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\Documents\library\shiftwork\"/>
    </mc:Choice>
  </mc:AlternateContent>
  <xr:revisionPtr revIDLastSave="0" documentId="13_ncr:1_{69F49987-E1E8-42B8-AF1F-5A0ADE2C7A1E}" xr6:coauthVersionLast="47" xr6:coauthVersionMax="47" xr10:uidLastSave="{00000000-0000-0000-0000-000000000000}"/>
  <bookViews>
    <workbookView xWindow="-120" yWindow="-120" windowWidth="29040" windowHeight="15990" tabRatio="452" xr2:uid="{00000000-000D-0000-FFFF-FFFF00000000}"/>
  </bookViews>
  <sheets>
    <sheet name="매뉴얼" sheetId="3" r:id="rId1"/>
    <sheet name="단일팀용" sheetId="11" r:id="rId2"/>
    <sheet name="복수팀용" sheetId="9" r:id="rId3"/>
    <sheet name="통합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6" i="10" l="1"/>
  <c r="B304" i="10"/>
  <c r="B302" i="10"/>
  <c r="B300" i="10"/>
  <c r="B299" i="10"/>
  <c r="B297" i="10"/>
  <c r="B295" i="10"/>
  <c r="B293" i="10"/>
  <c r="B292" i="10"/>
  <c r="B290" i="10"/>
  <c r="B288" i="10"/>
  <c r="B286" i="10"/>
  <c r="B285" i="10"/>
  <c r="B283" i="10"/>
  <c r="B281" i="10"/>
  <c r="B279" i="10"/>
  <c r="B278" i="10"/>
  <c r="B276" i="10"/>
  <c r="B274" i="10"/>
  <c r="B272" i="10"/>
  <c r="B271" i="10"/>
  <c r="B269" i="10"/>
  <c r="B267" i="10"/>
  <c r="B265" i="10"/>
  <c r="B264" i="10"/>
  <c r="B262" i="10"/>
  <c r="B260" i="10"/>
  <c r="B258" i="10"/>
  <c r="B257" i="10"/>
  <c r="B255" i="10"/>
  <c r="B253" i="10"/>
  <c r="B251" i="10"/>
  <c r="B250" i="10"/>
  <c r="B248" i="10"/>
  <c r="B246" i="10"/>
  <c r="B244" i="10"/>
  <c r="B243" i="10"/>
  <c r="B241" i="10"/>
  <c r="B239" i="10"/>
  <c r="B237" i="10"/>
  <c r="B236" i="10"/>
  <c r="B234" i="10"/>
  <c r="B232" i="10"/>
  <c r="B230" i="10"/>
  <c r="B229" i="10"/>
  <c r="B227" i="10"/>
  <c r="AH132" i="9"/>
  <c r="AH132" i="11"/>
  <c r="AA133" i="11" s="1"/>
  <c r="BN154" i="11"/>
  <c r="N154" i="11"/>
  <c r="N227" i="11" s="1"/>
  <c r="N263" i="11" s="1"/>
  <c r="BN153" i="11"/>
  <c r="N153" i="11"/>
  <c r="N226" i="11" s="1"/>
  <c r="N262" i="11" s="1"/>
  <c r="N142" i="11"/>
  <c r="BN112" i="11"/>
  <c r="BN184" i="11" s="1"/>
  <c r="N112" i="11"/>
  <c r="BN111" i="11"/>
  <c r="BN183" i="11" s="1"/>
  <c r="N111" i="11"/>
  <c r="N183" i="11" s="1"/>
  <c r="BN110" i="11"/>
  <c r="BN182" i="11" s="1"/>
  <c r="N110" i="11"/>
  <c r="BN109" i="11"/>
  <c r="BN181" i="11" s="1"/>
  <c r="N109" i="11"/>
  <c r="N181" i="11" s="1"/>
  <c r="BN108" i="11"/>
  <c r="BN180" i="11" s="1"/>
  <c r="N108" i="11"/>
  <c r="BN107" i="11"/>
  <c r="BN179" i="11" s="1"/>
  <c r="N107" i="11"/>
  <c r="N143" i="11" s="1"/>
  <c r="BN106" i="11"/>
  <c r="BN178" i="11" s="1"/>
  <c r="N106" i="11"/>
  <c r="N178" i="11" s="1"/>
  <c r="BN105" i="11"/>
  <c r="BN177" i="11" s="1"/>
  <c r="N105" i="11"/>
  <c r="N177" i="11" s="1"/>
  <c r="BN104" i="11"/>
  <c r="BN176" i="11" s="1"/>
  <c r="N104" i="11"/>
  <c r="N176" i="11" s="1"/>
  <c r="BN103" i="11"/>
  <c r="BN175" i="11" s="1"/>
  <c r="N103" i="11"/>
  <c r="BN102" i="11"/>
  <c r="BN174" i="11" s="1"/>
  <c r="N102" i="11"/>
  <c r="BN101" i="11"/>
  <c r="BN173" i="11" s="1"/>
  <c r="N101" i="11"/>
  <c r="BN100" i="11"/>
  <c r="BN172" i="11" s="1"/>
  <c r="N100" i="11"/>
  <c r="BN99" i="11"/>
  <c r="BN171" i="11" s="1"/>
  <c r="N99" i="11"/>
  <c r="N171" i="11" s="1"/>
  <c r="BN98" i="11"/>
  <c r="BN170" i="11" s="1"/>
  <c r="N98" i="11"/>
  <c r="BN97" i="11"/>
  <c r="BN169" i="11" s="1"/>
  <c r="N97" i="11"/>
  <c r="BN96" i="11"/>
  <c r="BN168" i="11" s="1"/>
  <c r="N96" i="11"/>
  <c r="N168" i="11" s="1"/>
  <c r="BN95" i="11"/>
  <c r="BN167" i="11" s="1"/>
  <c r="N95" i="11"/>
  <c r="N167" i="11" s="1"/>
  <c r="BN94" i="11"/>
  <c r="BN166" i="11" s="1"/>
  <c r="N94" i="11"/>
  <c r="N166" i="11" s="1"/>
  <c r="BN93" i="11"/>
  <c r="BN165" i="11" s="1"/>
  <c r="N93" i="11"/>
  <c r="N129" i="11" s="1"/>
  <c r="BN92" i="11"/>
  <c r="BN164" i="11" s="1"/>
  <c r="N92" i="11"/>
  <c r="BN91" i="11"/>
  <c r="BN163" i="11" s="1"/>
  <c r="N91" i="11"/>
  <c r="BN90" i="11"/>
  <c r="BN162" i="11" s="1"/>
  <c r="N90" i="11"/>
  <c r="N162" i="11" s="1"/>
  <c r="BN89" i="11"/>
  <c r="BN161" i="11" s="1"/>
  <c r="N89" i="11"/>
  <c r="BN88" i="11"/>
  <c r="BN160" i="11" s="1"/>
  <c r="N88" i="11"/>
  <c r="BN87" i="11"/>
  <c r="BN159" i="11" s="1"/>
  <c r="N87" i="11"/>
  <c r="N159" i="11" s="1"/>
  <c r="BN86" i="11"/>
  <c r="BN158" i="11" s="1"/>
  <c r="N86" i="11"/>
  <c r="BN85" i="11"/>
  <c r="BN157" i="11" s="1"/>
  <c r="N85" i="11"/>
  <c r="BN84" i="11"/>
  <c r="BN156" i="11" s="1"/>
  <c r="N84" i="11"/>
  <c r="M84" i="11"/>
  <c r="M85" i="11" s="1"/>
  <c r="M86" i="11" s="1"/>
  <c r="M87" i="11" s="1"/>
  <c r="M88" i="11" s="1"/>
  <c r="M89" i="11" s="1"/>
  <c r="M90" i="11" s="1"/>
  <c r="M91" i="11" s="1"/>
  <c r="M92" i="11" s="1"/>
  <c r="M93" i="11" s="1"/>
  <c r="M94" i="11" s="1"/>
  <c r="M95" i="11" s="1"/>
  <c r="M96" i="11" s="1"/>
  <c r="M97" i="11" s="1"/>
  <c r="M98" i="11" s="1"/>
  <c r="M99" i="11" s="1"/>
  <c r="M100" i="11" s="1"/>
  <c r="M101" i="11" s="1"/>
  <c r="M102" i="11" s="1"/>
  <c r="M103" i="11" s="1"/>
  <c r="M104" i="11" s="1"/>
  <c r="M105" i="11" s="1"/>
  <c r="M106" i="11" s="1"/>
  <c r="M107" i="11" s="1"/>
  <c r="M108" i="11" s="1"/>
  <c r="M109" i="11" s="1"/>
  <c r="M110" i="11" s="1"/>
  <c r="M111" i="11" s="1"/>
  <c r="M112" i="11" s="1"/>
  <c r="BN83" i="11"/>
  <c r="BN155" i="11" s="1"/>
  <c r="N83" i="11"/>
  <c r="CS81" i="11"/>
  <c r="CS153" i="11" s="1"/>
  <c r="CQ81" i="11"/>
  <c r="BN78" i="11"/>
  <c r="AR81" i="11"/>
  <c r="AR82" i="11" s="1"/>
  <c r="AR154" i="11" s="1"/>
  <c r="AR227" i="11" s="1"/>
  <c r="U74" i="11"/>
  <c r="AB73" i="11" s="1"/>
  <c r="AI72" i="11" s="1"/>
  <c r="AP71" i="11" s="1"/>
  <c r="AW70" i="11" s="1"/>
  <c r="BD69" i="11" s="1"/>
  <c r="BK68" i="11" s="1"/>
  <c r="BR67" i="11" s="1"/>
  <c r="T74" i="11"/>
  <c r="AA73" i="11" s="1"/>
  <c r="AH72" i="11" s="1"/>
  <c r="AO71" i="11" s="1"/>
  <c r="AV70" i="11" s="1"/>
  <c r="BC69" i="11" s="1"/>
  <c r="BJ68" i="11" s="1"/>
  <c r="BQ67" i="11" s="1"/>
  <c r="S74" i="11"/>
  <c r="Z73" i="11" s="1"/>
  <c r="AG72" i="11" s="1"/>
  <c r="AN71" i="11" s="1"/>
  <c r="AU70" i="11" s="1"/>
  <c r="BB69" i="11" s="1"/>
  <c r="BI68" i="11" s="1"/>
  <c r="BP67" i="11" s="1"/>
  <c r="BW66" i="11" s="1"/>
  <c r="CD65" i="11" s="1"/>
  <c r="CK64" i="11" s="1"/>
  <c r="CR63" i="11" s="1"/>
  <c r="CY62" i="11" s="1"/>
  <c r="DF61" i="11" s="1"/>
  <c r="DM60" i="11" s="1"/>
  <c r="DT59" i="11" s="1"/>
  <c r="EA58" i="11" s="1"/>
  <c r="EH57" i="11" s="1"/>
  <c r="EO56" i="11" s="1"/>
  <c r="EV55" i="11" s="1"/>
  <c r="FC54" i="11" s="1"/>
  <c r="FJ53" i="11" s="1"/>
  <c r="FQ52" i="11" s="1"/>
  <c r="FX51" i="11" s="1"/>
  <c r="GE50" i="11" s="1"/>
  <c r="R74" i="11"/>
  <c r="Y73" i="11" s="1"/>
  <c r="AF72" i="11" s="1"/>
  <c r="AM71" i="11" s="1"/>
  <c r="AT70" i="11" s="1"/>
  <c r="BA69" i="11" s="1"/>
  <c r="BH68" i="11" s="1"/>
  <c r="BO67" i="11" s="1"/>
  <c r="BV66" i="11" s="1"/>
  <c r="CC65" i="11" s="1"/>
  <c r="CJ64" i="11" s="1"/>
  <c r="CQ63" i="11" s="1"/>
  <c r="CX62" i="11" s="1"/>
  <c r="DE61" i="11" s="1"/>
  <c r="DL60" i="11" s="1"/>
  <c r="DS59" i="11" s="1"/>
  <c r="DZ58" i="11" s="1"/>
  <c r="EG57" i="11" s="1"/>
  <c r="EN56" i="11" s="1"/>
  <c r="EU55" i="11" s="1"/>
  <c r="FB54" i="11" s="1"/>
  <c r="FI53" i="11" s="1"/>
  <c r="FP52" i="11" s="1"/>
  <c r="FW51" i="11" s="1"/>
  <c r="GD50" i="11" s="1"/>
  <c r="GK49" i="11" s="1"/>
  <c r="GR48" i="11" s="1"/>
  <c r="GY47" i="11" s="1"/>
  <c r="HF46" i="11" s="1"/>
  <c r="HM45" i="11" s="1"/>
  <c r="Q74" i="11"/>
  <c r="X73" i="11" s="1"/>
  <c r="AE72" i="11" s="1"/>
  <c r="AL71" i="11" s="1"/>
  <c r="AS70" i="11" s="1"/>
  <c r="AZ69" i="11" s="1"/>
  <c r="BG68" i="11" s="1"/>
  <c r="BN67" i="11" s="1"/>
  <c r="BU66" i="11" s="1"/>
  <c r="CB65" i="11" s="1"/>
  <c r="CI64" i="11" s="1"/>
  <c r="CP63" i="11" s="1"/>
  <c r="CW62" i="11" s="1"/>
  <c r="DD61" i="11" s="1"/>
  <c r="DK60" i="11" s="1"/>
  <c r="DR59" i="11" s="1"/>
  <c r="P74" i="11"/>
  <c r="W73" i="11" s="1"/>
  <c r="AD72" i="11" s="1"/>
  <c r="AK71" i="11" s="1"/>
  <c r="AR70" i="11" s="1"/>
  <c r="AY69" i="11" s="1"/>
  <c r="BF68" i="11" s="1"/>
  <c r="BM67" i="11" s="1"/>
  <c r="BT66" i="11" s="1"/>
  <c r="CA65" i="11" s="1"/>
  <c r="CH64" i="11" s="1"/>
  <c r="CO63" i="11" s="1"/>
  <c r="CV62" i="11" s="1"/>
  <c r="DC61" i="11" s="1"/>
  <c r="DJ60" i="11" s="1"/>
  <c r="DQ59" i="11" s="1"/>
  <c r="DX58" i="11" s="1"/>
  <c r="EE57" i="11" s="1"/>
  <c r="EL56" i="11" s="1"/>
  <c r="ES55" i="11" s="1"/>
  <c r="EZ54" i="11" s="1"/>
  <c r="FG53" i="11" s="1"/>
  <c r="FN52" i="11" s="1"/>
  <c r="FU51" i="11" s="1"/>
  <c r="GB50" i="11" s="1"/>
  <c r="GI49" i="11" s="1"/>
  <c r="GP48" i="11" s="1"/>
  <c r="GW47" i="11" s="1"/>
  <c r="HD46" i="11" s="1"/>
  <c r="HK45" i="11" s="1"/>
  <c r="O74" i="11"/>
  <c r="V73" i="11" s="1"/>
  <c r="AC72" i="11" s="1"/>
  <c r="AJ71" i="11" s="1"/>
  <c r="AQ70" i="11" s="1"/>
  <c r="AX69" i="11" s="1"/>
  <c r="BE68" i="11" s="1"/>
  <c r="BL67" i="11" s="1"/>
  <c r="BS66" i="11" s="1"/>
  <c r="BZ65" i="11" s="1"/>
  <c r="CG64" i="11" s="1"/>
  <c r="CN63" i="11" s="1"/>
  <c r="CU62" i="11" s="1"/>
  <c r="DB61" i="11" s="1"/>
  <c r="DI60" i="11" s="1"/>
  <c r="DP59" i="11" s="1"/>
  <c r="DW58" i="11" s="1"/>
  <c r="ED57" i="11" s="1"/>
  <c r="EK56" i="11" s="1"/>
  <c r="N74" i="11"/>
  <c r="U73" i="11"/>
  <c r="AB72" i="11" s="1"/>
  <c r="AI71" i="11" s="1"/>
  <c r="AP70" i="11" s="1"/>
  <c r="AW69" i="11" s="1"/>
  <c r="BD68" i="11" s="1"/>
  <c r="BK67" i="11" s="1"/>
  <c r="BR66" i="11" s="1"/>
  <c r="BY65" i="11" s="1"/>
  <c r="CF64" i="11" s="1"/>
  <c r="CM63" i="11" s="1"/>
  <c r="CT62" i="11" s="1"/>
  <c r="DA61" i="11" s="1"/>
  <c r="DH60" i="11" s="1"/>
  <c r="T73" i="11"/>
  <c r="AA72" i="11" s="1"/>
  <c r="AH71" i="11" s="1"/>
  <c r="AO70" i="11" s="1"/>
  <c r="AV69" i="11" s="1"/>
  <c r="BC68" i="11" s="1"/>
  <c r="BJ67" i="11" s="1"/>
  <c r="BQ66" i="11" s="1"/>
  <c r="BX65" i="11" s="1"/>
  <c r="CE64" i="11" s="1"/>
  <c r="CL63" i="11" s="1"/>
  <c r="CS62" i="11" s="1"/>
  <c r="CZ61" i="11" s="1"/>
  <c r="DG60" i="11" s="1"/>
  <c r="DN59" i="11" s="1"/>
  <c r="DU58" i="11" s="1"/>
  <c r="EB57" i="11" s="1"/>
  <c r="EI56" i="11" s="1"/>
  <c r="EP55" i="11" s="1"/>
  <c r="EW54" i="11" s="1"/>
  <c r="FD53" i="11" s="1"/>
  <c r="FK52" i="11" s="1"/>
  <c r="FR51" i="11" s="1"/>
  <c r="FY50" i="11" s="1"/>
  <c r="GF49" i="11" s="1"/>
  <c r="GM48" i="11" s="1"/>
  <c r="GT47" i="11" s="1"/>
  <c r="HA46" i="11" s="1"/>
  <c r="HH45" i="11" s="1"/>
  <c r="HO74" i="11" s="1"/>
  <c r="S73" i="11"/>
  <c r="Z72" i="11" s="1"/>
  <c r="AG71" i="11" s="1"/>
  <c r="AN70" i="11" s="1"/>
  <c r="AU69" i="11" s="1"/>
  <c r="BB68" i="11" s="1"/>
  <c r="BI67" i="11" s="1"/>
  <c r="BP66" i="11" s="1"/>
  <c r="BW65" i="11" s="1"/>
  <c r="CD64" i="11" s="1"/>
  <c r="CK63" i="11" s="1"/>
  <c r="CR62" i="11" s="1"/>
  <c r="CY61" i="11" s="1"/>
  <c r="DF60" i="11" s="1"/>
  <c r="DM59" i="11" s="1"/>
  <c r="DT58" i="11" s="1"/>
  <c r="EA57" i="11" s="1"/>
  <c r="EH56" i="11" s="1"/>
  <c r="EO55" i="11" s="1"/>
  <c r="EV54" i="11" s="1"/>
  <c r="FC53" i="11" s="1"/>
  <c r="R73" i="11"/>
  <c r="Y72" i="11" s="1"/>
  <c r="AF71" i="11" s="1"/>
  <c r="AM70" i="11" s="1"/>
  <c r="AT69" i="11" s="1"/>
  <c r="BA68" i="11" s="1"/>
  <c r="BH67" i="11" s="1"/>
  <c r="BO66" i="11" s="1"/>
  <c r="BV65" i="11" s="1"/>
  <c r="CC64" i="11" s="1"/>
  <c r="CJ63" i="11" s="1"/>
  <c r="CQ62" i="11" s="1"/>
  <c r="CX61" i="11" s="1"/>
  <c r="DE60" i="11" s="1"/>
  <c r="DL59" i="11" s="1"/>
  <c r="DS58" i="11" s="1"/>
  <c r="DZ57" i="11" s="1"/>
  <c r="EG56" i="11" s="1"/>
  <c r="EN55" i="11" s="1"/>
  <c r="EU54" i="11" s="1"/>
  <c r="FB53" i="11" s="1"/>
  <c r="FI52" i="11" s="1"/>
  <c r="FP51" i="11" s="1"/>
  <c r="FW50" i="11" s="1"/>
  <c r="GD49" i="11" s="1"/>
  <c r="GK48" i="11" s="1"/>
  <c r="GR47" i="11" s="1"/>
  <c r="GY46" i="11" s="1"/>
  <c r="HF45" i="11" s="1"/>
  <c r="HM74" i="11" s="1"/>
  <c r="Q73" i="11"/>
  <c r="X72" i="11" s="1"/>
  <c r="P73" i="11"/>
  <c r="W72" i="11" s="1"/>
  <c r="AD71" i="11" s="1"/>
  <c r="AK70" i="11" s="1"/>
  <c r="O73" i="11"/>
  <c r="V72" i="11" s="1"/>
  <c r="AC71" i="11" s="1"/>
  <c r="AJ70" i="11" s="1"/>
  <c r="AQ69" i="11" s="1"/>
  <c r="AX68" i="11" s="1"/>
  <c r="BE67" i="11" s="1"/>
  <c r="BL66" i="11" s="1"/>
  <c r="BS65" i="11" s="1"/>
  <c r="BZ64" i="11" s="1"/>
  <c r="CG63" i="11" s="1"/>
  <c r="CN62" i="11" s="1"/>
  <c r="CU61" i="11" s="1"/>
  <c r="DB60" i="11" s="1"/>
  <c r="N73" i="11"/>
  <c r="U72" i="11"/>
  <c r="AB71" i="11" s="1"/>
  <c r="AI70" i="11" s="1"/>
  <c r="AP69" i="11" s="1"/>
  <c r="AW68" i="11" s="1"/>
  <c r="BD67" i="11" s="1"/>
  <c r="BK66" i="11" s="1"/>
  <c r="BR65" i="11" s="1"/>
  <c r="BY64" i="11" s="1"/>
  <c r="CF63" i="11" s="1"/>
  <c r="CM62" i="11" s="1"/>
  <c r="CT61" i="11" s="1"/>
  <c r="DA60" i="11" s="1"/>
  <c r="DH59" i="11" s="1"/>
  <c r="DO58" i="11" s="1"/>
  <c r="DV57" i="11" s="1"/>
  <c r="EC56" i="11" s="1"/>
  <c r="EJ55" i="11" s="1"/>
  <c r="EQ54" i="11" s="1"/>
  <c r="EX53" i="11" s="1"/>
  <c r="FE52" i="11" s="1"/>
  <c r="FL51" i="11" s="1"/>
  <c r="FS50" i="11" s="1"/>
  <c r="FZ49" i="11" s="1"/>
  <c r="GG48" i="11" s="1"/>
  <c r="GN47" i="11" s="1"/>
  <c r="GU46" i="11" s="1"/>
  <c r="HB45" i="11" s="1"/>
  <c r="HI74" i="11" s="1"/>
  <c r="HP73" i="11" s="1"/>
  <c r="T72" i="11"/>
  <c r="AA71" i="11" s="1"/>
  <c r="S72" i="11"/>
  <c r="Z71" i="11" s="1"/>
  <c r="AG70" i="11" s="1"/>
  <c r="AN69" i="11" s="1"/>
  <c r="R72" i="11"/>
  <c r="Y71" i="11" s="1"/>
  <c r="AF70" i="11" s="1"/>
  <c r="AM69" i="11" s="1"/>
  <c r="AT68" i="11" s="1"/>
  <c r="BA67" i="11" s="1"/>
  <c r="BH66" i="11" s="1"/>
  <c r="BO65" i="11" s="1"/>
  <c r="BV64" i="11" s="1"/>
  <c r="CC63" i="11" s="1"/>
  <c r="CJ62" i="11" s="1"/>
  <c r="CQ61" i="11" s="1"/>
  <c r="CX60" i="11" s="1"/>
  <c r="DE59" i="11" s="1"/>
  <c r="DL58" i="11" s="1"/>
  <c r="DS57" i="11" s="1"/>
  <c r="DZ56" i="11" s="1"/>
  <c r="EG55" i="11" s="1"/>
  <c r="EN54" i="11" s="1"/>
  <c r="EU53" i="11" s="1"/>
  <c r="FB52" i="11" s="1"/>
  <c r="FI51" i="11" s="1"/>
  <c r="FP50" i="11" s="1"/>
  <c r="FW49" i="11" s="1"/>
  <c r="GD48" i="11" s="1"/>
  <c r="GK47" i="11" s="1"/>
  <c r="GR46" i="11" s="1"/>
  <c r="GY45" i="11" s="1"/>
  <c r="HF74" i="11" s="1"/>
  <c r="HM73" i="11" s="1"/>
  <c r="Q72" i="11"/>
  <c r="X71" i="11" s="1"/>
  <c r="AE70" i="11" s="1"/>
  <c r="AL69" i="11" s="1"/>
  <c r="AS68" i="11" s="1"/>
  <c r="AZ67" i="11" s="1"/>
  <c r="BG66" i="11" s="1"/>
  <c r="BN65" i="11" s="1"/>
  <c r="BU64" i="11" s="1"/>
  <c r="CB63" i="11" s="1"/>
  <c r="CI62" i="11" s="1"/>
  <c r="CP61" i="11" s="1"/>
  <c r="CW60" i="11" s="1"/>
  <c r="DD59" i="11" s="1"/>
  <c r="DK58" i="11" s="1"/>
  <c r="DR57" i="11" s="1"/>
  <c r="DY56" i="11" s="1"/>
  <c r="EF55" i="11" s="1"/>
  <c r="EM54" i="11" s="1"/>
  <c r="ET53" i="11" s="1"/>
  <c r="FA52" i="11" s="1"/>
  <c r="FH51" i="11" s="1"/>
  <c r="FO50" i="11" s="1"/>
  <c r="FV49" i="11" s="1"/>
  <c r="GC48" i="11" s="1"/>
  <c r="GJ47" i="11" s="1"/>
  <c r="GQ46" i="11" s="1"/>
  <c r="GX45" i="11" s="1"/>
  <c r="HE74" i="11" s="1"/>
  <c r="HL73" i="11" s="1"/>
  <c r="P72" i="11"/>
  <c r="W71" i="11" s="1"/>
  <c r="AD70" i="11" s="1"/>
  <c r="AK69" i="11" s="1"/>
  <c r="AR68" i="11" s="1"/>
  <c r="AY67" i="11" s="1"/>
  <c r="BF66" i="11" s="1"/>
  <c r="BM65" i="11" s="1"/>
  <c r="BT64" i="11" s="1"/>
  <c r="CA63" i="11" s="1"/>
  <c r="CH62" i="11" s="1"/>
  <c r="CO61" i="11" s="1"/>
  <c r="CV60" i="11" s="1"/>
  <c r="DC59" i="11" s="1"/>
  <c r="DJ58" i="11" s="1"/>
  <c r="DQ57" i="11" s="1"/>
  <c r="DX56" i="11" s="1"/>
  <c r="EE55" i="11" s="1"/>
  <c r="EL54" i="11" s="1"/>
  <c r="ES53" i="11" s="1"/>
  <c r="EZ52" i="11" s="1"/>
  <c r="FG51" i="11" s="1"/>
  <c r="FN50" i="11" s="1"/>
  <c r="FU49" i="11" s="1"/>
  <c r="GB48" i="11" s="1"/>
  <c r="GI47" i="11" s="1"/>
  <c r="GP46" i="11" s="1"/>
  <c r="GW45" i="11" s="1"/>
  <c r="HD74" i="11" s="1"/>
  <c r="HK73" i="11" s="1"/>
  <c r="O72" i="11"/>
  <c r="V71" i="11" s="1"/>
  <c r="AC70" i="11" s="1"/>
  <c r="AJ69" i="11" s="1"/>
  <c r="AQ68" i="11" s="1"/>
  <c r="AX67" i="11" s="1"/>
  <c r="BE66" i="11" s="1"/>
  <c r="BL65" i="11" s="1"/>
  <c r="BS64" i="11" s="1"/>
  <c r="BZ63" i="11" s="1"/>
  <c r="CG62" i="11" s="1"/>
  <c r="CN61" i="11" s="1"/>
  <c r="CU60" i="11" s="1"/>
  <c r="DB59" i="11" s="1"/>
  <c r="DI58" i="11" s="1"/>
  <c r="DP57" i="11" s="1"/>
  <c r="DW56" i="11" s="1"/>
  <c r="ED55" i="11" s="1"/>
  <c r="EK54" i="11" s="1"/>
  <c r="ER53" i="11" s="1"/>
  <c r="EY52" i="11" s="1"/>
  <c r="FF51" i="11" s="1"/>
  <c r="FM50" i="11" s="1"/>
  <c r="N72" i="11"/>
  <c r="AE71" i="11"/>
  <c r="AL70" i="11" s="1"/>
  <c r="AS69" i="11" s="1"/>
  <c r="AZ68" i="11" s="1"/>
  <c r="BG67" i="11" s="1"/>
  <c r="BN66" i="11" s="1"/>
  <c r="BU65" i="11" s="1"/>
  <c r="CB64" i="11" s="1"/>
  <c r="CI63" i="11" s="1"/>
  <c r="CP62" i="11" s="1"/>
  <c r="CW61" i="11" s="1"/>
  <c r="DD60" i="11" s="1"/>
  <c r="DK59" i="11" s="1"/>
  <c r="DR58" i="11" s="1"/>
  <c r="DY57" i="11" s="1"/>
  <c r="EF56" i="11" s="1"/>
  <c r="EM55" i="11" s="1"/>
  <c r="ET54" i="11" s="1"/>
  <c r="FA53" i="11" s="1"/>
  <c r="FH52" i="11" s="1"/>
  <c r="FO51" i="11" s="1"/>
  <c r="FV50" i="11" s="1"/>
  <c r="GC49" i="11" s="1"/>
  <c r="GJ48" i="11" s="1"/>
  <c r="GQ47" i="11" s="1"/>
  <c r="GX46" i="11" s="1"/>
  <c r="HE45" i="11" s="1"/>
  <c r="HL74" i="11" s="1"/>
  <c r="U71" i="11"/>
  <c r="AB70" i="11" s="1"/>
  <c r="AI69" i="11" s="1"/>
  <c r="AP68" i="11" s="1"/>
  <c r="AW67" i="11" s="1"/>
  <c r="BD66" i="11" s="1"/>
  <c r="BK65" i="11" s="1"/>
  <c r="BR64" i="11" s="1"/>
  <c r="BY63" i="11" s="1"/>
  <c r="CF62" i="11" s="1"/>
  <c r="CM61" i="11" s="1"/>
  <c r="T71" i="11"/>
  <c r="AA70" i="11" s="1"/>
  <c r="AH69" i="11" s="1"/>
  <c r="S71" i="11"/>
  <c r="Z70" i="11" s="1"/>
  <c r="AG69" i="11" s="1"/>
  <c r="AN68" i="11" s="1"/>
  <c r="AU67" i="11" s="1"/>
  <c r="BB66" i="11" s="1"/>
  <c r="BI65" i="11" s="1"/>
  <c r="BP64" i="11" s="1"/>
  <c r="BW63" i="11" s="1"/>
  <c r="CD62" i="11" s="1"/>
  <c r="CK61" i="11" s="1"/>
  <c r="CR60" i="11" s="1"/>
  <c r="CY59" i="11" s="1"/>
  <c r="DF58" i="11" s="1"/>
  <c r="DM57" i="11" s="1"/>
  <c r="DT56" i="11" s="1"/>
  <c r="EA55" i="11" s="1"/>
  <c r="EH54" i="11" s="1"/>
  <c r="EO53" i="11" s="1"/>
  <c r="EV52" i="11" s="1"/>
  <c r="FC51" i="11" s="1"/>
  <c r="FJ50" i="11" s="1"/>
  <c r="FQ49" i="11" s="1"/>
  <c r="FX48" i="11" s="1"/>
  <c r="GE47" i="11" s="1"/>
  <c r="GL46" i="11" s="1"/>
  <c r="GS45" i="11" s="1"/>
  <c r="GZ74" i="11" s="1"/>
  <c r="HG73" i="11" s="1"/>
  <c r="HN72" i="11" s="1"/>
  <c r="R71" i="11"/>
  <c r="Q71" i="11"/>
  <c r="X70" i="11" s="1"/>
  <c r="AE69" i="11" s="1"/>
  <c r="AL68" i="11" s="1"/>
  <c r="AS67" i="11" s="1"/>
  <c r="AZ66" i="11" s="1"/>
  <c r="BG65" i="11" s="1"/>
  <c r="BN64" i="11" s="1"/>
  <c r="BU63" i="11" s="1"/>
  <c r="CB62" i="11" s="1"/>
  <c r="CI61" i="11" s="1"/>
  <c r="CP60" i="11" s="1"/>
  <c r="CW59" i="11" s="1"/>
  <c r="DD58" i="11" s="1"/>
  <c r="DK57" i="11" s="1"/>
  <c r="DR56" i="11" s="1"/>
  <c r="DY55" i="11" s="1"/>
  <c r="EF54" i="11" s="1"/>
  <c r="EM53" i="11" s="1"/>
  <c r="ET52" i="11" s="1"/>
  <c r="FA51" i="11" s="1"/>
  <c r="FH50" i="11" s="1"/>
  <c r="FO49" i="11" s="1"/>
  <c r="FV48" i="11" s="1"/>
  <c r="GC47" i="11" s="1"/>
  <c r="GJ46" i="11" s="1"/>
  <c r="GQ45" i="11" s="1"/>
  <c r="GX74" i="11" s="1"/>
  <c r="HE73" i="11" s="1"/>
  <c r="HL72" i="11" s="1"/>
  <c r="P71" i="11"/>
  <c r="O71" i="11"/>
  <c r="V70" i="11" s="1"/>
  <c r="N71" i="11"/>
  <c r="AH70" i="11"/>
  <c r="AO69" i="11" s="1"/>
  <c r="AV68" i="11" s="1"/>
  <c r="BC67" i="11" s="1"/>
  <c r="BJ66" i="11" s="1"/>
  <c r="BQ65" i="11" s="1"/>
  <c r="BX64" i="11" s="1"/>
  <c r="CE63" i="11" s="1"/>
  <c r="CL62" i="11" s="1"/>
  <c r="CS61" i="11" s="1"/>
  <c r="CZ60" i="11" s="1"/>
  <c r="DG59" i="11" s="1"/>
  <c r="DN58" i="11" s="1"/>
  <c r="DU57" i="11" s="1"/>
  <c r="EB56" i="11" s="1"/>
  <c r="EI55" i="11" s="1"/>
  <c r="EP54" i="11" s="1"/>
  <c r="EW53" i="11" s="1"/>
  <c r="FD52" i="11" s="1"/>
  <c r="FK51" i="11" s="1"/>
  <c r="FR50" i="11" s="1"/>
  <c r="FY49" i="11" s="1"/>
  <c r="GF48" i="11" s="1"/>
  <c r="GM47" i="11" s="1"/>
  <c r="GT46" i="11" s="1"/>
  <c r="HA45" i="11" s="1"/>
  <c r="HH74" i="11" s="1"/>
  <c r="HO73" i="11" s="1"/>
  <c r="Y70" i="11"/>
  <c r="AF69" i="11" s="1"/>
  <c r="AM68" i="11" s="1"/>
  <c r="AT67" i="11" s="1"/>
  <c r="BA66" i="11" s="1"/>
  <c r="BH65" i="11" s="1"/>
  <c r="BO64" i="11" s="1"/>
  <c r="BV63" i="11" s="1"/>
  <c r="CC62" i="11" s="1"/>
  <c r="CJ61" i="11" s="1"/>
  <c r="CQ60" i="11" s="1"/>
  <c r="CX59" i="11" s="1"/>
  <c r="DE58" i="11" s="1"/>
  <c r="DL57" i="11" s="1"/>
  <c r="DS56" i="11" s="1"/>
  <c r="DZ55" i="11" s="1"/>
  <c r="EG54" i="11" s="1"/>
  <c r="EN53" i="11" s="1"/>
  <c r="EU52" i="11" s="1"/>
  <c r="FB51" i="11" s="1"/>
  <c r="FI50" i="11" s="1"/>
  <c r="FP49" i="11" s="1"/>
  <c r="FW48" i="11" s="1"/>
  <c r="GD47" i="11" s="1"/>
  <c r="GK46" i="11" s="1"/>
  <c r="GR45" i="11" s="1"/>
  <c r="GY74" i="11" s="1"/>
  <c r="HF73" i="11" s="1"/>
  <c r="HM72" i="11" s="1"/>
  <c r="W70" i="11"/>
  <c r="AD69" i="11" s="1"/>
  <c r="AK68" i="11" s="1"/>
  <c r="AR67" i="11" s="1"/>
  <c r="AY66" i="11" s="1"/>
  <c r="BF65" i="11" s="1"/>
  <c r="BM64" i="11" s="1"/>
  <c r="BT63" i="11" s="1"/>
  <c r="CA62" i="11" s="1"/>
  <c r="CH61" i="11" s="1"/>
  <c r="CO60" i="11" s="1"/>
  <c r="CV59" i="11" s="1"/>
  <c r="DC58" i="11" s="1"/>
  <c r="DJ57" i="11" s="1"/>
  <c r="DQ56" i="11" s="1"/>
  <c r="DX55" i="11" s="1"/>
  <c r="EE54" i="11" s="1"/>
  <c r="EL53" i="11" s="1"/>
  <c r="ES52" i="11" s="1"/>
  <c r="EZ51" i="11" s="1"/>
  <c r="FG50" i="11" s="1"/>
  <c r="U70" i="11"/>
  <c r="AB69" i="11" s="1"/>
  <c r="AI68" i="11" s="1"/>
  <c r="AP67" i="11" s="1"/>
  <c r="AW66" i="11" s="1"/>
  <c r="BD65" i="11" s="1"/>
  <c r="BK64" i="11" s="1"/>
  <c r="T70" i="11"/>
  <c r="AA69" i="11" s="1"/>
  <c r="AH68" i="11" s="1"/>
  <c r="AO67" i="11" s="1"/>
  <c r="AV66" i="11" s="1"/>
  <c r="BC65" i="11" s="1"/>
  <c r="BJ64" i="11" s="1"/>
  <c r="BQ63" i="11" s="1"/>
  <c r="BX62" i="11" s="1"/>
  <c r="CE61" i="11" s="1"/>
  <c r="CL60" i="11" s="1"/>
  <c r="CS59" i="11" s="1"/>
  <c r="CZ58" i="11" s="1"/>
  <c r="DG57" i="11" s="1"/>
  <c r="DN56" i="11" s="1"/>
  <c r="DU55" i="11" s="1"/>
  <c r="EB54" i="11" s="1"/>
  <c r="EI53" i="11" s="1"/>
  <c r="EP52" i="11" s="1"/>
  <c r="EW51" i="11" s="1"/>
  <c r="FD50" i="11" s="1"/>
  <c r="FK49" i="11" s="1"/>
  <c r="FR48" i="11" s="1"/>
  <c r="FY47" i="11" s="1"/>
  <c r="GF46" i="11" s="1"/>
  <c r="GM45" i="11" s="1"/>
  <c r="GT74" i="11" s="1"/>
  <c r="HA73" i="11" s="1"/>
  <c r="HH72" i="11" s="1"/>
  <c r="HO71" i="11" s="1"/>
  <c r="S70" i="11"/>
  <c r="Z69" i="11" s="1"/>
  <c r="AG68" i="11" s="1"/>
  <c r="AN67" i="11" s="1"/>
  <c r="AU66" i="11" s="1"/>
  <c r="BB65" i="11" s="1"/>
  <c r="R70" i="11"/>
  <c r="Y69" i="11" s="1"/>
  <c r="AF68" i="11" s="1"/>
  <c r="AM67" i="11" s="1"/>
  <c r="AT66" i="11" s="1"/>
  <c r="BA65" i="11" s="1"/>
  <c r="BH64" i="11" s="1"/>
  <c r="BO63" i="11" s="1"/>
  <c r="BV62" i="11" s="1"/>
  <c r="CC61" i="11" s="1"/>
  <c r="CJ60" i="11" s="1"/>
  <c r="CQ59" i="11" s="1"/>
  <c r="CX58" i="11" s="1"/>
  <c r="DE57" i="11" s="1"/>
  <c r="DL56" i="11" s="1"/>
  <c r="DS55" i="11" s="1"/>
  <c r="DZ54" i="11" s="1"/>
  <c r="EG53" i="11" s="1"/>
  <c r="EN52" i="11" s="1"/>
  <c r="EU51" i="11" s="1"/>
  <c r="FB50" i="11" s="1"/>
  <c r="FI49" i="11" s="1"/>
  <c r="FP48" i="11" s="1"/>
  <c r="FW47" i="11" s="1"/>
  <c r="GD46" i="11" s="1"/>
  <c r="GK45" i="11" s="1"/>
  <c r="GR74" i="11" s="1"/>
  <c r="GY73" i="11" s="1"/>
  <c r="HF72" i="11" s="1"/>
  <c r="HM71" i="11" s="1"/>
  <c r="Q70" i="11"/>
  <c r="X69" i="11" s="1"/>
  <c r="AE68" i="11" s="1"/>
  <c r="AL67" i="11" s="1"/>
  <c r="AS66" i="11" s="1"/>
  <c r="AZ65" i="11" s="1"/>
  <c r="BG64" i="11" s="1"/>
  <c r="BN63" i="11" s="1"/>
  <c r="BU62" i="11" s="1"/>
  <c r="CB61" i="11" s="1"/>
  <c r="CI60" i="11" s="1"/>
  <c r="CP59" i="11" s="1"/>
  <c r="CW58" i="11" s="1"/>
  <c r="DD57" i="11" s="1"/>
  <c r="DK56" i="11" s="1"/>
  <c r="DR55" i="11" s="1"/>
  <c r="DY54" i="11" s="1"/>
  <c r="EF53" i="11" s="1"/>
  <c r="EM52" i="11" s="1"/>
  <c r="ET51" i="11" s="1"/>
  <c r="FA50" i="11" s="1"/>
  <c r="FH49" i="11" s="1"/>
  <c r="FO48" i="11" s="1"/>
  <c r="FV47" i="11" s="1"/>
  <c r="GC46" i="11" s="1"/>
  <c r="GJ45" i="11" s="1"/>
  <c r="GQ74" i="11" s="1"/>
  <c r="GX73" i="11" s="1"/>
  <c r="HE72" i="11" s="1"/>
  <c r="HL71" i="11" s="1"/>
  <c r="P70" i="11"/>
  <c r="O70" i="11"/>
  <c r="V69" i="11" s="1"/>
  <c r="AC68" i="11" s="1"/>
  <c r="AJ67" i="11" s="1"/>
  <c r="AQ66" i="11" s="1"/>
  <c r="AX65" i="11" s="1"/>
  <c r="BE64" i="11" s="1"/>
  <c r="BL63" i="11" s="1"/>
  <c r="BS62" i="11" s="1"/>
  <c r="BZ61" i="11" s="1"/>
  <c r="N70" i="11"/>
  <c r="AR69" i="11"/>
  <c r="AY68" i="11" s="1"/>
  <c r="BF67" i="11" s="1"/>
  <c r="BM66" i="11" s="1"/>
  <c r="BT65" i="11" s="1"/>
  <c r="CA64" i="11" s="1"/>
  <c r="CH63" i="11" s="1"/>
  <c r="CO62" i="11" s="1"/>
  <c r="CV61" i="11" s="1"/>
  <c r="DC60" i="11" s="1"/>
  <c r="DJ59" i="11" s="1"/>
  <c r="DQ58" i="11" s="1"/>
  <c r="DX57" i="11" s="1"/>
  <c r="EE56" i="11" s="1"/>
  <c r="EL55" i="11" s="1"/>
  <c r="ES54" i="11" s="1"/>
  <c r="EZ53" i="11" s="1"/>
  <c r="FG52" i="11" s="1"/>
  <c r="FN51" i="11" s="1"/>
  <c r="FU50" i="11" s="1"/>
  <c r="GB49" i="11" s="1"/>
  <c r="GI48" i="11" s="1"/>
  <c r="GP47" i="11" s="1"/>
  <c r="AC69" i="11"/>
  <c r="AJ68" i="11" s="1"/>
  <c r="AQ67" i="11" s="1"/>
  <c r="AX66" i="11" s="1"/>
  <c r="BE65" i="11" s="1"/>
  <c r="BL64" i="11" s="1"/>
  <c r="BS63" i="11" s="1"/>
  <c r="BZ62" i="11" s="1"/>
  <c r="CG61" i="11" s="1"/>
  <c r="CN60" i="11" s="1"/>
  <c r="CU59" i="11" s="1"/>
  <c r="DB58" i="11" s="1"/>
  <c r="DI57" i="11" s="1"/>
  <c r="DP56" i="11" s="1"/>
  <c r="DW55" i="11" s="1"/>
  <c r="ED54" i="11" s="1"/>
  <c r="EK53" i="11" s="1"/>
  <c r="ER52" i="11" s="1"/>
  <c r="EY51" i="11" s="1"/>
  <c r="FF50" i="11" s="1"/>
  <c r="FM49" i="11" s="1"/>
  <c r="FT48" i="11" s="1"/>
  <c r="GA47" i="11" s="1"/>
  <c r="GH46" i="11" s="1"/>
  <c r="GO45" i="11" s="1"/>
  <c r="GV74" i="11" s="1"/>
  <c r="HC73" i="11" s="1"/>
  <c r="HJ72" i="11" s="1"/>
  <c r="W69" i="11"/>
  <c r="AD68" i="11" s="1"/>
  <c r="AK67" i="11" s="1"/>
  <c r="AR66" i="11" s="1"/>
  <c r="AY65" i="11" s="1"/>
  <c r="BF64" i="11" s="1"/>
  <c r="BM63" i="11" s="1"/>
  <c r="U69" i="11"/>
  <c r="AB68" i="11" s="1"/>
  <c r="AI67" i="11" s="1"/>
  <c r="AP66" i="11" s="1"/>
  <c r="AW65" i="11" s="1"/>
  <c r="BD64" i="11" s="1"/>
  <c r="BK63" i="11" s="1"/>
  <c r="BR62" i="11" s="1"/>
  <c r="BY61" i="11" s="1"/>
  <c r="CF60" i="11" s="1"/>
  <c r="CM59" i="11" s="1"/>
  <c r="CT58" i="11" s="1"/>
  <c r="DA57" i="11" s="1"/>
  <c r="DH56" i="11" s="1"/>
  <c r="DO55" i="11" s="1"/>
  <c r="DV54" i="11" s="1"/>
  <c r="T69" i="11"/>
  <c r="AA68" i="11" s="1"/>
  <c r="AH67" i="11" s="1"/>
  <c r="AO66" i="11" s="1"/>
  <c r="AV65" i="11" s="1"/>
  <c r="BC64" i="11" s="1"/>
  <c r="BJ63" i="11" s="1"/>
  <c r="BQ62" i="11" s="1"/>
  <c r="BX61" i="11" s="1"/>
  <c r="CE60" i="11" s="1"/>
  <c r="CL59" i="11" s="1"/>
  <c r="CS58" i="11" s="1"/>
  <c r="CZ57" i="11" s="1"/>
  <c r="DG56" i="11" s="1"/>
  <c r="DN55" i="11" s="1"/>
  <c r="DU54" i="11" s="1"/>
  <c r="EB53" i="11" s="1"/>
  <c r="EI52" i="11" s="1"/>
  <c r="EP51" i="11" s="1"/>
  <c r="EW50" i="11" s="1"/>
  <c r="FD49" i="11" s="1"/>
  <c r="FK48" i="11" s="1"/>
  <c r="FR47" i="11" s="1"/>
  <c r="FY46" i="11" s="1"/>
  <c r="GF45" i="11" s="1"/>
  <c r="GM74" i="11" s="1"/>
  <c r="GT73" i="11" s="1"/>
  <c r="HA72" i="11" s="1"/>
  <c r="HH71" i="11" s="1"/>
  <c r="HO70" i="11" s="1"/>
  <c r="S69" i="11"/>
  <c r="Z68" i="11" s="1"/>
  <c r="AG67" i="11" s="1"/>
  <c r="AN66" i="11" s="1"/>
  <c r="AU65" i="11" s="1"/>
  <c r="BB64" i="11" s="1"/>
  <c r="BI63" i="11" s="1"/>
  <c r="BP62" i="11" s="1"/>
  <c r="BW61" i="11" s="1"/>
  <c r="CD60" i="11" s="1"/>
  <c r="CK59" i="11" s="1"/>
  <c r="CR58" i="11" s="1"/>
  <c r="CY57" i="11" s="1"/>
  <c r="DF56" i="11" s="1"/>
  <c r="DM55" i="11" s="1"/>
  <c r="DT54" i="11" s="1"/>
  <c r="EA53" i="11" s="1"/>
  <c r="EH52" i="11" s="1"/>
  <c r="R69" i="11"/>
  <c r="Y68" i="11" s="1"/>
  <c r="AF67" i="11" s="1"/>
  <c r="AM66" i="11" s="1"/>
  <c r="AT65" i="11" s="1"/>
  <c r="BA64" i="11" s="1"/>
  <c r="BH63" i="11" s="1"/>
  <c r="BO62" i="11" s="1"/>
  <c r="BV61" i="11" s="1"/>
  <c r="CC60" i="11" s="1"/>
  <c r="CJ59" i="11" s="1"/>
  <c r="CQ58" i="11" s="1"/>
  <c r="CX57" i="11" s="1"/>
  <c r="DE56" i="11" s="1"/>
  <c r="DL55" i="11" s="1"/>
  <c r="DS54" i="11" s="1"/>
  <c r="DZ53" i="11" s="1"/>
  <c r="EG52" i="11" s="1"/>
  <c r="EN51" i="11" s="1"/>
  <c r="EU50" i="11" s="1"/>
  <c r="FB49" i="11" s="1"/>
  <c r="FI48" i="11" s="1"/>
  <c r="FP47" i="11" s="1"/>
  <c r="FW46" i="11" s="1"/>
  <c r="GD45" i="11" s="1"/>
  <c r="GK74" i="11" s="1"/>
  <c r="GR73" i="11" s="1"/>
  <c r="GY72" i="11" s="1"/>
  <c r="HF71" i="11" s="1"/>
  <c r="HM70" i="11" s="1"/>
  <c r="Q69" i="11"/>
  <c r="X68" i="11" s="1"/>
  <c r="AE67" i="11" s="1"/>
  <c r="AL66" i="11" s="1"/>
  <c r="AS65" i="11" s="1"/>
  <c r="AZ64" i="11" s="1"/>
  <c r="BG63" i="11" s="1"/>
  <c r="BN62" i="11" s="1"/>
  <c r="BU61" i="11" s="1"/>
  <c r="CB60" i="11" s="1"/>
  <c r="CI59" i="11" s="1"/>
  <c r="CP58" i="11" s="1"/>
  <c r="CW57" i="11" s="1"/>
  <c r="DD56" i="11" s="1"/>
  <c r="DK55" i="11" s="1"/>
  <c r="DR54" i="11" s="1"/>
  <c r="DY53" i="11" s="1"/>
  <c r="EF52" i="11" s="1"/>
  <c r="EM51" i="11" s="1"/>
  <c r="ET50" i="11" s="1"/>
  <c r="FA49" i="11" s="1"/>
  <c r="FH48" i="11" s="1"/>
  <c r="FO47" i="11" s="1"/>
  <c r="FV46" i="11" s="1"/>
  <c r="GC45" i="11" s="1"/>
  <c r="GJ74" i="11" s="1"/>
  <c r="GQ73" i="11" s="1"/>
  <c r="GX72" i="11" s="1"/>
  <c r="HE71" i="11" s="1"/>
  <c r="HL70" i="11" s="1"/>
  <c r="P69" i="11"/>
  <c r="W68" i="11" s="1"/>
  <c r="AD67" i="11" s="1"/>
  <c r="AK66" i="11" s="1"/>
  <c r="AR65" i="11" s="1"/>
  <c r="AY64" i="11" s="1"/>
  <c r="BF63" i="11" s="1"/>
  <c r="BM62" i="11" s="1"/>
  <c r="BT61" i="11" s="1"/>
  <c r="CA60" i="11" s="1"/>
  <c r="CH59" i="11" s="1"/>
  <c r="CO58" i="11" s="1"/>
  <c r="CV57" i="11" s="1"/>
  <c r="DC56" i="11" s="1"/>
  <c r="DJ55" i="11" s="1"/>
  <c r="DQ54" i="11" s="1"/>
  <c r="DX53" i="11" s="1"/>
  <c r="EE52" i="11" s="1"/>
  <c r="EL51" i="11" s="1"/>
  <c r="ES50" i="11" s="1"/>
  <c r="EZ49" i="11" s="1"/>
  <c r="FG48" i="11" s="1"/>
  <c r="FN47" i="11" s="1"/>
  <c r="FU46" i="11" s="1"/>
  <c r="GB45" i="11" s="1"/>
  <c r="GI74" i="11" s="1"/>
  <c r="GP73" i="11" s="1"/>
  <c r="GW72" i="11" s="1"/>
  <c r="HD71" i="11" s="1"/>
  <c r="HK70" i="11" s="1"/>
  <c r="O69" i="11"/>
  <c r="V68" i="11" s="1"/>
  <c r="AC67" i="11" s="1"/>
  <c r="AJ66" i="11" s="1"/>
  <c r="AQ65" i="11" s="1"/>
  <c r="AX64" i="11" s="1"/>
  <c r="BE63" i="11" s="1"/>
  <c r="BL62" i="11" s="1"/>
  <c r="BS61" i="11" s="1"/>
  <c r="BZ60" i="11" s="1"/>
  <c r="CG59" i="11" s="1"/>
  <c r="CN58" i="11" s="1"/>
  <c r="CU57" i="11" s="1"/>
  <c r="DB56" i="11" s="1"/>
  <c r="DI55" i="11" s="1"/>
  <c r="DP54" i="11" s="1"/>
  <c r="N69" i="11"/>
  <c r="AU68" i="11"/>
  <c r="BB67" i="11" s="1"/>
  <c r="BI66" i="11" s="1"/>
  <c r="BP65" i="11" s="1"/>
  <c r="BW64" i="11" s="1"/>
  <c r="CD63" i="11" s="1"/>
  <c r="CK62" i="11" s="1"/>
  <c r="CR61" i="11" s="1"/>
  <c r="CY60" i="11" s="1"/>
  <c r="DF59" i="11" s="1"/>
  <c r="DM58" i="11" s="1"/>
  <c r="DT57" i="11" s="1"/>
  <c r="EA56" i="11" s="1"/>
  <c r="EH55" i="11" s="1"/>
  <c r="EO54" i="11" s="1"/>
  <c r="EV53" i="11" s="1"/>
  <c r="FC52" i="11" s="1"/>
  <c r="FJ51" i="11" s="1"/>
  <c r="AO68" i="11"/>
  <c r="AV67" i="11" s="1"/>
  <c r="BC66" i="11" s="1"/>
  <c r="BJ65" i="11" s="1"/>
  <c r="BQ64" i="11" s="1"/>
  <c r="BX63" i="11" s="1"/>
  <c r="CE62" i="11" s="1"/>
  <c r="CL61" i="11" s="1"/>
  <c r="CS60" i="11" s="1"/>
  <c r="CZ59" i="11" s="1"/>
  <c r="DG58" i="11" s="1"/>
  <c r="DN57" i="11" s="1"/>
  <c r="DU56" i="11" s="1"/>
  <c r="EB55" i="11" s="1"/>
  <c r="EI54" i="11" s="1"/>
  <c r="EP53" i="11" s="1"/>
  <c r="EW52" i="11" s="1"/>
  <c r="FD51" i="11" s="1"/>
  <c r="FK50" i="11" s="1"/>
  <c r="FR49" i="11" s="1"/>
  <c r="FY48" i="11" s="1"/>
  <c r="GF47" i="11" s="1"/>
  <c r="GM46" i="11" s="1"/>
  <c r="GT45" i="11" s="1"/>
  <c r="HA74" i="11" s="1"/>
  <c r="HH73" i="11" s="1"/>
  <c r="HO72" i="11" s="1"/>
  <c r="U68" i="11"/>
  <c r="T68" i="11"/>
  <c r="AA67" i="11" s="1"/>
  <c r="AH66" i="11" s="1"/>
  <c r="AO65" i="11" s="1"/>
  <c r="AV64" i="11" s="1"/>
  <c r="BC63" i="11" s="1"/>
  <c r="BJ62" i="11" s="1"/>
  <c r="BQ61" i="11" s="1"/>
  <c r="BX60" i="11" s="1"/>
  <c r="CE59" i="11" s="1"/>
  <c r="CL58" i="11" s="1"/>
  <c r="CS57" i="11" s="1"/>
  <c r="CZ56" i="11" s="1"/>
  <c r="DG55" i="11" s="1"/>
  <c r="DN54" i="11" s="1"/>
  <c r="DU53" i="11" s="1"/>
  <c r="EB52" i="11" s="1"/>
  <c r="EI51" i="11" s="1"/>
  <c r="EP50" i="11" s="1"/>
  <c r="EW49" i="11" s="1"/>
  <c r="FD48" i="11" s="1"/>
  <c r="FK47" i="11" s="1"/>
  <c r="FR46" i="11" s="1"/>
  <c r="FY45" i="11" s="1"/>
  <c r="GF74" i="11" s="1"/>
  <c r="GM73" i="11" s="1"/>
  <c r="GT72" i="11" s="1"/>
  <c r="HA71" i="11" s="1"/>
  <c r="HH70" i="11" s="1"/>
  <c r="HO69" i="11" s="1"/>
  <c r="S68" i="11"/>
  <c r="Z67" i="11" s="1"/>
  <c r="AG66" i="11" s="1"/>
  <c r="AN65" i="11" s="1"/>
  <c r="AU64" i="11" s="1"/>
  <c r="BB63" i="11" s="1"/>
  <c r="BI62" i="11" s="1"/>
  <c r="BP61" i="11" s="1"/>
  <c r="BW60" i="11" s="1"/>
  <c r="CD59" i="11" s="1"/>
  <c r="CK58" i="11" s="1"/>
  <c r="CR57" i="11" s="1"/>
  <c r="CY56" i="11" s="1"/>
  <c r="DF55" i="11" s="1"/>
  <c r="DM54" i="11" s="1"/>
  <c r="DT53" i="11" s="1"/>
  <c r="EA52" i="11" s="1"/>
  <c r="EH51" i="11" s="1"/>
  <c r="EO50" i="11" s="1"/>
  <c r="EV49" i="11" s="1"/>
  <c r="FC48" i="11" s="1"/>
  <c r="FJ47" i="11" s="1"/>
  <c r="FQ46" i="11" s="1"/>
  <c r="FX45" i="11" s="1"/>
  <c r="GE74" i="11" s="1"/>
  <c r="GL73" i="11" s="1"/>
  <c r="GS72" i="11" s="1"/>
  <c r="GZ71" i="11" s="1"/>
  <c r="HG70" i="11" s="1"/>
  <c r="HN69" i="11" s="1"/>
  <c r="R68" i="11"/>
  <c r="Y67" i="11" s="1"/>
  <c r="AF66" i="11" s="1"/>
  <c r="AM65" i="11" s="1"/>
  <c r="AT64" i="11" s="1"/>
  <c r="BA63" i="11" s="1"/>
  <c r="BH62" i="11" s="1"/>
  <c r="BO61" i="11" s="1"/>
  <c r="BV60" i="11" s="1"/>
  <c r="CC59" i="11" s="1"/>
  <c r="CJ58" i="11" s="1"/>
  <c r="CQ57" i="11" s="1"/>
  <c r="CX56" i="11" s="1"/>
  <c r="DE55" i="11" s="1"/>
  <c r="DL54" i="11" s="1"/>
  <c r="DS53" i="11" s="1"/>
  <c r="DZ52" i="11" s="1"/>
  <c r="EG51" i="11" s="1"/>
  <c r="EN50" i="11" s="1"/>
  <c r="EU49" i="11" s="1"/>
  <c r="FB48" i="11" s="1"/>
  <c r="FI47" i="11" s="1"/>
  <c r="FP46" i="11" s="1"/>
  <c r="FW45" i="11" s="1"/>
  <c r="GD74" i="11" s="1"/>
  <c r="GK73" i="11" s="1"/>
  <c r="GR72" i="11" s="1"/>
  <c r="GY71" i="11" s="1"/>
  <c r="HF70" i="11" s="1"/>
  <c r="HM69" i="11" s="1"/>
  <c r="Q68" i="11"/>
  <c r="P68" i="11"/>
  <c r="O68" i="11"/>
  <c r="N68" i="11"/>
  <c r="AB67" i="11"/>
  <c r="AI66" i="11" s="1"/>
  <c r="AP65" i="11" s="1"/>
  <c r="AW64" i="11" s="1"/>
  <c r="BD63" i="11" s="1"/>
  <c r="BK62" i="11" s="1"/>
  <c r="BR61" i="11" s="1"/>
  <c r="BY60" i="11" s="1"/>
  <c r="CF59" i="11" s="1"/>
  <c r="CM58" i="11" s="1"/>
  <c r="CT57" i="11" s="1"/>
  <c r="DA56" i="11" s="1"/>
  <c r="DH55" i="11" s="1"/>
  <c r="DO54" i="11" s="1"/>
  <c r="DV53" i="11" s="1"/>
  <c r="EC52" i="11" s="1"/>
  <c r="EJ51" i="11" s="1"/>
  <c r="EQ50" i="11" s="1"/>
  <c r="EX49" i="11" s="1"/>
  <c r="FE48" i="11" s="1"/>
  <c r="FL47" i="11" s="1"/>
  <c r="FS46" i="11" s="1"/>
  <c r="FZ45" i="11" s="1"/>
  <c r="GG74" i="11" s="1"/>
  <c r="GN73" i="11" s="1"/>
  <c r="GU72" i="11" s="1"/>
  <c r="HB71" i="11" s="1"/>
  <c r="HI70" i="11" s="1"/>
  <c r="HP69" i="11" s="1"/>
  <c r="X67" i="11"/>
  <c r="W67" i="11"/>
  <c r="AD66" i="11" s="1"/>
  <c r="AK65" i="11" s="1"/>
  <c r="AR64" i="11" s="1"/>
  <c r="AY63" i="11" s="1"/>
  <c r="BF62" i="11" s="1"/>
  <c r="BM61" i="11" s="1"/>
  <c r="BT60" i="11" s="1"/>
  <c r="CA59" i="11" s="1"/>
  <c r="CH58" i="11" s="1"/>
  <c r="CO57" i="11" s="1"/>
  <c r="CV56" i="11" s="1"/>
  <c r="DC55" i="11" s="1"/>
  <c r="DJ54" i="11" s="1"/>
  <c r="DQ53" i="11" s="1"/>
  <c r="DX52" i="11" s="1"/>
  <c r="EE51" i="11" s="1"/>
  <c r="EL50" i="11" s="1"/>
  <c r="ES49" i="11" s="1"/>
  <c r="EZ48" i="11" s="1"/>
  <c r="FG47" i="11" s="1"/>
  <c r="FN46" i="11" s="1"/>
  <c r="FU45" i="11" s="1"/>
  <c r="GB74" i="11" s="1"/>
  <c r="GI73" i="11" s="1"/>
  <c r="GP72" i="11" s="1"/>
  <c r="GW71" i="11" s="1"/>
  <c r="HD70" i="11" s="1"/>
  <c r="HK69" i="11" s="1"/>
  <c r="V67" i="11"/>
  <c r="U67" i="11"/>
  <c r="T67" i="11"/>
  <c r="AA66" i="11" s="1"/>
  <c r="AH65" i="11" s="1"/>
  <c r="AO64" i="11" s="1"/>
  <c r="AV63" i="11" s="1"/>
  <c r="BC62" i="11" s="1"/>
  <c r="BJ61" i="11" s="1"/>
  <c r="BQ60" i="11" s="1"/>
  <c r="BX59" i="11" s="1"/>
  <c r="CE58" i="11" s="1"/>
  <c r="CL57" i="11" s="1"/>
  <c r="CS56" i="11" s="1"/>
  <c r="CZ55" i="11" s="1"/>
  <c r="DG54" i="11" s="1"/>
  <c r="DN53" i="11" s="1"/>
  <c r="DU52" i="11" s="1"/>
  <c r="EB51" i="11" s="1"/>
  <c r="EI50" i="11" s="1"/>
  <c r="EP49" i="11" s="1"/>
  <c r="EW48" i="11" s="1"/>
  <c r="FD47" i="11" s="1"/>
  <c r="FK46" i="11" s="1"/>
  <c r="FR45" i="11" s="1"/>
  <c r="FY74" i="11" s="1"/>
  <c r="GF73" i="11" s="1"/>
  <c r="GM72" i="11" s="1"/>
  <c r="GT71" i="11" s="1"/>
  <c r="HA70" i="11" s="1"/>
  <c r="HH69" i="11" s="1"/>
  <c r="HO68" i="11" s="1"/>
  <c r="S67" i="11"/>
  <c r="Z66" i="11" s="1"/>
  <c r="AG65" i="11" s="1"/>
  <c r="AN64" i="11" s="1"/>
  <c r="AU63" i="11" s="1"/>
  <c r="BB62" i="11" s="1"/>
  <c r="BI61" i="11" s="1"/>
  <c r="BP60" i="11" s="1"/>
  <c r="BW59" i="11" s="1"/>
  <c r="CD58" i="11" s="1"/>
  <c r="CK57" i="11" s="1"/>
  <c r="CR56" i="11" s="1"/>
  <c r="CY55" i="11" s="1"/>
  <c r="DF54" i="11" s="1"/>
  <c r="DM53" i="11" s="1"/>
  <c r="R67" i="11"/>
  <c r="Y66" i="11" s="1"/>
  <c r="AF65" i="11" s="1"/>
  <c r="AM64" i="11" s="1"/>
  <c r="AT63" i="11" s="1"/>
  <c r="BA62" i="11" s="1"/>
  <c r="BH61" i="11" s="1"/>
  <c r="BO60" i="11" s="1"/>
  <c r="BV59" i="11" s="1"/>
  <c r="CC58" i="11" s="1"/>
  <c r="CJ57" i="11" s="1"/>
  <c r="CQ56" i="11" s="1"/>
  <c r="CX55" i="11" s="1"/>
  <c r="DE54" i="11" s="1"/>
  <c r="DL53" i="11" s="1"/>
  <c r="DS52" i="11" s="1"/>
  <c r="DZ51" i="11" s="1"/>
  <c r="EG50" i="11" s="1"/>
  <c r="EN49" i="11" s="1"/>
  <c r="EU48" i="11" s="1"/>
  <c r="FB47" i="11" s="1"/>
  <c r="FI46" i="11" s="1"/>
  <c r="FP45" i="11" s="1"/>
  <c r="FW74" i="11" s="1"/>
  <c r="GD73" i="11" s="1"/>
  <c r="GK72" i="11" s="1"/>
  <c r="GR71" i="11" s="1"/>
  <c r="GY70" i="11" s="1"/>
  <c r="HF69" i="11" s="1"/>
  <c r="HM68" i="11" s="1"/>
  <c r="Q67" i="11"/>
  <c r="X66" i="11" s="1"/>
  <c r="AE65" i="11" s="1"/>
  <c r="AL64" i="11" s="1"/>
  <c r="AS63" i="11" s="1"/>
  <c r="AZ62" i="11" s="1"/>
  <c r="BG61" i="11" s="1"/>
  <c r="BN60" i="11" s="1"/>
  <c r="BU59" i="11" s="1"/>
  <c r="CB58" i="11" s="1"/>
  <c r="CI57" i="11" s="1"/>
  <c r="CP56" i="11" s="1"/>
  <c r="CW55" i="11" s="1"/>
  <c r="DD54" i="11" s="1"/>
  <c r="DK53" i="11" s="1"/>
  <c r="DR52" i="11" s="1"/>
  <c r="DY51" i="11" s="1"/>
  <c r="EF50" i="11" s="1"/>
  <c r="EM49" i="11" s="1"/>
  <c r="ET48" i="11" s="1"/>
  <c r="FA47" i="11" s="1"/>
  <c r="FH46" i="11" s="1"/>
  <c r="FO45" i="11" s="1"/>
  <c r="FV74" i="11" s="1"/>
  <c r="GC73" i="11" s="1"/>
  <c r="GJ72" i="11" s="1"/>
  <c r="GQ71" i="11" s="1"/>
  <c r="GX70" i="11" s="1"/>
  <c r="HE69" i="11" s="1"/>
  <c r="HL68" i="11" s="1"/>
  <c r="P67" i="11"/>
  <c r="O67" i="11"/>
  <c r="V66" i="11" s="1"/>
  <c r="AC65" i="11" s="1"/>
  <c r="AJ64" i="11" s="1"/>
  <c r="AQ63" i="11" s="1"/>
  <c r="AX62" i="11" s="1"/>
  <c r="BE61" i="11" s="1"/>
  <c r="BL60" i="11" s="1"/>
  <c r="BS59" i="11" s="1"/>
  <c r="BZ58" i="11" s="1"/>
  <c r="CG57" i="11" s="1"/>
  <c r="CN56" i="11" s="1"/>
  <c r="CU55" i="11" s="1"/>
  <c r="DB54" i="11" s="1"/>
  <c r="DI53" i="11" s="1"/>
  <c r="DP52" i="11" s="1"/>
  <c r="DW51" i="11" s="1"/>
  <c r="ED50" i="11" s="1"/>
  <c r="EK49" i="11" s="1"/>
  <c r="ER48" i="11" s="1"/>
  <c r="EY47" i="11" s="1"/>
  <c r="FF46" i="11" s="1"/>
  <c r="FM45" i="11" s="1"/>
  <c r="FT74" i="11" s="1"/>
  <c r="GA73" i="11" s="1"/>
  <c r="GH72" i="11" s="1"/>
  <c r="GO71" i="11" s="1"/>
  <c r="GV70" i="11" s="1"/>
  <c r="HC69" i="11" s="1"/>
  <c r="HJ68" i="11" s="1"/>
  <c r="N67" i="11"/>
  <c r="BY66" i="11"/>
  <c r="CF65" i="11" s="1"/>
  <c r="CM64" i="11" s="1"/>
  <c r="CT63" i="11" s="1"/>
  <c r="DA62" i="11" s="1"/>
  <c r="DH61" i="11" s="1"/>
  <c r="DO60" i="11" s="1"/>
  <c r="DV59" i="11" s="1"/>
  <c r="EC58" i="11" s="1"/>
  <c r="EJ57" i="11" s="1"/>
  <c r="EQ56" i="11" s="1"/>
  <c r="EX55" i="11" s="1"/>
  <c r="FE54" i="11" s="1"/>
  <c r="FL53" i="11" s="1"/>
  <c r="FS52" i="11" s="1"/>
  <c r="FZ51" i="11" s="1"/>
  <c r="GG50" i="11" s="1"/>
  <c r="GN49" i="11" s="1"/>
  <c r="GU48" i="11" s="1"/>
  <c r="HB47" i="11" s="1"/>
  <c r="HI46" i="11" s="1"/>
  <c r="HP45" i="11" s="1"/>
  <c r="BX66" i="11"/>
  <c r="CE65" i="11" s="1"/>
  <c r="CL64" i="11" s="1"/>
  <c r="CS63" i="11" s="1"/>
  <c r="CZ62" i="11" s="1"/>
  <c r="DG61" i="11" s="1"/>
  <c r="DN60" i="11" s="1"/>
  <c r="AE66" i="11"/>
  <c r="AC66" i="11"/>
  <c r="AJ65" i="11" s="1"/>
  <c r="AQ64" i="11" s="1"/>
  <c r="AX63" i="11" s="1"/>
  <c r="BE62" i="11" s="1"/>
  <c r="BL61" i="11" s="1"/>
  <c r="BS60" i="11" s="1"/>
  <c r="BZ59" i="11" s="1"/>
  <c r="CG58" i="11" s="1"/>
  <c r="CN57" i="11" s="1"/>
  <c r="CU56" i="11" s="1"/>
  <c r="DB55" i="11" s="1"/>
  <c r="DI54" i="11" s="1"/>
  <c r="DP53" i="11" s="1"/>
  <c r="DW52" i="11" s="1"/>
  <c r="ED51" i="11" s="1"/>
  <c r="EK50" i="11" s="1"/>
  <c r="ER49" i="11" s="1"/>
  <c r="EY48" i="11" s="1"/>
  <c r="FF47" i="11" s="1"/>
  <c r="FM46" i="11" s="1"/>
  <c r="FT45" i="11" s="1"/>
  <c r="GA74" i="11" s="1"/>
  <c r="GH73" i="11" s="1"/>
  <c r="GO72" i="11" s="1"/>
  <c r="GV71" i="11" s="1"/>
  <c r="HC70" i="11" s="1"/>
  <c r="HJ69" i="11" s="1"/>
  <c r="AB66" i="11"/>
  <c r="AI65" i="11" s="1"/>
  <c r="AP64" i="11" s="1"/>
  <c r="AW63" i="11" s="1"/>
  <c r="BD62" i="11" s="1"/>
  <c r="BK61" i="11" s="1"/>
  <c r="BR60" i="11" s="1"/>
  <c r="BY59" i="11" s="1"/>
  <c r="CF58" i="11" s="1"/>
  <c r="CM57" i="11" s="1"/>
  <c r="CT56" i="11" s="1"/>
  <c r="DA55" i="11" s="1"/>
  <c r="DH54" i="11" s="1"/>
  <c r="DO53" i="11" s="1"/>
  <c r="DV52" i="11" s="1"/>
  <c r="W66" i="11"/>
  <c r="AD65" i="11" s="1"/>
  <c r="AK64" i="11" s="1"/>
  <c r="AR63" i="11" s="1"/>
  <c r="AY62" i="11" s="1"/>
  <c r="BF61" i="11" s="1"/>
  <c r="BM60" i="11" s="1"/>
  <c r="BT59" i="11" s="1"/>
  <c r="CA58" i="11" s="1"/>
  <c r="U66" i="11"/>
  <c r="AB65" i="11" s="1"/>
  <c r="AI64" i="11" s="1"/>
  <c r="AP63" i="11" s="1"/>
  <c r="AW62" i="11" s="1"/>
  <c r="BD61" i="11" s="1"/>
  <c r="BK60" i="11" s="1"/>
  <c r="BR59" i="11" s="1"/>
  <c r="BY58" i="11" s="1"/>
  <c r="CF57" i="11" s="1"/>
  <c r="CM56" i="11" s="1"/>
  <c r="CT55" i="11" s="1"/>
  <c r="DA54" i="11" s="1"/>
  <c r="DH53" i="11" s="1"/>
  <c r="DO52" i="11" s="1"/>
  <c r="DV51" i="11" s="1"/>
  <c r="EC50" i="11" s="1"/>
  <c r="EJ49" i="11" s="1"/>
  <c r="EQ48" i="11" s="1"/>
  <c r="EX47" i="11" s="1"/>
  <c r="FE46" i="11" s="1"/>
  <c r="FL45" i="11" s="1"/>
  <c r="FS74" i="11" s="1"/>
  <c r="FZ73" i="11" s="1"/>
  <c r="GG72" i="11" s="1"/>
  <c r="GN71" i="11" s="1"/>
  <c r="GU70" i="11" s="1"/>
  <c r="HB69" i="11" s="1"/>
  <c r="HI68" i="11" s="1"/>
  <c r="HP67" i="11" s="1"/>
  <c r="T66" i="11"/>
  <c r="AA65" i="11" s="1"/>
  <c r="AH64" i="11" s="1"/>
  <c r="S66" i="11"/>
  <c r="Z65" i="11" s="1"/>
  <c r="AG64" i="11" s="1"/>
  <c r="AN63" i="11" s="1"/>
  <c r="AU62" i="11" s="1"/>
  <c r="BB61" i="11" s="1"/>
  <c r="BI60" i="11" s="1"/>
  <c r="BP59" i="11" s="1"/>
  <c r="BW58" i="11" s="1"/>
  <c r="CD57" i="11" s="1"/>
  <c r="CK56" i="11" s="1"/>
  <c r="CR55" i="11" s="1"/>
  <c r="CY54" i="11" s="1"/>
  <c r="DF53" i="11" s="1"/>
  <c r="DM52" i="11" s="1"/>
  <c r="DT51" i="11" s="1"/>
  <c r="EA50" i="11" s="1"/>
  <c r="EH49" i="11" s="1"/>
  <c r="EO48" i="11" s="1"/>
  <c r="EV47" i="11" s="1"/>
  <c r="FC46" i="11" s="1"/>
  <c r="FJ45" i="11" s="1"/>
  <c r="FQ74" i="11" s="1"/>
  <c r="FX73" i="11" s="1"/>
  <c r="GE72" i="11" s="1"/>
  <c r="GL71" i="11" s="1"/>
  <c r="GS70" i="11" s="1"/>
  <c r="GZ69" i="11" s="1"/>
  <c r="HG68" i="11" s="1"/>
  <c r="HN67" i="11" s="1"/>
  <c r="R66" i="11"/>
  <c r="Y65" i="11" s="1"/>
  <c r="AF64" i="11" s="1"/>
  <c r="Q66" i="11"/>
  <c r="X65" i="11" s="1"/>
  <c r="AE64" i="11" s="1"/>
  <c r="AL63" i="11" s="1"/>
  <c r="AS62" i="11" s="1"/>
  <c r="AZ61" i="11" s="1"/>
  <c r="BG60" i="11" s="1"/>
  <c r="BN59" i="11" s="1"/>
  <c r="BU58" i="11" s="1"/>
  <c r="P66" i="11"/>
  <c r="W65" i="11" s="1"/>
  <c r="AD64" i="11" s="1"/>
  <c r="AK63" i="11" s="1"/>
  <c r="AR62" i="11" s="1"/>
  <c r="AY61" i="11" s="1"/>
  <c r="BF60" i="11" s="1"/>
  <c r="BM59" i="11" s="1"/>
  <c r="BT58" i="11" s="1"/>
  <c r="CA57" i="11" s="1"/>
  <c r="CH56" i="11" s="1"/>
  <c r="CO55" i="11" s="1"/>
  <c r="CV54" i="11" s="1"/>
  <c r="DC53" i="11" s="1"/>
  <c r="DJ52" i="11" s="1"/>
  <c r="DQ51" i="11" s="1"/>
  <c r="DX50" i="11" s="1"/>
  <c r="EE49" i="11" s="1"/>
  <c r="EL48" i="11" s="1"/>
  <c r="ES47" i="11" s="1"/>
  <c r="EZ46" i="11" s="1"/>
  <c r="FG45" i="11" s="1"/>
  <c r="FN74" i="11" s="1"/>
  <c r="FU73" i="11" s="1"/>
  <c r="GB72" i="11" s="1"/>
  <c r="GI71" i="11" s="1"/>
  <c r="GP70" i="11" s="1"/>
  <c r="GW69" i="11" s="1"/>
  <c r="HD68" i="11" s="1"/>
  <c r="HK67" i="11" s="1"/>
  <c r="O66" i="11"/>
  <c r="V65" i="11" s="1"/>
  <c r="AC64" i="11" s="1"/>
  <c r="AJ63" i="11" s="1"/>
  <c r="AQ62" i="11" s="1"/>
  <c r="AX61" i="11" s="1"/>
  <c r="BE60" i="11" s="1"/>
  <c r="BL59" i="11" s="1"/>
  <c r="BS58" i="11" s="1"/>
  <c r="BZ57" i="11" s="1"/>
  <c r="CG56" i="11" s="1"/>
  <c r="CN55" i="11" s="1"/>
  <c r="CU54" i="11" s="1"/>
  <c r="DB53" i="11" s="1"/>
  <c r="DI52" i="11" s="1"/>
  <c r="DP51" i="11" s="1"/>
  <c r="DW50" i="11" s="1"/>
  <c r="ED49" i="11" s="1"/>
  <c r="EK48" i="11" s="1"/>
  <c r="ER47" i="11" s="1"/>
  <c r="EY46" i="11" s="1"/>
  <c r="FF45" i="11" s="1"/>
  <c r="FM74" i="11" s="1"/>
  <c r="FT73" i="11" s="1"/>
  <c r="GA72" i="11" s="1"/>
  <c r="GH71" i="11" s="1"/>
  <c r="GO70" i="11" s="1"/>
  <c r="GV69" i="11" s="1"/>
  <c r="HC68" i="11" s="1"/>
  <c r="HJ67" i="11" s="1"/>
  <c r="N66" i="11"/>
  <c r="AL65" i="11"/>
  <c r="AS64" i="11" s="1"/>
  <c r="AZ63" i="11" s="1"/>
  <c r="U65" i="11"/>
  <c r="AB64" i="11" s="1"/>
  <c r="AI63" i="11" s="1"/>
  <c r="AP62" i="11" s="1"/>
  <c r="AW61" i="11" s="1"/>
  <c r="BD60" i="11" s="1"/>
  <c r="BK59" i="11" s="1"/>
  <c r="BR58" i="11" s="1"/>
  <c r="BY57" i="11" s="1"/>
  <c r="CF56" i="11" s="1"/>
  <c r="CM55" i="11" s="1"/>
  <c r="CT54" i="11" s="1"/>
  <c r="DA53" i="11" s="1"/>
  <c r="DH52" i="11" s="1"/>
  <c r="DO51" i="11" s="1"/>
  <c r="DV50" i="11" s="1"/>
  <c r="EC49" i="11" s="1"/>
  <c r="EJ48" i="11" s="1"/>
  <c r="EQ47" i="11" s="1"/>
  <c r="EX46" i="11" s="1"/>
  <c r="FE45" i="11" s="1"/>
  <c r="FL74" i="11" s="1"/>
  <c r="FS73" i="11" s="1"/>
  <c r="FZ72" i="11" s="1"/>
  <c r="GG71" i="11" s="1"/>
  <c r="GN70" i="11" s="1"/>
  <c r="GU69" i="11" s="1"/>
  <c r="HB68" i="11" s="1"/>
  <c r="HI67" i="11" s="1"/>
  <c r="HP66" i="11" s="1"/>
  <c r="T65" i="11"/>
  <c r="AA64" i="11" s="1"/>
  <c r="AH63" i="11" s="1"/>
  <c r="AO62" i="11" s="1"/>
  <c r="AV61" i="11" s="1"/>
  <c r="BC60" i="11" s="1"/>
  <c r="BJ59" i="11" s="1"/>
  <c r="BQ58" i="11" s="1"/>
  <c r="BX57" i="11" s="1"/>
  <c r="CE56" i="11" s="1"/>
  <c r="CL55" i="11" s="1"/>
  <c r="CS54" i="11" s="1"/>
  <c r="CZ53" i="11" s="1"/>
  <c r="DG52" i="11" s="1"/>
  <c r="DN51" i="11" s="1"/>
  <c r="DU50" i="11" s="1"/>
  <c r="EB49" i="11" s="1"/>
  <c r="EI48" i="11" s="1"/>
  <c r="EP47" i="11" s="1"/>
  <c r="EW46" i="11" s="1"/>
  <c r="FD45" i="11" s="1"/>
  <c r="FK74" i="11" s="1"/>
  <c r="FR73" i="11" s="1"/>
  <c r="FY72" i="11" s="1"/>
  <c r="GF71" i="11" s="1"/>
  <c r="GM70" i="11" s="1"/>
  <c r="GT69" i="11" s="1"/>
  <c r="HA68" i="11" s="1"/>
  <c r="HH67" i="11" s="1"/>
  <c r="HO66" i="11" s="1"/>
  <c r="S65" i="11"/>
  <c r="R65" i="11"/>
  <c r="Y64" i="11" s="1"/>
  <c r="Q65" i="11"/>
  <c r="X64" i="11" s="1"/>
  <c r="AE63" i="11" s="1"/>
  <c r="AL62" i="11" s="1"/>
  <c r="AS61" i="11" s="1"/>
  <c r="AZ60" i="11" s="1"/>
  <c r="BG59" i="11" s="1"/>
  <c r="BN58" i="11" s="1"/>
  <c r="BU57" i="11" s="1"/>
  <c r="CB56" i="11" s="1"/>
  <c r="CI55" i="11" s="1"/>
  <c r="CP54" i="11" s="1"/>
  <c r="CW53" i="11" s="1"/>
  <c r="DD52" i="11" s="1"/>
  <c r="DK51" i="11" s="1"/>
  <c r="DR50" i="11" s="1"/>
  <c r="DY49" i="11" s="1"/>
  <c r="EF48" i="11" s="1"/>
  <c r="EM47" i="11" s="1"/>
  <c r="ET46" i="11" s="1"/>
  <c r="FA45" i="11" s="1"/>
  <c r="FH74" i="11" s="1"/>
  <c r="FO73" i="11" s="1"/>
  <c r="FV72" i="11" s="1"/>
  <c r="GC71" i="11" s="1"/>
  <c r="GJ70" i="11" s="1"/>
  <c r="GQ69" i="11" s="1"/>
  <c r="GX68" i="11" s="1"/>
  <c r="HE67" i="11" s="1"/>
  <c r="HL66" i="11" s="1"/>
  <c r="P65" i="11"/>
  <c r="W64" i="11" s="1"/>
  <c r="AD63" i="11" s="1"/>
  <c r="AK62" i="11" s="1"/>
  <c r="AR61" i="11" s="1"/>
  <c r="AY60" i="11" s="1"/>
  <c r="BF59" i="11" s="1"/>
  <c r="BM58" i="11" s="1"/>
  <c r="BT57" i="11" s="1"/>
  <c r="CA56" i="11" s="1"/>
  <c r="CH55" i="11" s="1"/>
  <c r="CO54" i="11" s="1"/>
  <c r="CV53" i="11" s="1"/>
  <c r="DC52" i="11" s="1"/>
  <c r="DJ51" i="11" s="1"/>
  <c r="DQ50" i="11" s="1"/>
  <c r="O65" i="11"/>
  <c r="V64" i="11" s="1"/>
  <c r="AC63" i="11" s="1"/>
  <c r="AJ62" i="11" s="1"/>
  <c r="AQ61" i="11" s="1"/>
  <c r="AX60" i="11" s="1"/>
  <c r="BE59" i="11" s="1"/>
  <c r="BL58" i="11" s="1"/>
  <c r="BS57" i="11" s="1"/>
  <c r="BZ56" i="11" s="1"/>
  <c r="CG55" i="11" s="1"/>
  <c r="CN54" i="11" s="1"/>
  <c r="CU53" i="11" s="1"/>
  <c r="DB52" i="11" s="1"/>
  <c r="DI51" i="11" s="1"/>
  <c r="DP50" i="11" s="1"/>
  <c r="DW49" i="11" s="1"/>
  <c r="ED48" i="11" s="1"/>
  <c r="EK47" i="11" s="1"/>
  <c r="ER46" i="11" s="1"/>
  <c r="EY45" i="11" s="1"/>
  <c r="FF74" i="11" s="1"/>
  <c r="FM73" i="11" s="1"/>
  <c r="FT72" i="11" s="1"/>
  <c r="GA71" i="11" s="1"/>
  <c r="GH70" i="11" s="1"/>
  <c r="GO69" i="11" s="1"/>
  <c r="GV68" i="11" s="1"/>
  <c r="HC67" i="11" s="1"/>
  <c r="HJ66" i="11" s="1"/>
  <c r="N65" i="11"/>
  <c r="BI64" i="11"/>
  <c r="BP63" i="11" s="1"/>
  <c r="BW62" i="11" s="1"/>
  <c r="CD61" i="11" s="1"/>
  <c r="CK60" i="11" s="1"/>
  <c r="CR59" i="11" s="1"/>
  <c r="CY58" i="11" s="1"/>
  <c r="DF57" i="11" s="1"/>
  <c r="DM56" i="11" s="1"/>
  <c r="DT55" i="11" s="1"/>
  <c r="EA54" i="11" s="1"/>
  <c r="EH53" i="11" s="1"/>
  <c r="EO52" i="11" s="1"/>
  <c r="EV51" i="11" s="1"/>
  <c r="FC50" i="11" s="1"/>
  <c r="FJ49" i="11" s="1"/>
  <c r="FQ48" i="11" s="1"/>
  <c r="FX47" i="11" s="1"/>
  <c r="GE46" i="11" s="1"/>
  <c r="GL45" i="11" s="1"/>
  <c r="GS74" i="11" s="1"/>
  <c r="GZ73" i="11" s="1"/>
  <c r="HG72" i="11" s="1"/>
  <c r="HN71" i="11" s="1"/>
  <c r="Z64" i="11"/>
  <c r="AG63" i="11" s="1"/>
  <c r="AN62" i="11" s="1"/>
  <c r="AU61" i="11" s="1"/>
  <c r="BB60" i="11" s="1"/>
  <c r="BI59" i="11" s="1"/>
  <c r="BP58" i="11" s="1"/>
  <c r="BW57" i="11" s="1"/>
  <c r="CD56" i="11" s="1"/>
  <c r="CK55" i="11" s="1"/>
  <c r="CR54" i="11" s="1"/>
  <c r="CY53" i="11" s="1"/>
  <c r="DF52" i="11" s="1"/>
  <c r="DM51" i="11" s="1"/>
  <c r="DT50" i="11" s="1"/>
  <c r="EA49" i="11" s="1"/>
  <c r="EH48" i="11" s="1"/>
  <c r="EO47" i="11" s="1"/>
  <c r="EV46" i="11" s="1"/>
  <c r="FC45" i="11" s="1"/>
  <c r="FJ74" i="11" s="1"/>
  <c r="FQ73" i="11" s="1"/>
  <c r="FX72" i="11" s="1"/>
  <c r="GE71" i="11" s="1"/>
  <c r="GL70" i="11" s="1"/>
  <c r="GS69" i="11" s="1"/>
  <c r="GZ68" i="11" s="1"/>
  <c r="HG67" i="11" s="1"/>
  <c r="HN66" i="11" s="1"/>
  <c r="U64" i="11"/>
  <c r="T64" i="11"/>
  <c r="AA63" i="11" s="1"/>
  <c r="AH62" i="11" s="1"/>
  <c r="AO61" i="11" s="1"/>
  <c r="AV60" i="11" s="1"/>
  <c r="BC59" i="11" s="1"/>
  <c r="BJ58" i="11" s="1"/>
  <c r="BQ57" i="11" s="1"/>
  <c r="BX56" i="11" s="1"/>
  <c r="CE55" i="11" s="1"/>
  <c r="CL54" i="11" s="1"/>
  <c r="CS53" i="11" s="1"/>
  <c r="CZ52" i="11" s="1"/>
  <c r="DG51" i="11" s="1"/>
  <c r="DN50" i="11" s="1"/>
  <c r="DU49" i="11" s="1"/>
  <c r="EB48" i="11" s="1"/>
  <c r="EI47" i="11" s="1"/>
  <c r="EP46" i="11" s="1"/>
  <c r="EW45" i="11" s="1"/>
  <c r="FD74" i="11" s="1"/>
  <c r="FK73" i="11" s="1"/>
  <c r="FR72" i="11" s="1"/>
  <c r="FY71" i="11" s="1"/>
  <c r="GF70" i="11" s="1"/>
  <c r="GM69" i="11" s="1"/>
  <c r="GT68" i="11" s="1"/>
  <c r="HA67" i="11" s="1"/>
  <c r="HH66" i="11" s="1"/>
  <c r="HO65" i="11" s="1"/>
  <c r="S64" i="11"/>
  <c r="R64" i="11"/>
  <c r="Y63" i="11" s="1"/>
  <c r="AF62" i="11" s="1"/>
  <c r="AM61" i="11" s="1"/>
  <c r="AT60" i="11" s="1"/>
  <c r="BA59" i="11" s="1"/>
  <c r="BH58" i="11" s="1"/>
  <c r="BO57" i="11" s="1"/>
  <c r="BV56" i="11" s="1"/>
  <c r="CC55" i="11" s="1"/>
  <c r="CJ54" i="11" s="1"/>
  <c r="CQ53" i="11" s="1"/>
  <c r="Q64" i="11"/>
  <c r="X63" i="11" s="1"/>
  <c r="AE62" i="11" s="1"/>
  <c r="AL61" i="11" s="1"/>
  <c r="P64" i="11"/>
  <c r="W63" i="11" s="1"/>
  <c r="AD62" i="11" s="1"/>
  <c r="AK61" i="11" s="1"/>
  <c r="AR60" i="11" s="1"/>
  <c r="AY59" i="11" s="1"/>
  <c r="BF58" i="11" s="1"/>
  <c r="BM57" i="11" s="1"/>
  <c r="BT56" i="11" s="1"/>
  <c r="CA55" i="11" s="1"/>
  <c r="CH54" i="11" s="1"/>
  <c r="CO53" i="11" s="1"/>
  <c r="CV52" i="11" s="1"/>
  <c r="DC51" i="11" s="1"/>
  <c r="DJ50" i="11" s="1"/>
  <c r="DQ49" i="11" s="1"/>
  <c r="DX48" i="11" s="1"/>
  <c r="EE47" i="11" s="1"/>
  <c r="EL46" i="11" s="1"/>
  <c r="ES45" i="11" s="1"/>
  <c r="EZ74" i="11" s="1"/>
  <c r="FG73" i="11" s="1"/>
  <c r="FN72" i="11" s="1"/>
  <c r="FU71" i="11" s="1"/>
  <c r="GB70" i="11" s="1"/>
  <c r="GI69" i="11" s="1"/>
  <c r="GP68" i="11" s="1"/>
  <c r="GW67" i="11" s="1"/>
  <c r="HD66" i="11" s="1"/>
  <c r="HK65" i="11" s="1"/>
  <c r="O64" i="11"/>
  <c r="V63" i="11" s="1"/>
  <c r="AC62" i="11" s="1"/>
  <c r="AJ61" i="11" s="1"/>
  <c r="AQ60" i="11" s="1"/>
  <c r="AX59" i="11" s="1"/>
  <c r="BE58" i="11" s="1"/>
  <c r="BL57" i="11" s="1"/>
  <c r="BS56" i="11" s="1"/>
  <c r="BZ55" i="11" s="1"/>
  <c r="CG54" i="11" s="1"/>
  <c r="CN53" i="11" s="1"/>
  <c r="CU52" i="11" s="1"/>
  <c r="DB51" i="11" s="1"/>
  <c r="DI50" i="11" s="1"/>
  <c r="DP49" i="11" s="1"/>
  <c r="DW48" i="11" s="1"/>
  <c r="ED47" i="11" s="1"/>
  <c r="EK46" i="11" s="1"/>
  <c r="ER45" i="11" s="1"/>
  <c r="EY74" i="11" s="1"/>
  <c r="FF73" i="11" s="1"/>
  <c r="FM72" i="11" s="1"/>
  <c r="FT71" i="11" s="1"/>
  <c r="GA70" i="11" s="1"/>
  <c r="GH69" i="11" s="1"/>
  <c r="GO68" i="11" s="1"/>
  <c r="GV67" i="11" s="1"/>
  <c r="HC66" i="11" s="1"/>
  <c r="HJ65" i="11" s="1"/>
  <c r="N64" i="11"/>
  <c r="BR63" i="11"/>
  <c r="BY62" i="11" s="1"/>
  <c r="CF61" i="11" s="1"/>
  <c r="CM60" i="11" s="1"/>
  <c r="CT59" i="11" s="1"/>
  <c r="DA58" i="11" s="1"/>
  <c r="DH57" i="11" s="1"/>
  <c r="DO56" i="11" s="1"/>
  <c r="DV55" i="11" s="1"/>
  <c r="EC54" i="11" s="1"/>
  <c r="EJ53" i="11" s="1"/>
  <c r="EQ52" i="11" s="1"/>
  <c r="EX51" i="11" s="1"/>
  <c r="AO63" i="11"/>
  <c r="AV62" i="11" s="1"/>
  <c r="BC61" i="11" s="1"/>
  <c r="BJ60" i="11" s="1"/>
  <c r="BQ59" i="11" s="1"/>
  <c r="BX58" i="11" s="1"/>
  <c r="CE57" i="11" s="1"/>
  <c r="CL56" i="11" s="1"/>
  <c r="CS55" i="11" s="1"/>
  <c r="CZ54" i="11" s="1"/>
  <c r="DG53" i="11" s="1"/>
  <c r="DN52" i="11" s="1"/>
  <c r="AM63" i="11"/>
  <c r="AT62" i="11" s="1"/>
  <c r="BA61" i="11" s="1"/>
  <c r="BH60" i="11" s="1"/>
  <c r="BO59" i="11" s="1"/>
  <c r="BV58" i="11" s="1"/>
  <c r="CC57" i="11" s="1"/>
  <c r="CJ56" i="11" s="1"/>
  <c r="CQ55" i="11" s="1"/>
  <c r="AF63" i="11"/>
  <c r="AM62" i="11" s="1"/>
  <c r="AT61" i="11" s="1"/>
  <c r="BA60" i="11" s="1"/>
  <c r="BH59" i="11" s="1"/>
  <c r="BO58" i="11" s="1"/>
  <c r="BV57" i="11" s="1"/>
  <c r="CC56" i="11" s="1"/>
  <c r="CJ55" i="11" s="1"/>
  <c r="CQ54" i="11" s="1"/>
  <c r="CX53" i="11" s="1"/>
  <c r="DE52" i="11" s="1"/>
  <c r="DL51" i="11" s="1"/>
  <c r="DS50" i="11" s="1"/>
  <c r="DZ49" i="11" s="1"/>
  <c r="EG48" i="11" s="1"/>
  <c r="EN47" i="11" s="1"/>
  <c r="EU46" i="11" s="1"/>
  <c r="FB45" i="11" s="1"/>
  <c r="FI74" i="11" s="1"/>
  <c r="FP73" i="11" s="1"/>
  <c r="FW72" i="11" s="1"/>
  <c r="GD71" i="11" s="1"/>
  <c r="GK70" i="11" s="1"/>
  <c r="GR69" i="11" s="1"/>
  <c r="GY68" i="11" s="1"/>
  <c r="HF67" i="11" s="1"/>
  <c r="HM66" i="11" s="1"/>
  <c r="AB63" i="11"/>
  <c r="AI62" i="11" s="1"/>
  <c r="AP61" i="11" s="1"/>
  <c r="AW60" i="11" s="1"/>
  <c r="BD59" i="11" s="1"/>
  <c r="BK58" i="11" s="1"/>
  <c r="BR57" i="11" s="1"/>
  <c r="BY56" i="11" s="1"/>
  <c r="CF55" i="11" s="1"/>
  <c r="CM54" i="11" s="1"/>
  <c r="CT53" i="11" s="1"/>
  <c r="DA52" i="11" s="1"/>
  <c r="DH51" i="11" s="1"/>
  <c r="DO50" i="11" s="1"/>
  <c r="DV49" i="11" s="1"/>
  <c r="EC48" i="11" s="1"/>
  <c r="EJ47" i="11" s="1"/>
  <c r="EQ46" i="11" s="1"/>
  <c r="EX45" i="11" s="1"/>
  <c r="FE74" i="11" s="1"/>
  <c r="FL73" i="11" s="1"/>
  <c r="FS72" i="11" s="1"/>
  <c r="FZ71" i="11" s="1"/>
  <c r="GG70" i="11" s="1"/>
  <c r="GN69" i="11" s="1"/>
  <c r="GU68" i="11" s="1"/>
  <c r="HB67" i="11" s="1"/>
  <c r="HI66" i="11" s="1"/>
  <c r="HP65" i="11" s="1"/>
  <c r="Z63" i="11"/>
  <c r="AG62" i="11" s="1"/>
  <c r="AN61" i="11" s="1"/>
  <c r="AU60" i="11" s="1"/>
  <c r="BB59" i="11" s="1"/>
  <c r="BI58" i="11" s="1"/>
  <c r="U63" i="11"/>
  <c r="AB62" i="11" s="1"/>
  <c r="AI61" i="11" s="1"/>
  <c r="AP60" i="11" s="1"/>
  <c r="AW59" i="11" s="1"/>
  <c r="BD58" i="11" s="1"/>
  <c r="BK57" i="11" s="1"/>
  <c r="BR56" i="11" s="1"/>
  <c r="BY55" i="11" s="1"/>
  <c r="T63" i="11"/>
  <c r="AA62" i="11" s="1"/>
  <c r="AH61" i="11" s="1"/>
  <c r="AO60" i="11" s="1"/>
  <c r="AV59" i="11" s="1"/>
  <c r="BC58" i="11" s="1"/>
  <c r="S63" i="11"/>
  <c r="Z62" i="11" s="1"/>
  <c r="AG61" i="11" s="1"/>
  <c r="AN60" i="11" s="1"/>
  <c r="AU59" i="11" s="1"/>
  <c r="BB58" i="11" s="1"/>
  <c r="BI57" i="11" s="1"/>
  <c r="BP56" i="11" s="1"/>
  <c r="BW55" i="11" s="1"/>
  <c r="CD54" i="11" s="1"/>
  <c r="CK53" i="11" s="1"/>
  <c r="CR52" i="11" s="1"/>
  <c r="CY51" i="11" s="1"/>
  <c r="DF50" i="11" s="1"/>
  <c r="DM49" i="11" s="1"/>
  <c r="DT48" i="11" s="1"/>
  <c r="EA47" i="11" s="1"/>
  <c r="EH46" i="11" s="1"/>
  <c r="EO45" i="11" s="1"/>
  <c r="EV74" i="11" s="1"/>
  <c r="FC73" i="11" s="1"/>
  <c r="FJ72" i="11" s="1"/>
  <c r="FQ71" i="11" s="1"/>
  <c r="FX70" i="11" s="1"/>
  <c r="GE69" i="11" s="1"/>
  <c r="GL68" i="11" s="1"/>
  <c r="GS67" i="11" s="1"/>
  <c r="GZ66" i="11" s="1"/>
  <c r="HG65" i="11" s="1"/>
  <c r="HN64" i="11" s="1"/>
  <c r="R63" i="11"/>
  <c r="Y62" i="11" s="1"/>
  <c r="AF61" i="11" s="1"/>
  <c r="AM60" i="11" s="1"/>
  <c r="AT59" i="11" s="1"/>
  <c r="BA58" i="11" s="1"/>
  <c r="BH57" i="11" s="1"/>
  <c r="BO56" i="11" s="1"/>
  <c r="BV55" i="11" s="1"/>
  <c r="CC54" i="11" s="1"/>
  <c r="CJ53" i="11" s="1"/>
  <c r="CQ52" i="11" s="1"/>
  <c r="CX51" i="11" s="1"/>
  <c r="DE50" i="11" s="1"/>
  <c r="DL49" i="11" s="1"/>
  <c r="DS48" i="11" s="1"/>
  <c r="DZ47" i="11" s="1"/>
  <c r="EG46" i="11" s="1"/>
  <c r="EN45" i="11" s="1"/>
  <c r="EU74" i="11" s="1"/>
  <c r="FB73" i="11" s="1"/>
  <c r="FI72" i="11" s="1"/>
  <c r="FP71" i="11" s="1"/>
  <c r="FW70" i="11" s="1"/>
  <c r="GD69" i="11" s="1"/>
  <c r="GK68" i="11" s="1"/>
  <c r="GR67" i="11" s="1"/>
  <c r="GY66" i="11" s="1"/>
  <c r="HF65" i="11" s="1"/>
  <c r="HM64" i="11" s="1"/>
  <c r="Q63" i="11"/>
  <c r="X62" i="11" s="1"/>
  <c r="AE61" i="11" s="1"/>
  <c r="AL60" i="11" s="1"/>
  <c r="AS59" i="11" s="1"/>
  <c r="AZ58" i="11" s="1"/>
  <c r="BG57" i="11" s="1"/>
  <c r="BN56" i="11" s="1"/>
  <c r="BU55" i="11" s="1"/>
  <c r="CB54" i="11" s="1"/>
  <c r="CI53" i="11" s="1"/>
  <c r="P63" i="11"/>
  <c r="W62" i="11" s="1"/>
  <c r="AD61" i="11" s="1"/>
  <c r="AK60" i="11" s="1"/>
  <c r="AR59" i="11" s="1"/>
  <c r="AY58" i="11" s="1"/>
  <c r="BF57" i="11" s="1"/>
  <c r="BM56" i="11" s="1"/>
  <c r="BT55" i="11" s="1"/>
  <c r="CA54" i="11" s="1"/>
  <c r="CH53" i="11" s="1"/>
  <c r="CO52" i="11" s="1"/>
  <c r="CV51" i="11" s="1"/>
  <c r="DC50" i="11" s="1"/>
  <c r="DJ49" i="11" s="1"/>
  <c r="DQ48" i="11" s="1"/>
  <c r="DX47" i="11" s="1"/>
  <c r="EE46" i="11" s="1"/>
  <c r="EL45" i="11" s="1"/>
  <c r="ES74" i="11" s="1"/>
  <c r="EZ73" i="11" s="1"/>
  <c r="FG72" i="11" s="1"/>
  <c r="FN71" i="11" s="1"/>
  <c r="FU70" i="11" s="1"/>
  <c r="GB69" i="11" s="1"/>
  <c r="GI68" i="11" s="1"/>
  <c r="GP67" i="11" s="1"/>
  <c r="GW66" i="11" s="1"/>
  <c r="HD65" i="11" s="1"/>
  <c r="HK64" i="11" s="1"/>
  <c r="O63" i="11"/>
  <c r="V62" i="11" s="1"/>
  <c r="AC61" i="11" s="1"/>
  <c r="AJ60" i="11" s="1"/>
  <c r="AQ59" i="11" s="1"/>
  <c r="AX58" i="11" s="1"/>
  <c r="BE57" i="11" s="1"/>
  <c r="BL56" i="11" s="1"/>
  <c r="BS55" i="11" s="1"/>
  <c r="N63" i="11"/>
  <c r="BT62" i="11"/>
  <c r="CA61" i="11" s="1"/>
  <c r="CH60" i="11" s="1"/>
  <c r="CO59" i="11" s="1"/>
  <c r="CV58" i="11" s="1"/>
  <c r="DC57" i="11" s="1"/>
  <c r="DJ56" i="11" s="1"/>
  <c r="DQ55" i="11" s="1"/>
  <c r="DX54" i="11" s="1"/>
  <c r="EE53" i="11" s="1"/>
  <c r="EL52" i="11" s="1"/>
  <c r="ES51" i="11" s="1"/>
  <c r="EZ50" i="11" s="1"/>
  <c r="FG49" i="11" s="1"/>
  <c r="FN48" i="11" s="1"/>
  <c r="FU47" i="11" s="1"/>
  <c r="GB46" i="11" s="1"/>
  <c r="GI45" i="11" s="1"/>
  <c r="GP74" i="11" s="1"/>
  <c r="GW73" i="11" s="1"/>
  <c r="HD72" i="11" s="1"/>
  <c r="HK71" i="11" s="1"/>
  <c r="BG62" i="11"/>
  <c r="BN61" i="11" s="1"/>
  <c r="BU60" i="11" s="1"/>
  <c r="CB59" i="11" s="1"/>
  <c r="CI58" i="11" s="1"/>
  <c r="CP57" i="11" s="1"/>
  <c r="CW56" i="11" s="1"/>
  <c r="DD55" i="11" s="1"/>
  <c r="DK54" i="11" s="1"/>
  <c r="DR53" i="11" s="1"/>
  <c r="DY52" i="11" s="1"/>
  <c r="EF51" i="11" s="1"/>
  <c r="EM50" i="11" s="1"/>
  <c r="ET49" i="11" s="1"/>
  <c r="FA48" i="11" s="1"/>
  <c r="FH47" i="11" s="1"/>
  <c r="FO46" i="11" s="1"/>
  <c r="FV45" i="11" s="1"/>
  <c r="GC74" i="11" s="1"/>
  <c r="GJ73" i="11" s="1"/>
  <c r="GQ72" i="11" s="1"/>
  <c r="GX71" i="11" s="1"/>
  <c r="HE70" i="11" s="1"/>
  <c r="HL69" i="11" s="1"/>
  <c r="U62" i="11"/>
  <c r="T62" i="11"/>
  <c r="S62" i="11"/>
  <c r="Z61" i="11" s="1"/>
  <c r="AG60" i="11" s="1"/>
  <c r="AN59" i="11" s="1"/>
  <c r="AU58" i="11" s="1"/>
  <c r="BB57" i="11" s="1"/>
  <c r="BI56" i="11" s="1"/>
  <c r="BP55" i="11" s="1"/>
  <c r="BW54" i="11" s="1"/>
  <c r="CD53" i="11" s="1"/>
  <c r="CK52" i="11" s="1"/>
  <c r="CR51" i="11" s="1"/>
  <c r="CY50" i="11" s="1"/>
  <c r="R62" i="11"/>
  <c r="Y61" i="11" s="1"/>
  <c r="AF60" i="11" s="1"/>
  <c r="AM59" i="11" s="1"/>
  <c r="AT58" i="11" s="1"/>
  <c r="BA57" i="11" s="1"/>
  <c r="BH56" i="11" s="1"/>
  <c r="BO55" i="11" s="1"/>
  <c r="BV54" i="11" s="1"/>
  <c r="CC53" i="11" s="1"/>
  <c r="Q62" i="11"/>
  <c r="X61" i="11" s="1"/>
  <c r="AE60" i="11" s="1"/>
  <c r="AL59" i="11" s="1"/>
  <c r="AS58" i="11" s="1"/>
  <c r="AZ57" i="11" s="1"/>
  <c r="BG56" i="11" s="1"/>
  <c r="BN55" i="11" s="1"/>
  <c r="BU54" i="11" s="1"/>
  <c r="CB53" i="11" s="1"/>
  <c r="CI52" i="11" s="1"/>
  <c r="CP51" i="11" s="1"/>
  <c r="CW50" i="11" s="1"/>
  <c r="DD49" i="11" s="1"/>
  <c r="DK48" i="11" s="1"/>
  <c r="DR47" i="11" s="1"/>
  <c r="DY46" i="11" s="1"/>
  <c r="EF45" i="11" s="1"/>
  <c r="EM74" i="11" s="1"/>
  <c r="ET73" i="11" s="1"/>
  <c r="FA72" i="11" s="1"/>
  <c r="FH71" i="11" s="1"/>
  <c r="FO70" i="11" s="1"/>
  <c r="FV69" i="11" s="1"/>
  <c r="GC68" i="11" s="1"/>
  <c r="GJ67" i="11" s="1"/>
  <c r="GQ66" i="11" s="1"/>
  <c r="GX65" i="11" s="1"/>
  <c r="HE64" i="11" s="1"/>
  <c r="HL63" i="11" s="1"/>
  <c r="P62" i="11"/>
  <c r="W61" i="11" s="1"/>
  <c r="AD60" i="11" s="1"/>
  <c r="AK59" i="11" s="1"/>
  <c r="AR58" i="11" s="1"/>
  <c r="AY57" i="11" s="1"/>
  <c r="BF56" i="11" s="1"/>
  <c r="BM55" i="11" s="1"/>
  <c r="BT54" i="11" s="1"/>
  <c r="CA53" i="11" s="1"/>
  <c r="CH52" i="11" s="1"/>
  <c r="CO51" i="11" s="1"/>
  <c r="CV50" i="11" s="1"/>
  <c r="DC49" i="11" s="1"/>
  <c r="DJ48" i="11" s="1"/>
  <c r="DQ47" i="11" s="1"/>
  <c r="DX46" i="11" s="1"/>
  <c r="EE45" i="11" s="1"/>
  <c r="EL74" i="11" s="1"/>
  <c r="ES73" i="11" s="1"/>
  <c r="EZ72" i="11" s="1"/>
  <c r="FG71" i="11" s="1"/>
  <c r="FN70" i="11" s="1"/>
  <c r="FU69" i="11" s="1"/>
  <c r="GB68" i="11" s="1"/>
  <c r="GI67" i="11" s="1"/>
  <c r="GP66" i="11" s="1"/>
  <c r="GW65" i="11" s="1"/>
  <c r="HD64" i="11" s="1"/>
  <c r="HK63" i="11" s="1"/>
  <c r="O62" i="11"/>
  <c r="V61" i="11" s="1"/>
  <c r="AC60" i="11" s="1"/>
  <c r="AJ59" i="11" s="1"/>
  <c r="AQ58" i="11" s="1"/>
  <c r="AX57" i="11" s="1"/>
  <c r="BE56" i="11" s="1"/>
  <c r="BL55" i="11" s="1"/>
  <c r="BS54" i="11" s="1"/>
  <c r="BZ53" i="11" s="1"/>
  <c r="CG52" i="11" s="1"/>
  <c r="CN51" i="11" s="1"/>
  <c r="CU50" i="11" s="1"/>
  <c r="DB49" i="11" s="1"/>
  <c r="DI48" i="11" s="1"/>
  <c r="DP47" i="11" s="1"/>
  <c r="DW46" i="11" s="1"/>
  <c r="ED45" i="11" s="1"/>
  <c r="EK74" i="11" s="1"/>
  <c r="ER73" i="11" s="1"/>
  <c r="EY72" i="11" s="1"/>
  <c r="FF71" i="11" s="1"/>
  <c r="FM70" i="11" s="1"/>
  <c r="FT69" i="11" s="1"/>
  <c r="GA68" i="11" s="1"/>
  <c r="GH67" i="11" s="1"/>
  <c r="GO66" i="11" s="1"/>
  <c r="GV65" i="11" s="1"/>
  <c r="HC64" i="11" s="1"/>
  <c r="HJ63" i="11" s="1"/>
  <c r="N62" i="11"/>
  <c r="AB61" i="11"/>
  <c r="AI60" i="11" s="1"/>
  <c r="AP59" i="11" s="1"/>
  <c r="AW58" i="11" s="1"/>
  <c r="BD57" i="11" s="1"/>
  <c r="BK56" i="11" s="1"/>
  <c r="BR55" i="11" s="1"/>
  <c r="BY54" i="11" s="1"/>
  <c r="CF53" i="11" s="1"/>
  <c r="CM52" i="11" s="1"/>
  <c r="CT51" i="11" s="1"/>
  <c r="DA50" i="11" s="1"/>
  <c r="DH49" i="11" s="1"/>
  <c r="DO48" i="11" s="1"/>
  <c r="DV47" i="11" s="1"/>
  <c r="EC46" i="11" s="1"/>
  <c r="EJ45" i="11" s="1"/>
  <c r="EQ74" i="11" s="1"/>
  <c r="EX73" i="11" s="1"/>
  <c r="FE72" i="11" s="1"/>
  <c r="FL71" i="11" s="1"/>
  <c r="FS70" i="11" s="1"/>
  <c r="FZ69" i="11" s="1"/>
  <c r="GG68" i="11" s="1"/>
  <c r="GN67" i="11" s="1"/>
  <c r="GU66" i="11" s="1"/>
  <c r="HB65" i="11" s="1"/>
  <c r="HI64" i="11" s="1"/>
  <c r="HP63" i="11" s="1"/>
  <c r="AA61" i="11"/>
  <c r="AH60" i="11" s="1"/>
  <c r="AO59" i="11" s="1"/>
  <c r="AV58" i="11" s="1"/>
  <c r="BC57" i="11" s="1"/>
  <c r="BJ56" i="11" s="1"/>
  <c r="BQ55" i="11" s="1"/>
  <c r="BX54" i="11" s="1"/>
  <c r="CE53" i="11" s="1"/>
  <c r="CL52" i="11" s="1"/>
  <c r="CS51" i="11" s="1"/>
  <c r="CZ50" i="11" s="1"/>
  <c r="DG49" i="11" s="1"/>
  <c r="DN48" i="11" s="1"/>
  <c r="DU47" i="11" s="1"/>
  <c r="EB46" i="11" s="1"/>
  <c r="EI45" i="11" s="1"/>
  <c r="EP74" i="11" s="1"/>
  <c r="EW73" i="11" s="1"/>
  <c r="FD72" i="11" s="1"/>
  <c r="FK71" i="11" s="1"/>
  <c r="FR70" i="11" s="1"/>
  <c r="FY69" i="11" s="1"/>
  <c r="GF68" i="11" s="1"/>
  <c r="GM67" i="11" s="1"/>
  <c r="GT66" i="11" s="1"/>
  <c r="HA65" i="11" s="1"/>
  <c r="HH64" i="11" s="1"/>
  <c r="HO63" i="11" s="1"/>
  <c r="U61" i="11"/>
  <c r="AB60" i="11" s="1"/>
  <c r="AI59" i="11" s="1"/>
  <c r="AP58" i="11" s="1"/>
  <c r="AW57" i="11" s="1"/>
  <c r="BD56" i="11" s="1"/>
  <c r="BK55" i="11" s="1"/>
  <c r="BR54" i="11" s="1"/>
  <c r="BY53" i="11" s="1"/>
  <c r="CF52" i="11" s="1"/>
  <c r="CM51" i="11" s="1"/>
  <c r="CT50" i="11" s="1"/>
  <c r="DA49" i="11" s="1"/>
  <c r="DH48" i="11" s="1"/>
  <c r="DO47" i="11" s="1"/>
  <c r="DV46" i="11" s="1"/>
  <c r="EC45" i="11" s="1"/>
  <c r="EJ74" i="11" s="1"/>
  <c r="EQ73" i="11" s="1"/>
  <c r="EX72" i="11" s="1"/>
  <c r="FE71" i="11" s="1"/>
  <c r="FL70" i="11" s="1"/>
  <c r="FS69" i="11" s="1"/>
  <c r="FZ68" i="11" s="1"/>
  <c r="GG67" i="11" s="1"/>
  <c r="GN66" i="11" s="1"/>
  <c r="GU65" i="11" s="1"/>
  <c r="HB64" i="11" s="1"/>
  <c r="HI63" i="11" s="1"/>
  <c r="HP62" i="11" s="1"/>
  <c r="T61" i="11"/>
  <c r="AA60" i="11" s="1"/>
  <c r="AH59" i="11" s="1"/>
  <c r="AO58" i="11" s="1"/>
  <c r="AV57" i="11" s="1"/>
  <c r="BC56" i="11" s="1"/>
  <c r="BJ55" i="11" s="1"/>
  <c r="BQ54" i="11" s="1"/>
  <c r="BX53" i="11" s="1"/>
  <c r="CE52" i="11" s="1"/>
  <c r="CL51" i="11" s="1"/>
  <c r="CS50" i="11" s="1"/>
  <c r="CZ49" i="11" s="1"/>
  <c r="DG48" i="11" s="1"/>
  <c r="DN47" i="11" s="1"/>
  <c r="DU46" i="11" s="1"/>
  <c r="EB45" i="11" s="1"/>
  <c r="EI74" i="11" s="1"/>
  <c r="EP73" i="11" s="1"/>
  <c r="EW72" i="11" s="1"/>
  <c r="FD71" i="11" s="1"/>
  <c r="FK70" i="11" s="1"/>
  <c r="FR69" i="11" s="1"/>
  <c r="FY68" i="11" s="1"/>
  <c r="GF67" i="11" s="1"/>
  <c r="GM66" i="11" s="1"/>
  <c r="GT65" i="11" s="1"/>
  <c r="HA64" i="11" s="1"/>
  <c r="HH63" i="11" s="1"/>
  <c r="HO62" i="11" s="1"/>
  <c r="S61" i="11"/>
  <c r="Z60" i="11" s="1"/>
  <c r="AG59" i="11" s="1"/>
  <c r="AN58" i="11" s="1"/>
  <c r="AU57" i="11" s="1"/>
  <c r="BB56" i="11" s="1"/>
  <c r="BI55" i="11" s="1"/>
  <c r="BP54" i="11" s="1"/>
  <c r="BW53" i="11" s="1"/>
  <c r="CD52" i="11" s="1"/>
  <c r="CK51" i="11" s="1"/>
  <c r="CR50" i="11" s="1"/>
  <c r="CY49" i="11" s="1"/>
  <c r="DF48" i="11" s="1"/>
  <c r="DM47" i="11" s="1"/>
  <c r="DT46" i="11" s="1"/>
  <c r="EA45" i="11" s="1"/>
  <c r="EH74" i="11" s="1"/>
  <c r="EO73" i="11" s="1"/>
  <c r="EV72" i="11" s="1"/>
  <c r="FC71" i="11" s="1"/>
  <c r="FJ70" i="11" s="1"/>
  <c r="FQ69" i="11" s="1"/>
  <c r="FX68" i="11" s="1"/>
  <c r="GE67" i="11" s="1"/>
  <c r="GL66" i="11" s="1"/>
  <c r="GS65" i="11" s="1"/>
  <c r="GZ64" i="11" s="1"/>
  <c r="HG63" i="11" s="1"/>
  <c r="HN62" i="11" s="1"/>
  <c r="R61" i="11"/>
  <c r="Q61" i="11"/>
  <c r="X60" i="11" s="1"/>
  <c r="AE59" i="11" s="1"/>
  <c r="AL58" i="11" s="1"/>
  <c r="AS57" i="11" s="1"/>
  <c r="AZ56" i="11" s="1"/>
  <c r="BG55" i="11" s="1"/>
  <c r="BN54" i="11" s="1"/>
  <c r="BU53" i="11" s="1"/>
  <c r="CB52" i="11" s="1"/>
  <c r="CI51" i="11" s="1"/>
  <c r="CP50" i="11" s="1"/>
  <c r="CW49" i="11" s="1"/>
  <c r="DD48" i="11" s="1"/>
  <c r="DK47" i="11" s="1"/>
  <c r="DR46" i="11" s="1"/>
  <c r="DY45" i="11" s="1"/>
  <c r="EF74" i="11" s="1"/>
  <c r="EM73" i="11" s="1"/>
  <c r="ET72" i="11" s="1"/>
  <c r="FA71" i="11" s="1"/>
  <c r="FH70" i="11" s="1"/>
  <c r="FO69" i="11" s="1"/>
  <c r="FV68" i="11" s="1"/>
  <c r="GC67" i="11" s="1"/>
  <c r="GJ66" i="11" s="1"/>
  <c r="GQ65" i="11" s="1"/>
  <c r="GX64" i="11" s="1"/>
  <c r="HE63" i="11" s="1"/>
  <c r="HL62" i="11" s="1"/>
  <c r="P61" i="11"/>
  <c r="W60" i="11" s="1"/>
  <c r="AD59" i="11" s="1"/>
  <c r="AK58" i="11" s="1"/>
  <c r="AR57" i="11" s="1"/>
  <c r="AY56" i="11" s="1"/>
  <c r="BF55" i="11" s="1"/>
  <c r="BM54" i="11" s="1"/>
  <c r="BT53" i="11" s="1"/>
  <c r="CA52" i="11" s="1"/>
  <c r="CH51" i="11" s="1"/>
  <c r="CO50" i="11" s="1"/>
  <c r="CV49" i="11" s="1"/>
  <c r="DC48" i="11" s="1"/>
  <c r="DJ47" i="11" s="1"/>
  <c r="DQ46" i="11" s="1"/>
  <c r="DX45" i="11" s="1"/>
  <c r="EE74" i="11" s="1"/>
  <c r="EL73" i="11" s="1"/>
  <c r="ES72" i="11" s="1"/>
  <c r="EZ71" i="11" s="1"/>
  <c r="FG70" i="11" s="1"/>
  <c r="FN69" i="11" s="1"/>
  <c r="FU68" i="11" s="1"/>
  <c r="GB67" i="11" s="1"/>
  <c r="GI66" i="11" s="1"/>
  <c r="GP65" i="11" s="1"/>
  <c r="GW64" i="11" s="1"/>
  <c r="HD63" i="11" s="1"/>
  <c r="HK62" i="11" s="1"/>
  <c r="O61" i="11"/>
  <c r="V60" i="11" s="1"/>
  <c r="AC59" i="11" s="1"/>
  <c r="AJ58" i="11" s="1"/>
  <c r="AQ57" i="11" s="1"/>
  <c r="AX56" i="11" s="1"/>
  <c r="BE55" i="11" s="1"/>
  <c r="BL54" i="11" s="1"/>
  <c r="BS53" i="11" s="1"/>
  <c r="BZ52" i="11" s="1"/>
  <c r="CG51" i="11" s="1"/>
  <c r="CN50" i="11" s="1"/>
  <c r="CU49" i="11" s="1"/>
  <c r="DB48" i="11" s="1"/>
  <c r="DI47" i="11" s="1"/>
  <c r="DP46" i="11" s="1"/>
  <c r="DW45" i="11" s="1"/>
  <c r="ED74" i="11" s="1"/>
  <c r="EK73" i="11" s="1"/>
  <c r="ER72" i="11" s="1"/>
  <c r="EY71" i="11" s="1"/>
  <c r="FF70" i="11" s="1"/>
  <c r="FM69" i="11" s="1"/>
  <c r="FT68" i="11" s="1"/>
  <c r="GA67" i="11" s="1"/>
  <c r="GH66" i="11" s="1"/>
  <c r="GO65" i="11" s="1"/>
  <c r="GV64" i="11" s="1"/>
  <c r="HC63" i="11" s="1"/>
  <c r="HJ62" i="11" s="1"/>
  <c r="N61" i="11"/>
  <c r="CT60" i="11"/>
  <c r="DA59" i="11" s="1"/>
  <c r="DH58" i="11" s="1"/>
  <c r="DO57" i="11" s="1"/>
  <c r="DV56" i="11" s="1"/>
  <c r="EC55" i="11" s="1"/>
  <c r="EJ54" i="11" s="1"/>
  <c r="EQ53" i="11" s="1"/>
  <c r="EX52" i="11" s="1"/>
  <c r="FE51" i="11" s="1"/>
  <c r="FL50" i="11" s="1"/>
  <c r="FS49" i="11" s="1"/>
  <c r="FZ48" i="11" s="1"/>
  <c r="GG47" i="11" s="1"/>
  <c r="GN46" i="11" s="1"/>
  <c r="GU45" i="11" s="1"/>
  <c r="HB74" i="11" s="1"/>
  <c r="HI73" i="11" s="1"/>
  <c r="HP72" i="11" s="1"/>
  <c r="CG60" i="11"/>
  <c r="CN59" i="11" s="1"/>
  <c r="CU58" i="11" s="1"/>
  <c r="DB57" i="11" s="1"/>
  <c r="DI56" i="11" s="1"/>
  <c r="DP55" i="11" s="1"/>
  <c r="DW54" i="11" s="1"/>
  <c r="ED53" i="11" s="1"/>
  <c r="EK52" i="11" s="1"/>
  <c r="ER51" i="11" s="1"/>
  <c r="AS60" i="11"/>
  <c r="AZ59" i="11" s="1"/>
  <c r="BG58" i="11" s="1"/>
  <c r="BN57" i="11" s="1"/>
  <c r="BU56" i="11" s="1"/>
  <c r="CB55" i="11" s="1"/>
  <c r="CI54" i="11" s="1"/>
  <c r="CP53" i="11" s="1"/>
  <c r="CW52" i="11" s="1"/>
  <c r="DD51" i="11" s="1"/>
  <c r="DK50" i="11" s="1"/>
  <c r="Y60" i="11"/>
  <c r="AF59" i="11" s="1"/>
  <c r="AM58" i="11" s="1"/>
  <c r="AT57" i="11" s="1"/>
  <c r="BA56" i="11" s="1"/>
  <c r="BH55" i="11" s="1"/>
  <c r="BO54" i="11" s="1"/>
  <c r="BV53" i="11" s="1"/>
  <c r="CC52" i="11" s="1"/>
  <c r="CJ51" i="11" s="1"/>
  <c r="CQ50" i="11" s="1"/>
  <c r="CX49" i="11" s="1"/>
  <c r="DE48" i="11" s="1"/>
  <c r="DL47" i="11" s="1"/>
  <c r="DS46" i="11" s="1"/>
  <c r="DZ45" i="11" s="1"/>
  <c r="EG74" i="11" s="1"/>
  <c r="EN73" i="11" s="1"/>
  <c r="EU72" i="11" s="1"/>
  <c r="FB71" i="11" s="1"/>
  <c r="FI70" i="11" s="1"/>
  <c r="FP69" i="11" s="1"/>
  <c r="FW68" i="11" s="1"/>
  <c r="GD67" i="11" s="1"/>
  <c r="GK66" i="11" s="1"/>
  <c r="GR65" i="11" s="1"/>
  <c r="GY64" i="11" s="1"/>
  <c r="HF63" i="11" s="1"/>
  <c r="HM62" i="11" s="1"/>
  <c r="U60" i="11"/>
  <c r="AB59" i="11" s="1"/>
  <c r="AI58" i="11" s="1"/>
  <c r="AP57" i="11" s="1"/>
  <c r="AW56" i="11" s="1"/>
  <c r="BD55" i="11" s="1"/>
  <c r="BK54" i="11" s="1"/>
  <c r="BR53" i="11" s="1"/>
  <c r="BY52" i="11" s="1"/>
  <c r="CF51" i="11" s="1"/>
  <c r="CM50" i="11" s="1"/>
  <c r="CT49" i="11" s="1"/>
  <c r="DA48" i="11" s="1"/>
  <c r="DH47" i="11" s="1"/>
  <c r="DO46" i="11" s="1"/>
  <c r="DV45" i="11" s="1"/>
  <c r="EC74" i="11" s="1"/>
  <c r="EJ73" i="11" s="1"/>
  <c r="EQ72" i="11" s="1"/>
  <c r="EX71" i="11" s="1"/>
  <c r="FE70" i="11" s="1"/>
  <c r="FL69" i="11" s="1"/>
  <c r="FS68" i="11" s="1"/>
  <c r="FZ67" i="11" s="1"/>
  <c r="GG66" i="11" s="1"/>
  <c r="GN65" i="11" s="1"/>
  <c r="GU64" i="11" s="1"/>
  <c r="HB63" i="11" s="1"/>
  <c r="HI62" i="11" s="1"/>
  <c r="HP61" i="11" s="1"/>
  <c r="T60" i="11"/>
  <c r="AA59" i="11" s="1"/>
  <c r="AH58" i="11" s="1"/>
  <c r="AO57" i="11" s="1"/>
  <c r="AV56" i="11" s="1"/>
  <c r="BC55" i="11" s="1"/>
  <c r="BJ54" i="11" s="1"/>
  <c r="BQ53" i="11" s="1"/>
  <c r="S60" i="11"/>
  <c r="R60" i="11"/>
  <c r="Y59" i="11" s="1"/>
  <c r="AF58" i="11" s="1"/>
  <c r="AM57" i="11" s="1"/>
  <c r="AT56" i="11" s="1"/>
  <c r="BA55" i="11" s="1"/>
  <c r="BH54" i="11" s="1"/>
  <c r="BO53" i="11" s="1"/>
  <c r="BV52" i="11" s="1"/>
  <c r="CC51" i="11" s="1"/>
  <c r="CJ50" i="11" s="1"/>
  <c r="CQ49" i="11" s="1"/>
  <c r="CX48" i="11" s="1"/>
  <c r="DE47" i="11" s="1"/>
  <c r="DL46" i="11" s="1"/>
  <c r="DS45" i="11" s="1"/>
  <c r="DZ74" i="11" s="1"/>
  <c r="EG73" i="11" s="1"/>
  <c r="EN72" i="11" s="1"/>
  <c r="EU71" i="11" s="1"/>
  <c r="FB70" i="11" s="1"/>
  <c r="FI69" i="11" s="1"/>
  <c r="FP68" i="11" s="1"/>
  <c r="FW67" i="11" s="1"/>
  <c r="GD66" i="11" s="1"/>
  <c r="GK65" i="11" s="1"/>
  <c r="GR64" i="11" s="1"/>
  <c r="GY63" i="11" s="1"/>
  <c r="HF62" i="11" s="1"/>
  <c r="HM61" i="11" s="1"/>
  <c r="Q60" i="11"/>
  <c r="X59" i="11" s="1"/>
  <c r="AE58" i="11" s="1"/>
  <c r="AL57" i="11" s="1"/>
  <c r="AS56" i="11" s="1"/>
  <c r="AZ55" i="11" s="1"/>
  <c r="BG54" i="11" s="1"/>
  <c r="BN53" i="11" s="1"/>
  <c r="BU52" i="11" s="1"/>
  <c r="CB51" i="11" s="1"/>
  <c r="CI50" i="11" s="1"/>
  <c r="CP49" i="11" s="1"/>
  <c r="CW48" i="11" s="1"/>
  <c r="DD47" i="11" s="1"/>
  <c r="DK46" i="11" s="1"/>
  <c r="DR45" i="11" s="1"/>
  <c r="DY74" i="11" s="1"/>
  <c r="EF73" i="11" s="1"/>
  <c r="EM72" i="11" s="1"/>
  <c r="ET71" i="11" s="1"/>
  <c r="FA70" i="11" s="1"/>
  <c r="FH69" i="11" s="1"/>
  <c r="FO68" i="11" s="1"/>
  <c r="FV67" i="11" s="1"/>
  <c r="GC66" i="11" s="1"/>
  <c r="GJ65" i="11" s="1"/>
  <c r="GQ64" i="11" s="1"/>
  <c r="GX63" i="11" s="1"/>
  <c r="HE62" i="11" s="1"/>
  <c r="HL61" i="11" s="1"/>
  <c r="P60" i="11"/>
  <c r="W59" i="11" s="1"/>
  <c r="AD58" i="11" s="1"/>
  <c r="AK57" i="11" s="1"/>
  <c r="AR56" i="11" s="1"/>
  <c r="AY55" i="11" s="1"/>
  <c r="BF54" i="11" s="1"/>
  <c r="BM53" i="11" s="1"/>
  <c r="O60" i="11"/>
  <c r="N60" i="11"/>
  <c r="DU59" i="11"/>
  <c r="EB58" i="11" s="1"/>
  <c r="EI57" i="11" s="1"/>
  <c r="EP56" i="11" s="1"/>
  <c r="EW55" i="11" s="1"/>
  <c r="FD54" i="11" s="1"/>
  <c r="FK53" i="11" s="1"/>
  <c r="FR52" i="11" s="1"/>
  <c r="FY51" i="11" s="1"/>
  <c r="GF50" i="11" s="1"/>
  <c r="GM49" i="11" s="1"/>
  <c r="GT48" i="11" s="1"/>
  <c r="HA47" i="11" s="1"/>
  <c r="HH46" i="11" s="1"/>
  <c r="HO45" i="11" s="1"/>
  <c r="DO59" i="11"/>
  <c r="DV58" i="11" s="1"/>
  <c r="EC57" i="11" s="1"/>
  <c r="EJ56" i="11" s="1"/>
  <c r="EQ55" i="11" s="1"/>
  <c r="EX54" i="11" s="1"/>
  <c r="FE53" i="11" s="1"/>
  <c r="FL52" i="11" s="1"/>
  <c r="FS51" i="11" s="1"/>
  <c r="FZ50" i="11" s="1"/>
  <c r="GG49" i="11" s="1"/>
  <c r="GN48" i="11" s="1"/>
  <c r="GU47" i="11" s="1"/>
  <c r="HB46" i="11" s="1"/>
  <c r="HI45" i="11" s="1"/>
  <c r="HP74" i="11" s="1"/>
  <c r="DI59" i="11"/>
  <c r="DP58" i="11" s="1"/>
  <c r="DW57" i="11" s="1"/>
  <c r="ED56" i="11" s="1"/>
  <c r="EK55" i="11" s="1"/>
  <c r="ER54" i="11" s="1"/>
  <c r="EY53" i="11" s="1"/>
  <c r="FF52" i="11" s="1"/>
  <c r="Z59" i="11"/>
  <c r="AG58" i="11" s="1"/>
  <c r="AN57" i="11" s="1"/>
  <c r="AU56" i="11" s="1"/>
  <c r="BB55" i="11" s="1"/>
  <c r="BI54" i="11" s="1"/>
  <c r="BP53" i="11" s="1"/>
  <c r="BW52" i="11" s="1"/>
  <c r="CD51" i="11" s="1"/>
  <c r="V59" i="11"/>
  <c r="AC58" i="11" s="1"/>
  <c r="AJ57" i="11" s="1"/>
  <c r="AQ56" i="11" s="1"/>
  <c r="AX55" i="11" s="1"/>
  <c r="BE54" i="11" s="1"/>
  <c r="BL53" i="11" s="1"/>
  <c r="BS52" i="11" s="1"/>
  <c r="BZ51" i="11" s="1"/>
  <c r="CG50" i="11" s="1"/>
  <c r="CN49" i="11" s="1"/>
  <c r="CU48" i="11" s="1"/>
  <c r="DB47" i="11" s="1"/>
  <c r="DI46" i="11" s="1"/>
  <c r="DP45" i="11" s="1"/>
  <c r="DW74" i="11" s="1"/>
  <c r="ED73" i="11" s="1"/>
  <c r="EK72" i="11" s="1"/>
  <c r="ER71" i="11" s="1"/>
  <c r="EY70" i="11" s="1"/>
  <c r="FF69" i="11" s="1"/>
  <c r="FM68" i="11" s="1"/>
  <c r="FT67" i="11" s="1"/>
  <c r="GA66" i="11" s="1"/>
  <c r="GH65" i="11" s="1"/>
  <c r="GO64" i="11" s="1"/>
  <c r="GV63" i="11" s="1"/>
  <c r="HC62" i="11" s="1"/>
  <c r="HJ61" i="11" s="1"/>
  <c r="U59" i="11"/>
  <c r="AB58" i="11" s="1"/>
  <c r="AI57" i="11" s="1"/>
  <c r="AP56" i="11" s="1"/>
  <c r="AW55" i="11" s="1"/>
  <c r="BD54" i="11" s="1"/>
  <c r="BK53" i="11" s="1"/>
  <c r="BR52" i="11" s="1"/>
  <c r="BY51" i="11" s="1"/>
  <c r="CF50" i="11" s="1"/>
  <c r="CM49" i="11" s="1"/>
  <c r="CT48" i="11" s="1"/>
  <c r="DA47" i="11" s="1"/>
  <c r="DH46" i="11" s="1"/>
  <c r="DO45" i="11" s="1"/>
  <c r="DV74" i="11" s="1"/>
  <c r="EC73" i="11" s="1"/>
  <c r="EJ72" i="11" s="1"/>
  <c r="EQ71" i="11" s="1"/>
  <c r="EX70" i="11" s="1"/>
  <c r="FE69" i="11" s="1"/>
  <c r="FL68" i="11" s="1"/>
  <c r="FS67" i="11" s="1"/>
  <c r="FZ66" i="11" s="1"/>
  <c r="GG65" i="11" s="1"/>
  <c r="GN64" i="11" s="1"/>
  <c r="GU63" i="11" s="1"/>
  <c r="HB62" i="11" s="1"/>
  <c r="HI61" i="11" s="1"/>
  <c r="HP60" i="11" s="1"/>
  <c r="T59" i="11"/>
  <c r="AA58" i="11" s="1"/>
  <c r="AH57" i="11" s="1"/>
  <c r="AO56" i="11" s="1"/>
  <c r="AV55" i="11" s="1"/>
  <c r="BC54" i="11" s="1"/>
  <c r="BJ53" i="11" s="1"/>
  <c r="BQ52" i="11" s="1"/>
  <c r="BX51" i="11" s="1"/>
  <c r="S59" i="11"/>
  <c r="Z58" i="11" s="1"/>
  <c r="R59" i="11"/>
  <c r="Y58" i="11" s="1"/>
  <c r="AF57" i="11" s="1"/>
  <c r="AM56" i="11" s="1"/>
  <c r="AT55" i="11" s="1"/>
  <c r="BA54" i="11" s="1"/>
  <c r="BH53" i="11" s="1"/>
  <c r="BO52" i="11" s="1"/>
  <c r="BV51" i="11" s="1"/>
  <c r="CC50" i="11" s="1"/>
  <c r="CJ49" i="11" s="1"/>
  <c r="CQ48" i="11" s="1"/>
  <c r="CX47" i="11" s="1"/>
  <c r="DE46" i="11" s="1"/>
  <c r="DL45" i="11" s="1"/>
  <c r="DS74" i="11" s="1"/>
  <c r="DZ73" i="11" s="1"/>
  <c r="EG72" i="11" s="1"/>
  <c r="EN71" i="11" s="1"/>
  <c r="EU70" i="11" s="1"/>
  <c r="FB69" i="11" s="1"/>
  <c r="FI68" i="11" s="1"/>
  <c r="FP67" i="11" s="1"/>
  <c r="FW66" i="11" s="1"/>
  <c r="GD65" i="11" s="1"/>
  <c r="GK64" i="11" s="1"/>
  <c r="GR63" i="11" s="1"/>
  <c r="GY62" i="11" s="1"/>
  <c r="HF61" i="11" s="1"/>
  <c r="HM60" i="11" s="1"/>
  <c r="Q59" i="11"/>
  <c r="X58" i="11" s="1"/>
  <c r="AE57" i="11" s="1"/>
  <c r="AL56" i="11" s="1"/>
  <c r="AS55" i="11" s="1"/>
  <c r="AZ54" i="11" s="1"/>
  <c r="BG53" i="11" s="1"/>
  <c r="BN52" i="11" s="1"/>
  <c r="BU51" i="11" s="1"/>
  <c r="CB50" i="11" s="1"/>
  <c r="CI49" i="11" s="1"/>
  <c r="CP48" i="11" s="1"/>
  <c r="CW47" i="11" s="1"/>
  <c r="DD46" i="11" s="1"/>
  <c r="DK45" i="11" s="1"/>
  <c r="DR74" i="11" s="1"/>
  <c r="DY73" i="11" s="1"/>
  <c r="EF72" i="11" s="1"/>
  <c r="EM71" i="11" s="1"/>
  <c r="ET70" i="11" s="1"/>
  <c r="FA69" i="11" s="1"/>
  <c r="FH68" i="11" s="1"/>
  <c r="FO67" i="11" s="1"/>
  <c r="FV66" i="11" s="1"/>
  <c r="GC65" i="11" s="1"/>
  <c r="GJ64" i="11" s="1"/>
  <c r="GQ63" i="11" s="1"/>
  <c r="GX62" i="11" s="1"/>
  <c r="HE61" i="11" s="1"/>
  <c r="HL60" i="11" s="1"/>
  <c r="P59" i="11"/>
  <c r="W58" i="11" s="1"/>
  <c r="AD57" i="11" s="1"/>
  <c r="AK56" i="11" s="1"/>
  <c r="AR55" i="11" s="1"/>
  <c r="AY54" i="11" s="1"/>
  <c r="BF53" i="11" s="1"/>
  <c r="BM52" i="11" s="1"/>
  <c r="BT51" i="11" s="1"/>
  <c r="CA50" i="11" s="1"/>
  <c r="CH49" i="11" s="1"/>
  <c r="CO48" i="11" s="1"/>
  <c r="CV47" i="11" s="1"/>
  <c r="DC46" i="11" s="1"/>
  <c r="DJ45" i="11" s="1"/>
  <c r="DQ74" i="11" s="1"/>
  <c r="DX73" i="11" s="1"/>
  <c r="EE72" i="11" s="1"/>
  <c r="EL71" i="11" s="1"/>
  <c r="ES70" i="11" s="1"/>
  <c r="EZ69" i="11" s="1"/>
  <c r="FG68" i="11" s="1"/>
  <c r="FN67" i="11" s="1"/>
  <c r="FU66" i="11" s="1"/>
  <c r="GB65" i="11" s="1"/>
  <c r="GI64" i="11" s="1"/>
  <c r="GP63" i="11" s="1"/>
  <c r="GW62" i="11" s="1"/>
  <c r="HD61" i="11" s="1"/>
  <c r="HK60" i="11" s="1"/>
  <c r="O59" i="11"/>
  <c r="V58" i="11" s="1"/>
  <c r="AC57" i="11" s="1"/>
  <c r="AJ56" i="11" s="1"/>
  <c r="AQ55" i="11" s="1"/>
  <c r="AX54" i="11" s="1"/>
  <c r="BE53" i="11" s="1"/>
  <c r="BL52" i="11" s="1"/>
  <c r="BS51" i="11" s="1"/>
  <c r="BZ50" i="11" s="1"/>
  <c r="CG49" i="11" s="1"/>
  <c r="CN48" i="11" s="1"/>
  <c r="CU47" i="11" s="1"/>
  <c r="DB46" i="11" s="1"/>
  <c r="DI45" i="11" s="1"/>
  <c r="DP74" i="11" s="1"/>
  <c r="DW73" i="11" s="1"/>
  <c r="ED72" i="11" s="1"/>
  <c r="EK71" i="11" s="1"/>
  <c r="ER70" i="11" s="1"/>
  <c r="EY69" i="11" s="1"/>
  <c r="FF68" i="11" s="1"/>
  <c r="FM67" i="11" s="1"/>
  <c r="FT66" i="11" s="1"/>
  <c r="GA65" i="11" s="1"/>
  <c r="GH64" i="11" s="1"/>
  <c r="GO63" i="11" s="1"/>
  <c r="GV62" i="11" s="1"/>
  <c r="HC61" i="11" s="1"/>
  <c r="HJ60" i="11" s="1"/>
  <c r="N59" i="11"/>
  <c r="DY58" i="11"/>
  <c r="EF57" i="11" s="1"/>
  <c r="EM56" i="11" s="1"/>
  <c r="ET55" i="11" s="1"/>
  <c r="FA54" i="11" s="1"/>
  <c r="FH53" i="11" s="1"/>
  <c r="FO52" i="11" s="1"/>
  <c r="FV51" i="11" s="1"/>
  <c r="U58" i="11"/>
  <c r="AB57" i="11" s="1"/>
  <c r="AI56" i="11" s="1"/>
  <c r="AP55" i="11" s="1"/>
  <c r="AW54" i="11" s="1"/>
  <c r="BD53" i="11" s="1"/>
  <c r="BK52" i="11" s="1"/>
  <c r="BR51" i="11" s="1"/>
  <c r="BY50" i="11" s="1"/>
  <c r="CF49" i="11" s="1"/>
  <c r="CM48" i="11" s="1"/>
  <c r="CT47" i="11" s="1"/>
  <c r="DA46" i="11" s="1"/>
  <c r="DH45" i="11" s="1"/>
  <c r="DO74" i="11" s="1"/>
  <c r="DV73" i="11" s="1"/>
  <c r="EC72" i="11" s="1"/>
  <c r="EJ71" i="11" s="1"/>
  <c r="EQ70" i="11" s="1"/>
  <c r="EX69" i="11" s="1"/>
  <c r="FE68" i="11" s="1"/>
  <c r="FL67" i="11" s="1"/>
  <c r="FS66" i="11" s="1"/>
  <c r="FZ65" i="11" s="1"/>
  <c r="GG64" i="11" s="1"/>
  <c r="GN63" i="11" s="1"/>
  <c r="GU62" i="11" s="1"/>
  <c r="HB61" i="11" s="1"/>
  <c r="HI60" i="11" s="1"/>
  <c r="HP59" i="11" s="1"/>
  <c r="T58" i="11"/>
  <c r="AA57" i="11" s="1"/>
  <c r="AH56" i="11" s="1"/>
  <c r="AO55" i="11" s="1"/>
  <c r="AV54" i="11" s="1"/>
  <c r="BC53" i="11" s="1"/>
  <c r="BJ52" i="11" s="1"/>
  <c r="BQ51" i="11" s="1"/>
  <c r="BX50" i="11" s="1"/>
  <c r="CE49" i="11" s="1"/>
  <c r="CL48" i="11" s="1"/>
  <c r="CS47" i="11" s="1"/>
  <c r="CZ46" i="11" s="1"/>
  <c r="DG45" i="11" s="1"/>
  <c r="DN74" i="11" s="1"/>
  <c r="DU73" i="11" s="1"/>
  <c r="EB72" i="11" s="1"/>
  <c r="EI71" i="11" s="1"/>
  <c r="EP70" i="11" s="1"/>
  <c r="EW69" i="11" s="1"/>
  <c r="FD68" i="11" s="1"/>
  <c r="FK67" i="11" s="1"/>
  <c r="FR66" i="11" s="1"/>
  <c r="FY65" i="11" s="1"/>
  <c r="GF64" i="11" s="1"/>
  <c r="GM63" i="11" s="1"/>
  <c r="GT62" i="11" s="1"/>
  <c r="HA61" i="11" s="1"/>
  <c r="HH60" i="11" s="1"/>
  <c r="HO59" i="11" s="1"/>
  <c r="S58" i="11"/>
  <c r="R58" i="11"/>
  <c r="Y57" i="11" s="1"/>
  <c r="AF56" i="11" s="1"/>
  <c r="AM55" i="11" s="1"/>
  <c r="AT54" i="11" s="1"/>
  <c r="BA53" i="11" s="1"/>
  <c r="BH52" i="11" s="1"/>
  <c r="BO51" i="11" s="1"/>
  <c r="BV50" i="11" s="1"/>
  <c r="CC49" i="11" s="1"/>
  <c r="CJ48" i="11" s="1"/>
  <c r="CQ47" i="11" s="1"/>
  <c r="CX46" i="11" s="1"/>
  <c r="DE45" i="11" s="1"/>
  <c r="DL74" i="11" s="1"/>
  <c r="DS73" i="11" s="1"/>
  <c r="DZ72" i="11" s="1"/>
  <c r="EG71" i="11" s="1"/>
  <c r="EN70" i="11" s="1"/>
  <c r="EU69" i="11" s="1"/>
  <c r="FB68" i="11" s="1"/>
  <c r="FI67" i="11" s="1"/>
  <c r="FP66" i="11" s="1"/>
  <c r="FW65" i="11" s="1"/>
  <c r="GD64" i="11" s="1"/>
  <c r="GK63" i="11" s="1"/>
  <c r="GR62" i="11" s="1"/>
  <c r="GY61" i="11" s="1"/>
  <c r="HF60" i="11" s="1"/>
  <c r="HM59" i="11" s="1"/>
  <c r="Q58" i="11"/>
  <c r="P58" i="11"/>
  <c r="W57" i="11" s="1"/>
  <c r="AD56" i="11" s="1"/>
  <c r="AK55" i="11" s="1"/>
  <c r="AR54" i="11" s="1"/>
  <c r="AY53" i="11" s="1"/>
  <c r="BF52" i="11" s="1"/>
  <c r="BM51" i="11" s="1"/>
  <c r="BT50" i="11" s="1"/>
  <c r="CA49" i="11" s="1"/>
  <c r="CH48" i="11" s="1"/>
  <c r="CO47" i="11" s="1"/>
  <c r="CV46" i="11" s="1"/>
  <c r="DC45" i="11" s="1"/>
  <c r="DJ74" i="11" s="1"/>
  <c r="DQ73" i="11" s="1"/>
  <c r="DX72" i="11" s="1"/>
  <c r="EE71" i="11" s="1"/>
  <c r="EL70" i="11" s="1"/>
  <c r="ES69" i="11" s="1"/>
  <c r="EZ68" i="11" s="1"/>
  <c r="FG67" i="11" s="1"/>
  <c r="FN66" i="11" s="1"/>
  <c r="FU65" i="11" s="1"/>
  <c r="GB64" i="11" s="1"/>
  <c r="GI63" i="11" s="1"/>
  <c r="GP62" i="11" s="1"/>
  <c r="GW61" i="11" s="1"/>
  <c r="HD60" i="11" s="1"/>
  <c r="HK59" i="11" s="1"/>
  <c r="O58" i="11"/>
  <c r="N58" i="11"/>
  <c r="CH57" i="11"/>
  <c r="CO56" i="11" s="1"/>
  <c r="CV55" i="11" s="1"/>
  <c r="DC54" i="11" s="1"/>
  <c r="DJ53" i="11" s="1"/>
  <c r="DQ52" i="11" s="1"/>
  <c r="DX51" i="11" s="1"/>
  <c r="EE50" i="11" s="1"/>
  <c r="EL49" i="11" s="1"/>
  <c r="ES48" i="11" s="1"/>
  <c r="CB57" i="11"/>
  <c r="CI56" i="11" s="1"/>
  <c r="CP55" i="11" s="1"/>
  <c r="CW54" i="11" s="1"/>
  <c r="DD53" i="11" s="1"/>
  <c r="DK52" i="11" s="1"/>
  <c r="DR51" i="11" s="1"/>
  <c r="DY50" i="11" s="1"/>
  <c r="EF49" i="11" s="1"/>
  <c r="EM48" i="11" s="1"/>
  <c r="BP57" i="11"/>
  <c r="BW56" i="11" s="1"/>
  <c r="CD55" i="11" s="1"/>
  <c r="CK54" i="11" s="1"/>
  <c r="CR53" i="11" s="1"/>
  <c r="CY52" i="11" s="1"/>
  <c r="DF51" i="11" s="1"/>
  <c r="DM50" i="11" s="1"/>
  <c r="DT49" i="11" s="1"/>
  <c r="EA48" i="11" s="1"/>
  <c r="EH47" i="11" s="1"/>
  <c r="EO46" i="11" s="1"/>
  <c r="EV45" i="11" s="1"/>
  <c r="FC74" i="11" s="1"/>
  <c r="FJ73" i="11" s="1"/>
  <c r="FQ72" i="11" s="1"/>
  <c r="FX71" i="11" s="1"/>
  <c r="GE70" i="11" s="1"/>
  <c r="GL69" i="11" s="1"/>
  <c r="GS68" i="11" s="1"/>
  <c r="GZ67" i="11" s="1"/>
  <c r="HG66" i="11" s="1"/>
  <c r="HN65" i="11" s="1"/>
  <c r="BJ57" i="11"/>
  <c r="AG57" i="11"/>
  <c r="AN56" i="11" s="1"/>
  <c r="AU55" i="11" s="1"/>
  <c r="BB54" i="11" s="1"/>
  <c r="BI53" i="11" s="1"/>
  <c r="BP52" i="11" s="1"/>
  <c r="Z57" i="11"/>
  <c r="AG56" i="11" s="1"/>
  <c r="AN55" i="11" s="1"/>
  <c r="AU54" i="11" s="1"/>
  <c r="BB53" i="11" s="1"/>
  <c r="BI52" i="11" s="1"/>
  <c r="BP51" i="11" s="1"/>
  <c r="BW50" i="11" s="1"/>
  <c r="CD49" i="11" s="1"/>
  <c r="CK48" i="11" s="1"/>
  <c r="CR47" i="11" s="1"/>
  <c r="CY46" i="11" s="1"/>
  <c r="DF45" i="11" s="1"/>
  <c r="DM74" i="11" s="1"/>
  <c r="DT73" i="11" s="1"/>
  <c r="EA72" i="11" s="1"/>
  <c r="EH71" i="11" s="1"/>
  <c r="EO70" i="11" s="1"/>
  <c r="EV69" i="11" s="1"/>
  <c r="FC68" i="11" s="1"/>
  <c r="FJ67" i="11" s="1"/>
  <c r="FQ66" i="11" s="1"/>
  <c r="FX65" i="11" s="1"/>
  <c r="GE64" i="11" s="1"/>
  <c r="GL63" i="11" s="1"/>
  <c r="GS62" i="11" s="1"/>
  <c r="GZ61" i="11" s="1"/>
  <c r="HG60" i="11" s="1"/>
  <c r="HN59" i="11" s="1"/>
  <c r="X57" i="11"/>
  <c r="AE56" i="11" s="1"/>
  <c r="AL55" i="11" s="1"/>
  <c r="AS54" i="11" s="1"/>
  <c r="AZ53" i="11" s="1"/>
  <c r="BG52" i="11" s="1"/>
  <c r="BN51" i="11" s="1"/>
  <c r="V57" i="11"/>
  <c r="AC56" i="11" s="1"/>
  <c r="AJ55" i="11" s="1"/>
  <c r="AQ54" i="11" s="1"/>
  <c r="AX53" i="11" s="1"/>
  <c r="BE52" i="11" s="1"/>
  <c r="BL51" i="11" s="1"/>
  <c r="BS50" i="11" s="1"/>
  <c r="BZ49" i="11" s="1"/>
  <c r="CG48" i="11" s="1"/>
  <c r="CN47" i="11" s="1"/>
  <c r="CU46" i="11" s="1"/>
  <c r="DB45" i="11" s="1"/>
  <c r="DI74" i="11" s="1"/>
  <c r="DP73" i="11" s="1"/>
  <c r="DW72" i="11" s="1"/>
  <c r="ED71" i="11" s="1"/>
  <c r="EK70" i="11" s="1"/>
  <c r="ER69" i="11" s="1"/>
  <c r="EY68" i="11" s="1"/>
  <c r="FF67" i="11" s="1"/>
  <c r="FM66" i="11" s="1"/>
  <c r="FT65" i="11" s="1"/>
  <c r="GA64" i="11" s="1"/>
  <c r="GH63" i="11" s="1"/>
  <c r="GO62" i="11" s="1"/>
  <c r="GV61" i="11" s="1"/>
  <c r="HC60" i="11" s="1"/>
  <c r="HJ59" i="11" s="1"/>
  <c r="U57" i="11"/>
  <c r="T57" i="11"/>
  <c r="AA56" i="11" s="1"/>
  <c r="AH55" i="11" s="1"/>
  <c r="AO54" i="11" s="1"/>
  <c r="AV53" i="11" s="1"/>
  <c r="BC52" i="11" s="1"/>
  <c r="BJ51" i="11" s="1"/>
  <c r="BQ50" i="11" s="1"/>
  <c r="BX49" i="11" s="1"/>
  <c r="S57" i="11"/>
  <c r="Z56" i="11" s="1"/>
  <c r="AG55" i="11" s="1"/>
  <c r="AN54" i="11" s="1"/>
  <c r="AU53" i="11" s="1"/>
  <c r="BB52" i="11" s="1"/>
  <c r="BI51" i="11" s="1"/>
  <c r="BP50" i="11" s="1"/>
  <c r="BW49" i="11" s="1"/>
  <c r="CD48" i="11" s="1"/>
  <c r="CK47" i="11" s="1"/>
  <c r="CR46" i="11" s="1"/>
  <c r="CY45" i="11" s="1"/>
  <c r="DF74" i="11" s="1"/>
  <c r="DM73" i="11" s="1"/>
  <c r="DT72" i="11" s="1"/>
  <c r="EA71" i="11" s="1"/>
  <c r="EH70" i="11" s="1"/>
  <c r="EO69" i="11" s="1"/>
  <c r="EV68" i="11" s="1"/>
  <c r="FC67" i="11" s="1"/>
  <c r="FJ66" i="11" s="1"/>
  <c r="FQ65" i="11" s="1"/>
  <c r="FX64" i="11" s="1"/>
  <c r="GE63" i="11" s="1"/>
  <c r="GL62" i="11" s="1"/>
  <c r="GS61" i="11" s="1"/>
  <c r="GZ60" i="11" s="1"/>
  <c r="HG59" i="11" s="1"/>
  <c r="HN58" i="11" s="1"/>
  <c r="R57" i="11"/>
  <c r="Y56" i="11" s="1"/>
  <c r="AF55" i="11" s="1"/>
  <c r="AM54" i="11" s="1"/>
  <c r="AT53" i="11" s="1"/>
  <c r="BA52" i="11" s="1"/>
  <c r="BH51" i="11" s="1"/>
  <c r="Q57" i="11"/>
  <c r="X56" i="11" s="1"/>
  <c r="AE55" i="11" s="1"/>
  <c r="AL54" i="11" s="1"/>
  <c r="AS53" i="11" s="1"/>
  <c r="AZ52" i="11" s="1"/>
  <c r="BG51" i="11" s="1"/>
  <c r="BN50" i="11" s="1"/>
  <c r="BU49" i="11" s="1"/>
  <c r="CB48" i="11" s="1"/>
  <c r="CI47" i="11" s="1"/>
  <c r="CP46" i="11" s="1"/>
  <c r="CW45" i="11" s="1"/>
  <c r="DD74" i="11" s="1"/>
  <c r="DK73" i="11" s="1"/>
  <c r="DR72" i="11" s="1"/>
  <c r="DY71" i="11" s="1"/>
  <c r="EF70" i="11" s="1"/>
  <c r="EM69" i="11" s="1"/>
  <c r="ET68" i="11" s="1"/>
  <c r="FA67" i="11" s="1"/>
  <c r="FH66" i="11" s="1"/>
  <c r="FO65" i="11" s="1"/>
  <c r="FV64" i="11" s="1"/>
  <c r="GC63" i="11" s="1"/>
  <c r="GJ62" i="11" s="1"/>
  <c r="GQ61" i="11" s="1"/>
  <c r="GX60" i="11" s="1"/>
  <c r="HE59" i="11" s="1"/>
  <c r="HL58" i="11" s="1"/>
  <c r="P57" i="11"/>
  <c r="W56" i="11" s="1"/>
  <c r="AD55" i="11" s="1"/>
  <c r="AK54" i="11" s="1"/>
  <c r="AR53" i="11" s="1"/>
  <c r="AY52" i="11" s="1"/>
  <c r="BF51" i="11" s="1"/>
  <c r="BM50" i="11" s="1"/>
  <c r="BT49" i="11" s="1"/>
  <c r="CA48" i="11" s="1"/>
  <c r="CH47" i="11" s="1"/>
  <c r="CO46" i="11" s="1"/>
  <c r="CV45" i="11" s="1"/>
  <c r="DC74" i="11" s="1"/>
  <c r="DJ73" i="11" s="1"/>
  <c r="DQ72" i="11" s="1"/>
  <c r="DX71" i="11" s="1"/>
  <c r="EE70" i="11" s="1"/>
  <c r="EL69" i="11" s="1"/>
  <c r="ES68" i="11" s="1"/>
  <c r="EZ67" i="11" s="1"/>
  <c r="FG66" i="11" s="1"/>
  <c r="FN65" i="11" s="1"/>
  <c r="FU64" i="11" s="1"/>
  <c r="GB63" i="11" s="1"/>
  <c r="GI62" i="11" s="1"/>
  <c r="GP61" i="11" s="1"/>
  <c r="GW60" i="11" s="1"/>
  <c r="HD59" i="11" s="1"/>
  <c r="HK58" i="11" s="1"/>
  <c r="O57" i="11"/>
  <c r="N57" i="11"/>
  <c r="BQ56" i="11"/>
  <c r="BX55" i="11" s="1"/>
  <c r="CE54" i="11" s="1"/>
  <c r="CL53" i="11" s="1"/>
  <c r="CS52" i="11" s="1"/>
  <c r="CZ51" i="11" s="1"/>
  <c r="DG50" i="11" s="1"/>
  <c r="DN49" i="11" s="1"/>
  <c r="DU48" i="11" s="1"/>
  <c r="EB47" i="11" s="1"/>
  <c r="EI46" i="11" s="1"/>
  <c r="EP45" i="11" s="1"/>
  <c r="EW74" i="11" s="1"/>
  <c r="FD73" i="11" s="1"/>
  <c r="FK72" i="11" s="1"/>
  <c r="FR71" i="11" s="1"/>
  <c r="FY70" i="11" s="1"/>
  <c r="GF69" i="11" s="1"/>
  <c r="GM68" i="11" s="1"/>
  <c r="GT67" i="11" s="1"/>
  <c r="HA66" i="11" s="1"/>
  <c r="HH65" i="11" s="1"/>
  <c r="HO64" i="11" s="1"/>
  <c r="AB56" i="11"/>
  <c r="V56" i="11"/>
  <c r="AC55" i="11" s="1"/>
  <c r="AJ54" i="11" s="1"/>
  <c r="AQ53" i="11" s="1"/>
  <c r="AX52" i="11" s="1"/>
  <c r="BE51" i="11" s="1"/>
  <c r="BL50" i="11" s="1"/>
  <c r="BS49" i="11" s="1"/>
  <c r="BZ48" i="11" s="1"/>
  <c r="CG47" i="11" s="1"/>
  <c r="CN46" i="11" s="1"/>
  <c r="CU45" i="11" s="1"/>
  <c r="DB74" i="11" s="1"/>
  <c r="DI73" i="11" s="1"/>
  <c r="DP72" i="11" s="1"/>
  <c r="DW71" i="11" s="1"/>
  <c r="ED70" i="11" s="1"/>
  <c r="EK69" i="11" s="1"/>
  <c r="ER68" i="11" s="1"/>
  <c r="EY67" i="11" s="1"/>
  <c r="FF66" i="11" s="1"/>
  <c r="FM65" i="11" s="1"/>
  <c r="FT64" i="11" s="1"/>
  <c r="GA63" i="11" s="1"/>
  <c r="GH62" i="11" s="1"/>
  <c r="GO61" i="11" s="1"/>
  <c r="GV60" i="11" s="1"/>
  <c r="HC59" i="11" s="1"/>
  <c r="HJ58" i="11" s="1"/>
  <c r="U56" i="11"/>
  <c r="T56" i="11"/>
  <c r="AA55" i="11" s="1"/>
  <c r="AH54" i="11" s="1"/>
  <c r="AO53" i="11" s="1"/>
  <c r="AV52" i="11" s="1"/>
  <c r="BC51" i="11" s="1"/>
  <c r="BJ50" i="11" s="1"/>
  <c r="BQ49" i="11" s="1"/>
  <c r="BX48" i="11" s="1"/>
  <c r="CE47" i="11" s="1"/>
  <c r="CL46" i="11" s="1"/>
  <c r="CS45" i="11" s="1"/>
  <c r="CZ74" i="11" s="1"/>
  <c r="DG73" i="11" s="1"/>
  <c r="DN72" i="11" s="1"/>
  <c r="DU71" i="11" s="1"/>
  <c r="EB70" i="11" s="1"/>
  <c r="EI69" i="11" s="1"/>
  <c r="EP68" i="11" s="1"/>
  <c r="EW67" i="11" s="1"/>
  <c r="FD66" i="11" s="1"/>
  <c r="FK65" i="11" s="1"/>
  <c r="FR64" i="11" s="1"/>
  <c r="FY63" i="11" s="1"/>
  <c r="GF62" i="11" s="1"/>
  <c r="GM61" i="11" s="1"/>
  <c r="GT60" i="11" s="1"/>
  <c r="HA59" i="11" s="1"/>
  <c r="HH58" i="11" s="1"/>
  <c r="HO57" i="11" s="1"/>
  <c r="S56" i="11"/>
  <c r="R56" i="11"/>
  <c r="Y55" i="11" s="1"/>
  <c r="AF54" i="11" s="1"/>
  <c r="AM53" i="11" s="1"/>
  <c r="AT52" i="11" s="1"/>
  <c r="BA51" i="11" s="1"/>
  <c r="BH50" i="11" s="1"/>
  <c r="BO49" i="11" s="1"/>
  <c r="BV48" i="11" s="1"/>
  <c r="CC47" i="11" s="1"/>
  <c r="CJ46" i="11" s="1"/>
  <c r="CQ45" i="11" s="1"/>
  <c r="CX74" i="11" s="1"/>
  <c r="DE73" i="11" s="1"/>
  <c r="DL72" i="11" s="1"/>
  <c r="DS71" i="11" s="1"/>
  <c r="DZ70" i="11" s="1"/>
  <c r="EG69" i="11" s="1"/>
  <c r="EN68" i="11" s="1"/>
  <c r="EU67" i="11" s="1"/>
  <c r="FB66" i="11" s="1"/>
  <c r="FI65" i="11" s="1"/>
  <c r="FP64" i="11" s="1"/>
  <c r="FW63" i="11" s="1"/>
  <c r="GD62" i="11" s="1"/>
  <c r="GK61" i="11" s="1"/>
  <c r="GR60" i="11" s="1"/>
  <c r="GY59" i="11" s="1"/>
  <c r="HF58" i="11" s="1"/>
  <c r="HM57" i="11" s="1"/>
  <c r="Q56" i="11"/>
  <c r="X55" i="11" s="1"/>
  <c r="AE54" i="11" s="1"/>
  <c r="AL53" i="11" s="1"/>
  <c r="AS52" i="11" s="1"/>
  <c r="AZ51" i="11" s="1"/>
  <c r="P56" i="11"/>
  <c r="W55" i="11" s="1"/>
  <c r="AD54" i="11" s="1"/>
  <c r="AK53" i="11" s="1"/>
  <c r="AR52" i="11" s="1"/>
  <c r="AY51" i="11" s="1"/>
  <c r="BF50" i="11" s="1"/>
  <c r="BM49" i="11" s="1"/>
  <c r="BT48" i="11" s="1"/>
  <c r="CA47" i="11" s="1"/>
  <c r="CH46" i="11" s="1"/>
  <c r="CO45" i="11" s="1"/>
  <c r="CV74" i="11" s="1"/>
  <c r="DC73" i="11" s="1"/>
  <c r="DJ72" i="11" s="1"/>
  <c r="DQ71" i="11" s="1"/>
  <c r="DX70" i="11" s="1"/>
  <c r="EE69" i="11" s="1"/>
  <c r="EL68" i="11" s="1"/>
  <c r="ES67" i="11" s="1"/>
  <c r="EZ66" i="11" s="1"/>
  <c r="FG65" i="11" s="1"/>
  <c r="FN64" i="11" s="1"/>
  <c r="FU63" i="11" s="1"/>
  <c r="GB62" i="11" s="1"/>
  <c r="GI61" i="11" s="1"/>
  <c r="GP60" i="11" s="1"/>
  <c r="GW59" i="11" s="1"/>
  <c r="HD58" i="11" s="1"/>
  <c r="HK57" i="11" s="1"/>
  <c r="O56" i="11"/>
  <c r="V55" i="11" s="1"/>
  <c r="AC54" i="11" s="1"/>
  <c r="AJ53" i="11" s="1"/>
  <c r="AQ52" i="11" s="1"/>
  <c r="AX51" i="11" s="1"/>
  <c r="BE50" i="11" s="1"/>
  <c r="BL49" i="11" s="1"/>
  <c r="BS48" i="11" s="1"/>
  <c r="BZ47" i="11" s="1"/>
  <c r="CG46" i="11" s="1"/>
  <c r="CN45" i="11" s="1"/>
  <c r="CU74" i="11" s="1"/>
  <c r="DB73" i="11" s="1"/>
  <c r="DI72" i="11" s="1"/>
  <c r="DP71" i="11" s="1"/>
  <c r="DW70" i="11" s="1"/>
  <c r="ED69" i="11" s="1"/>
  <c r="EK68" i="11" s="1"/>
  <c r="ER67" i="11" s="1"/>
  <c r="EY66" i="11" s="1"/>
  <c r="FF65" i="11" s="1"/>
  <c r="FM64" i="11" s="1"/>
  <c r="FT63" i="11" s="1"/>
  <c r="GA62" i="11" s="1"/>
  <c r="GH61" i="11" s="1"/>
  <c r="GO60" i="11" s="1"/>
  <c r="GV59" i="11" s="1"/>
  <c r="HC58" i="11" s="1"/>
  <c r="HJ57" i="11" s="1"/>
  <c r="N56" i="11"/>
  <c r="ER55" i="11"/>
  <c r="EY54" i="11" s="1"/>
  <c r="FF53" i="11" s="1"/>
  <c r="FM52" i="11" s="1"/>
  <c r="FT51" i="11" s="1"/>
  <c r="GA50" i="11" s="1"/>
  <c r="GH49" i="11" s="1"/>
  <c r="GO48" i="11" s="1"/>
  <c r="AI55" i="11"/>
  <c r="AP54" i="11" s="1"/>
  <c r="AW53" i="11" s="1"/>
  <c r="BD52" i="11" s="1"/>
  <c r="BK51" i="11" s="1"/>
  <c r="BR50" i="11" s="1"/>
  <c r="BY49" i="11" s="1"/>
  <c r="CF48" i="11" s="1"/>
  <c r="CM47" i="11" s="1"/>
  <c r="CT46" i="11" s="1"/>
  <c r="DA45" i="11" s="1"/>
  <c r="DH74" i="11" s="1"/>
  <c r="DO73" i="11" s="1"/>
  <c r="DV72" i="11" s="1"/>
  <c r="EC71" i="11" s="1"/>
  <c r="EJ70" i="11" s="1"/>
  <c r="EQ69" i="11" s="1"/>
  <c r="EX68" i="11" s="1"/>
  <c r="FE67" i="11" s="1"/>
  <c r="FL66" i="11" s="1"/>
  <c r="FS65" i="11" s="1"/>
  <c r="FZ64" i="11" s="1"/>
  <c r="GG63" i="11" s="1"/>
  <c r="GN62" i="11" s="1"/>
  <c r="GU61" i="11" s="1"/>
  <c r="HB60" i="11" s="1"/>
  <c r="HI59" i="11" s="1"/>
  <c r="HP58" i="11" s="1"/>
  <c r="AB55" i="11"/>
  <c r="AI54" i="11" s="1"/>
  <c r="AP53" i="11" s="1"/>
  <c r="AW52" i="11" s="1"/>
  <c r="BD51" i="11" s="1"/>
  <c r="BK50" i="11" s="1"/>
  <c r="BR49" i="11" s="1"/>
  <c r="BY48" i="11" s="1"/>
  <c r="CF47" i="11" s="1"/>
  <c r="CM46" i="11" s="1"/>
  <c r="CT45" i="11" s="1"/>
  <c r="DA74" i="11" s="1"/>
  <c r="DH73" i="11" s="1"/>
  <c r="DO72" i="11" s="1"/>
  <c r="DV71" i="11" s="1"/>
  <c r="EC70" i="11" s="1"/>
  <c r="EJ69" i="11" s="1"/>
  <c r="EQ68" i="11" s="1"/>
  <c r="EX67" i="11" s="1"/>
  <c r="FE66" i="11" s="1"/>
  <c r="FL65" i="11" s="1"/>
  <c r="FS64" i="11" s="1"/>
  <c r="FZ63" i="11" s="1"/>
  <c r="GG62" i="11" s="1"/>
  <c r="GN61" i="11" s="1"/>
  <c r="GU60" i="11" s="1"/>
  <c r="HB59" i="11" s="1"/>
  <c r="HI58" i="11" s="1"/>
  <c r="HP57" i="11" s="1"/>
  <c r="Z55" i="11"/>
  <c r="AG54" i="11" s="1"/>
  <c r="AN53" i="11" s="1"/>
  <c r="AU52" i="11" s="1"/>
  <c r="BB51" i="11" s="1"/>
  <c r="U55" i="11"/>
  <c r="AB54" i="11" s="1"/>
  <c r="AI53" i="11" s="1"/>
  <c r="AP52" i="11" s="1"/>
  <c r="AW51" i="11" s="1"/>
  <c r="BD50" i="11" s="1"/>
  <c r="BK49" i="11" s="1"/>
  <c r="BR48" i="11" s="1"/>
  <c r="BY47" i="11" s="1"/>
  <c r="CF46" i="11" s="1"/>
  <c r="CM45" i="11" s="1"/>
  <c r="CT74" i="11" s="1"/>
  <c r="DA73" i="11" s="1"/>
  <c r="DH72" i="11" s="1"/>
  <c r="DO71" i="11" s="1"/>
  <c r="DV70" i="11" s="1"/>
  <c r="EC69" i="11" s="1"/>
  <c r="EJ68" i="11" s="1"/>
  <c r="EQ67" i="11" s="1"/>
  <c r="EX66" i="11" s="1"/>
  <c r="FE65" i="11" s="1"/>
  <c r="FL64" i="11" s="1"/>
  <c r="FS63" i="11" s="1"/>
  <c r="FZ62" i="11" s="1"/>
  <c r="GG61" i="11" s="1"/>
  <c r="GN60" i="11" s="1"/>
  <c r="GU59" i="11" s="1"/>
  <c r="HB58" i="11" s="1"/>
  <c r="HI57" i="11" s="1"/>
  <c r="HP56" i="11" s="1"/>
  <c r="T55" i="11"/>
  <c r="AA54" i="11" s="1"/>
  <c r="AH53" i="11" s="1"/>
  <c r="AO52" i="11" s="1"/>
  <c r="AV51" i="11" s="1"/>
  <c r="BC50" i="11" s="1"/>
  <c r="BJ49" i="11" s="1"/>
  <c r="BQ48" i="11" s="1"/>
  <c r="BX47" i="11" s="1"/>
  <c r="CE46" i="11" s="1"/>
  <c r="CL45" i="11" s="1"/>
  <c r="CS74" i="11" s="1"/>
  <c r="CZ73" i="11" s="1"/>
  <c r="DG72" i="11" s="1"/>
  <c r="DN71" i="11" s="1"/>
  <c r="DU70" i="11" s="1"/>
  <c r="EB69" i="11" s="1"/>
  <c r="EI68" i="11" s="1"/>
  <c r="EP67" i="11" s="1"/>
  <c r="EW66" i="11" s="1"/>
  <c r="FD65" i="11" s="1"/>
  <c r="FK64" i="11" s="1"/>
  <c r="FR63" i="11" s="1"/>
  <c r="FY62" i="11" s="1"/>
  <c r="GF61" i="11" s="1"/>
  <c r="GM60" i="11" s="1"/>
  <c r="GT59" i="11" s="1"/>
  <c r="HA58" i="11" s="1"/>
  <c r="HH57" i="11" s="1"/>
  <c r="HO56" i="11" s="1"/>
  <c r="S55" i="11"/>
  <c r="Z54" i="11" s="1"/>
  <c r="AG53" i="11" s="1"/>
  <c r="R55" i="11"/>
  <c r="Y54" i="11" s="1"/>
  <c r="AF53" i="11" s="1"/>
  <c r="AM52" i="11" s="1"/>
  <c r="AT51" i="11" s="1"/>
  <c r="BA50" i="11" s="1"/>
  <c r="BH49" i="11" s="1"/>
  <c r="BO48" i="11" s="1"/>
  <c r="BV47" i="11" s="1"/>
  <c r="CC46" i="11" s="1"/>
  <c r="CJ45" i="11" s="1"/>
  <c r="CQ74" i="11" s="1"/>
  <c r="CX73" i="11" s="1"/>
  <c r="DE72" i="11" s="1"/>
  <c r="DL71" i="11" s="1"/>
  <c r="DS70" i="11" s="1"/>
  <c r="DZ69" i="11" s="1"/>
  <c r="EG68" i="11" s="1"/>
  <c r="EN67" i="11" s="1"/>
  <c r="EU66" i="11" s="1"/>
  <c r="FB65" i="11" s="1"/>
  <c r="FI64" i="11" s="1"/>
  <c r="FP63" i="11" s="1"/>
  <c r="FW62" i="11" s="1"/>
  <c r="GD61" i="11" s="1"/>
  <c r="GK60" i="11" s="1"/>
  <c r="GR59" i="11" s="1"/>
  <c r="GY58" i="11" s="1"/>
  <c r="HF57" i="11" s="1"/>
  <c r="HM56" i="11" s="1"/>
  <c r="Q55" i="11"/>
  <c r="X54" i="11" s="1"/>
  <c r="AE53" i="11" s="1"/>
  <c r="AL52" i="11" s="1"/>
  <c r="AS51" i="11" s="1"/>
  <c r="AZ50" i="11" s="1"/>
  <c r="BG49" i="11" s="1"/>
  <c r="BN48" i="11" s="1"/>
  <c r="BU47" i="11" s="1"/>
  <c r="CB46" i="11" s="1"/>
  <c r="CI45" i="11" s="1"/>
  <c r="CP74" i="11" s="1"/>
  <c r="CW73" i="11" s="1"/>
  <c r="DD72" i="11" s="1"/>
  <c r="DK71" i="11" s="1"/>
  <c r="DR70" i="11" s="1"/>
  <c r="DY69" i="11" s="1"/>
  <c r="EF68" i="11" s="1"/>
  <c r="EM67" i="11" s="1"/>
  <c r="ET66" i="11" s="1"/>
  <c r="FA65" i="11" s="1"/>
  <c r="FH64" i="11" s="1"/>
  <c r="FO63" i="11" s="1"/>
  <c r="FV62" i="11" s="1"/>
  <c r="GC61" i="11" s="1"/>
  <c r="GJ60" i="11" s="1"/>
  <c r="GQ59" i="11" s="1"/>
  <c r="GX58" i="11" s="1"/>
  <c r="HE57" i="11" s="1"/>
  <c r="HL56" i="11" s="1"/>
  <c r="P55" i="11"/>
  <c r="W54" i="11" s="1"/>
  <c r="AD53" i="11" s="1"/>
  <c r="AK52" i="11" s="1"/>
  <c r="AR51" i="11" s="1"/>
  <c r="AY50" i="11" s="1"/>
  <c r="BF49" i="11" s="1"/>
  <c r="O55" i="11"/>
  <c r="N55" i="11"/>
  <c r="CX54" i="11"/>
  <c r="DE53" i="11" s="1"/>
  <c r="DL52" i="11" s="1"/>
  <c r="DS51" i="11" s="1"/>
  <c r="DZ50" i="11" s="1"/>
  <c r="EG49" i="11" s="1"/>
  <c r="EN48" i="11" s="1"/>
  <c r="EU47" i="11" s="1"/>
  <c r="FB46" i="11" s="1"/>
  <c r="FI45" i="11" s="1"/>
  <c r="FP74" i="11" s="1"/>
  <c r="FW73" i="11" s="1"/>
  <c r="GD72" i="11" s="1"/>
  <c r="GK71" i="11" s="1"/>
  <c r="GR70" i="11" s="1"/>
  <c r="GY69" i="11" s="1"/>
  <c r="HF68" i="11" s="1"/>
  <c r="HM67" i="11" s="1"/>
  <c r="CF54" i="11"/>
  <c r="CM53" i="11" s="1"/>
  <c r="CT52" i="11" s="1"/>
  <c r="DA51" i="11" s="1"/>
  <c r="DH50" i="11" s="1"/>
  <c r="DO49" i="11" s="1"/>
  <c r="DV48" i="11" s="1"/>
  <c r="EC47" i="11" s="1"/>
  <c r="EJ46" i="11" s="1"/>
  <c r="EQ45" i="11" s="1"/>
  <c r="EX74" i="11" s="1"/>
  <c r="FE73" i="11" s="1"/>
  <c r="FL72" i="11" s="1"/>
  <c r="FS71" i="11" s="1"/>
  <c r="FZ70" i="11" s="1"/>
  <c r="GG69" i="11" s="1"/>
  <c r="GN68" i="11" s="1"/>
  <c r="GU67" i="11" s="1"/>
  <c r="HB66" i="11" s="1"/>
  <c r="HI65" i="11" s="1"/>
  <c r="HP64" i="11" s="1"/>
  <c r="BZ54" i="11"/>
  <c r="CG53" i="11" s="1"/>
  <c r="CN52" i="11" s="1"/>
  <c r="CU51" i="11" s="1"/>
  <c r="V54" i="11"/>
  <c r="AC53" i="11" s="1"/>
  <c r="AJ52" i="11" s="1"/>
  <c r="U54" i="11"/>
  <c r="AB53" i="11" s="1"/>
  <c r="AI52" i="11" s="1"/>
  <c r="AP51" i="11" s="1"/>
  <c r="AW50" i="11" s="1"/>
  <c r="BD49" i="11" s="1"/>
  <c r="BK48" i="11" s="1"/>
  <c r="BR47" i="11" s="1"/>
  <c r="BY46" i="11" s="1"/>
  <c r="CF45" i="11" s="1"/>
  <c r="CM74" i="11" s="1"/>
  <c r="CT73" i="11" s="1"/>
  <c r="DA72" i="11" s="1"/>
  <c r="DH71" i="11" s="1"/>
  <c r="DO70" i="11" s="1"/>
  <c r="DV69" i="11" s="1"/>
  <c r="EC68" i="11" s="1"/>
  <c r="EJ67" i="11" s="1"/>
  <c r="EQ66" i="11" s="1"/>
  <c r="EX65" i="11" s="1"/>
  <c r="FE64" i="11" s="1"/>
  <c r="FL63" i="11" s="1"/>
  <c r="FS62" i="11" s="1"/>
  <c r="FZ61" i="11" s="1"/>
  <c r="GG60" i="11" s="1"/>
  <c r="GN59" i="11" s="1"/>
  <c r="GU58" i="11" s="1"/>
  <c r="HB57" i="11" s="1"/>
  <c r="HI56" i="11" s="1"/>
  <c r="HP55" i="11" s="1"/>
  <c r="T54" i="11"/>
  <c r="AA53" i="11" s="1"/>
  <c r="AH52" i="11" s="1"/>
  <c r="AO51" i="11" s="1"/>
  <c r="AV50" i="11" s="1"/>
  <c r="BC49" i="11" s="1"/>
  <c r="BJ48" i="11" s="1"/>
  <c r="BQ47" i="11" s="1"/>
  <c r="BX46" i="11" s="1"/>
  <c r="CE45" i="11" s="1"/>
  <c r="CL74" i="11" s="1"/>
  <c r="CS73" i="11" s="1"/>
  <c r="CZ72" i="11" s="1"/>
  <c r="DG71" i="11" s="1"/>
  <c r="DN70" i="11" s="1"/>
  <c r="DU69" i="11" s="1"/>
  <c r="EB68" i="11" s="1"/>
  <c r="EI67" i="11" s="1"/>
  <c r="EP66" i="11" s="1"/>
  <c r="EW65" i="11" s="1"/>
  <c r="FD64" i="11" s="1"/>
  <c r="FK63" i="11" s="1"/>
  <c r="FR62" i="11" s="1"/>
  <c r="FY61" i="11" s="1"/>
  <c r="GF60" i="11" s="1"/>
  <c r="GM59" i="11" s="1"/>
  <c r="GT58" i="11" s="1"/>
  <c r="HA57" i="11" s="1"/>
  <c r="HH56" i="11" s="1"/>
  <c r="HO55" i="11" s="1"/>
  <c r="S54" i="11"/>
  <c r="Z53" i="11" s="1"/>
  <c r="AG52" i="11" s="1"/>
  <c r="AN51" i="11" s="1"/>
  <c r="AU50" i="11" s="1"/>
  <c r="BB49" i="11" s="1"/>
  <c r="BI48" i="11" s="1"/>
  <c r="BP47" i="11" s="1"/>
  <c r="BW46" i="11" s="1"/>
  <c r="CD45" i="11" s="1"/>
  <c r="CK74" i="11" s="1"/>
  <c r="CR73" i="11" s="1"/>
  <c r="CY72" i="11" s="1"/>
  <c r="DF71" i="11" s="1"/>
  <c r="DM70" i="11" s="1"/>
  <c r="DT69" i="11" s="1"/>
  <c r="EA68" i="11" s="1"/>
  <c r="EH67" i="11" s="1"/>
  <c r="EO66" i="11" s="1"/>
  <c r="EV65" i="11" s="1"/>
  <c r="FC64" i="11" s="1"/>
  <c r="FJ63" i="11" s="1"/>
  <c r="FQ62" i="11" s="1"/>
  <c r="FX61" i="11" s="1"/>
  <c r="GE60" i="11" s="1"/>
  <c r="GL59" i="11" s="1"/>
  <c r="GS58" i="11" s="1"/>
  <c r="GZ57" i="11" s="1"/>
  <c r="HG56" i="11" s="1"/>
  <c r="HN55" i="11" s="1"/>
  <c r="R54" i="11"/>
  <c r="Y53" i="11" s="1"/>
  <c r="AF52" i="11" s="1"/>
  <c r="AM51" i="11" s="1"/>
  <c r="AT50" i="11" s="1"/>
  <c r="BA49" i="11" s="1"/>
  <c r="BH48" i="11" s="1"/>
  <c r="BO47" i="11" s="1"/>
  <c r="BV46" i="11" s="1"/>
  <c r="CC45" i="11" s="1"/>
  <c r="CJ74" i="11" s="1"/>
  <c r="CQ73" i="11" s="1"/>
  <c r="CX72" i="11" s="1"/>
  <c r="DE71" i="11" s="1"/>
  <c r="DL70" i="11" s="1"/>
  <c r="DS69" i="11" s="1"/>
  <c r="DZ68" i="11" s="1"/>
  <c r="EG67" i="11" s="1"/>
  <c r="EN66" i="11" s="1"/>
  <c r="EU65" i="11" s="1"/>
  <c r="FB64" i="11" s="1"/>
  <c r="FI63" i="11" s="1"/>
  <c r="FP62" i="11" s="1"/>
  <c r="FW61" i="11" s="1"/>
  <c r="GD60" i="11" s="1"/>
  <c r="GK59" i="11" s="1"/>
  <c r="GR58" i="11" s="1"/>
  <c r="GY57" i="11" s="1"/>
  <c r="HF56" i="11" s="1"/>
  <c r="HM55" i="11" s="1"/>
  <c r="Q54" i="11"/>
  <c r="X53" i="11" s="1"/>
  <c r="P54" i="11"/>
  <c r="W53" i="11" s="1"/>
  <c r="AD52" i="11" s="1"/>
  <c r="O54" i="11"/>
  <c r="V53" i="11" s="1"/>
  <c r="AC52" i="11" s="1"/>
  <c r="AJ51" i="11" s="1"/>
  <c r="AQ50" i="11" s="1"/>
  <c r="AX49" i="11" s="1"/>
  <c r="BE48" i="11" s="1"/>
  <c r="BL47" i="11" s="1"/>
  <c r="BS46" i="11" s="1"/>
  <c r="BZ45" i="11" s="1"/>
  <c r="CG74" i="11" s="1"/>
  <c r="CN73" i="11" s="1"/>
  <c r="CU72" i="11" s="1"/>
  <c r="DB71" i="11" s="1"/>
  <c r="DI70" i="11" s="1"/>
  <c r="DP69" i="11" s="1"/>
  <c r="DW68" i="11" s="1"/>
  <c r="ED67" i="11" s="1"/>
  <c r="EK66" i="11" s="1"/>
  <c r="ER65" i="11" s="1"/>
  <c r="EY64" i="11" s="1"/>
  <c r="FF63" i="11" s="1"/>
  <c r="FM62" i="11" s="1"/>
  <c r="FT61" i="11" s="1"/>
  <c r="GA60" i="11" s="1"/>
  <c r="GH59" i="11" s="1"/>
  <c r="GO58" i="11" s="1"/>
  <c r="GV57" i="11" s="1"/>
  <c r="HC56" i="11" s="1"/>
  <c r="HJ55" i="11" s="1"/>
  <c r="N54" i="11"/>
  <c r="EC53" i="11"/>
  <c r="EJ52" i="11" s="1"/>
  <c r="EQ51" i="11" s="1"/>
  <c r="EX50" i="11" s="1"/>
  <c r="FE49" i="11" s="1"/>
  <c r="FL48" i="11" s="1"/>
  <c r="FS47" i="11" s="1"/>
  <c r="FZ46" i="11" s="1"/>
  <c r="GG45" i="11" s="1"/>
  <c r="GN74" i="11" s="1"/>
  <c r="GU73" i="11" s="1"/>
  <c r="HB72" i="11" s="1"/>
  <c r="HI71" i="11" s="1"/>
  <c r="HP70" i="11" s="1"/>
  <c r="DW53" i="11"/>
  <c r="ED52" i="11" s="1"/>
  <c r="EK51" i="11" s="1"/>
  <c r="ER50" i="11" s="1"/>
  <c r="EY49" i="11" s="1"/>
  <c r="FF48" i="11" s="1"/>
  <c r="FM47" i="11" s="1"/>
  <c r="FT46" i="11" s="1"/>
  <c r="GA45" i="11" s="1"/>
  <c r="GH74" i="11" s="1"/>
  <c r="GO73" i="11" s="1"/>
  <c r="GV72" i="11" s="1"/>
  <c r="HC71" i="11" s="1"/>
  <c r="HJ70" i="11" s="1"/>
  <c r="U53" i="11"/>
  <c r="AB52" i="11" s="1"/>
  <c r="AI51" i="11" s="1"/>
  <c r="AP50" i="11" s="1"/>
  <c r="AW49" i="11" s="1"/>
  <c r="BD48" i="11" s="1"/>
  <c r="BK47" i="11" s="1"/>
  <c r="BR46" i="11" s="1"/>
  <c r="BY45" i="11" s="1"/>
  <c r="CF74" i="11" s="1"/>
  <c r="CM73" i="11" s="1"/>
  <c r="CT72" i="11" s="1"/>
  <c r="DA71" i="11" s="1"/>
  <c r="DH70" i="11" s="1"/>
  <c r="DO69" i="11" s="1"/>
  <c r="DV68" i="11" s="1"/>
  <c r="EC67" i="11" s="1"/>
  <c r="EJ66" i="11" s="1"/>
  <c r="EQ65" i="11" s="1"/>
  <c r="EX64" i="11" s="1"/>
  <c r="FE63" i="11" s="1"/>
  <c r="FL62" i="11" s="1"/>
  <c r="FS61" i="11" s="1"/>
  <c r="FZ60" i="11" s="1"/>
  <c r="GG59" i="11" s="1"/>
  <c r="GN58" i="11" s="1"/>
  <c r="GU57" i="11" s="1"/>
  <c r="HB56" i="11" s="1"/>
  <c r="HI55" i="11" s="1"/>
  <c r="HP54" i="11" s="1"/>
  <c r="T53" i="11"/>
  <c r="AA52" i="11" s="1"/>
  <c r="AH51" i="11" s="1"/>
  <c r="AO50" i="11" s="1"/>
  <c r="AV49" i="11" s="1"/>
  <c r="BC48" i="11" s="1"/>
  <c r="BJ47" i="11" s="1"/>
  <c r="BQ46" i="11" s="1"/>
  <c r="BX45" i="11" s="1"/>
  <c r="CE74" i="11" s="1"/>
  <c r="CL73" i="11" s="1"/>
  <c r="CS72" i="11" s="1"/>
  <c r="CZ71" i="11" s="1"/>
  <c r="DG70" i="11" s="1"/>
  <c r="DN69" i="11" s="1"/>
  <c r="DU68" i="11" s="1"/>
  <c r="EB67" i="11" s="1"/>
  <c r="EI66" i="11" s="1"/>
  <c r="EP65" i="11" s="1"/>
  <c r="EW64" i="11" s="1"/>
  <c r="FD63" i="11" s="1"/>
  <c r="FK62" i="11" s="1"/>
  <c r="FR61" i="11" s="1"/>
  <c r="FY60" i="11" s="1"/>
  <c r="GF59" i="11" s="1"/>
  <c r="GM58" i="11" s="1"/>
  <c r="GT57" i="11" s="1"/>
  <c r="HA56" i="11" s="1"/>
  <c r="HH55" i="11" s="1"/>
  <c r="HO54" i="11" s="1"/>
  <c r="S53" i="11"/>
  <c r="Z52" i="11" s="1"/>
  <c r="AG51" i="11" s="1"/>
  <c r="AN50" i="11" s="1"/>
  <c r="AU49" i="11" s="1"/>
  <c r="BB48" i="11" s="1"/>
  <c r="BI47" i="11" s="1"/>
  <c r="BP46" i="11" s="1"/>
  <c r="BW45" i="11" s="1"/>
  <c r="CD74" i="11" s="1"/>
  <c r="CK73" i="11" s="1"/>
  <c r="CR72" i="11" s="1"/>
  <c r="CY71" i="11" s="1"/>
  <c r="DF70" i="11" s="1"/>
  <c r="DM69" i="11" s="1"/>
  <c r="DT68" i="11" s="1"/>
  <c r="EA67" i="11" s="1"/>
  <c r="EH66" i="11" s="1"/>
  <c r="EO65" i="11" s="1"/>
  <c r="EV64" i="11" s="1"/>
  <c r="FC63" i="11" s="1"/>
  <c r="FJ62" i="11" s="1"/>
  <c r="FQ61" i="11" s="1"/>
  <c r="FX60" i="11" s="1"/>
  <c r="GE59" i="11" s="1"/>
  <c r="GL58" i="11" s="1"/>
  <c r="GS57" i="11" s="1"/>
  <c r="GZ56" i="11" s="1"/>
  <c r="HG55" i="11" s="1"/>
  <c r="HN54" i="11" s="1"/>
  <c r="R53" i="11"/>
  <c r="Q53" i="11"/>
  <c r="X52" i="11" s="1"/>
  <c r="AE51" i="11" s="1"/>
  <c r="AL50" i="11" s="1"/>
  <c r="AS49" i="11" s="1"/>
  <c r="AZ48" i="11" s="1"/>
  <c r="BG47" i="11" s="1"/>
  <c r="BN46" i="11" s="1"/>
  <c r="BU45" i="11" s="1"/>
  <c r="CB74" i="11" s="1"/>
  <c r="CI73" i="11" s="1"/>
  <c r="CP72" i="11" s="1"/>
  <c r="CW71" i="11" s="1"/>
  <c r="DD70" i="11" s="1"/>
  <c r="DK69" i="11" s="1"/>
  <c r="DR68" i="11" s="1"/>
  <c r="DY67" i="11" s="1"/>
  <c r="EF66" i="11" s="1"/>
  <c r="EM65" i="11" s="1"/>
  <c r="ET64" i="11" s="1"/>
  <c r="FA63" i="11" s="1"/>
  <c r="FH62" i="11" s="1"/>
  <c r="FO61" i="11" s="1"/>
  <c r="FV60" i="11" s="1"/>
  <c r="GC59" i="11" s="1"/>
  <c r="GJ58" i="11" s="1"/>
  <c r="GQ57" i="11" s="1"/>
  <c r="GX56" i="11" s="1"/>
  <c r="HE55" i="11" s="1"/>
  <c r="HL54" i="11" s="1"/>
  <c r="P53" i="11"/>
  <c r="W52" i="11" s="1"/>
  <c r="O53" i="11"/>
  <c r="V52" i="11" s="1"/>
  <c r="AC51" i="11" s="1"/>
  <c r="AJ50" i="11" s="1"/>
  <c r="AQ49" i="11" s="1"/>
  <c r="AX48" i="11" s="1"/>
  <c r="BE47" i="11" s="1"/>
  <c r="BL46" i="11" s="1"/>
  <c r="BS45" i="11" s="1"/>
  <c r="BZ74" i="11" s="1"/>
  <c r="CG73" i="11" s="1"/>
  <c r="CN72" i="11" s="1"/>
  <c r="CU71" i="11" s="1"/>
  <c r="DB70" i="11" s="1"/>
  <c r="DI69" i="11" s="1"/>
  <c r="DP68" i="11" s="1"/>
  <c r="DW67" i="11" s="1"/>
  <c r="ED66" i="11" s="1"/>
  <c r="EK65" i="11" s="1"/>
  <c r="ER64" i="11" s="1"/>
  <c r="EY63" i="11" s="1"/>
  <c r="FF62" i="11" s="1"/>
  <c r="FM61" i="11" s="1"/>
  <c r="FT60" i="11" s="1"/>
  <c r="GA59" i="11" s="1"/>
  <c r="GH58" i="11" s="1"/>
  <c r="GO57" i="11" s="1"/>
  <c r="GV56" i="11" s="1"/>
  <c r="HC55" i="11" s="1"/>
  <c r="HJ54" i="11" s="1"/>
  <c r="N53" i="11"/>
  <c r="FJ52" i="11"/>
  <c r="FQ51" i="11" s="1"/>
  <c r="FX50" i="11" s="1"/>
  <c r="GE49" i="11" s="1"/>
  <c r="GL48" i="11" s="1"/>
  <c r="GS47" i="11" s="1"/>
  <c r="GZ46" i="11" s="1"/>
  <c r="HG45" i="11" s="1"/>
  <c r="HN74" i="11" s="1"/>
  <c r="DT52" i="11"/>
  <c r="EA51" i="11" s="1"/>
  <c r="EH50" i="11" s="1"/>
  <c r="EO49" i="11" s="1"/>
  <c r="EV48" i="11" s="1"/>
  <c r="FC47" i="11" s="1"/>
  <c r="FJ46" i="11" s="1"/>
  <c r="FQ45" i="11" s="1"/>
  <c r="FX74" i="11" s="1"/>
  <c r="GE73" i="11" s="1"/>
  <c r="GL72" i="11" s="1"/>
  <c r="GS71" i="11" s="1"/>
  <c r="GZ70" i="11" s="1"/>
  <c r="HG69" i="11" s="1"/>
  <c r="HN68" i="11" s="1"/>
  <c r="CX52" i="11"/>
  <c r="CP52" i="11"/>
  <c r="CW51" i="11" s="1"/>
  <c r="DD50" i="11" s="1"/>
  <c r="DK49" i="11" s="1"/>
  <c r="DR48" i="11" s="1"/>
  <c r="DY47" i="11" s="1"/>
  <c r="EF46" i="11" s="1"/>
  <c r="EM45" i="11" s="1"/>
  <c r="ET74" i="11" s="1"/>
  <c r="FA73" i="11" s="1"/>
  <c r="FH72" i="11" s="1"/>
  <c r="FO71" i="11" s="1"/>
  <c r="FV70" i="11" s="1"/>
  <c r="GC69" i="11" s="1"/>
  <c r="GJ68" i="11" s="1"/>
  <c r="GQ67" i="11" s="1"/>
  <c r="GX66" i="11" s="1"/>
  <c r="HE65" i="11" s="1"/>
  <c r="HL64" i="11" s="1"/>
  <c r="CJ52" i="11"/>
  <c r="BX52" i="11"/>
  <c r="CE51" i="11" s="1"/>
  <c r="CL50" i="11" s="1"/>
  <c r="CS49" i="11" s="1"/>
  <c r="CZ48" i="11" s="1"/>
  <c r="DG47" i="11" s="1"/>
  <c r="DN46" i="11" s="1"/>
  <c r="DU45" i="11" s="1"/>
  <c r="EB74" i="11" s="1"/>
  <c r="EI73" i="11" s="1"/>
  <c r="EP72" i="11" s="1"/>
  <c r="EW71" i="11" s="1"/>
  <c r="FD70" i="11" s="1"/>
  <c r="FK69" i="11" s="1"/>
  <c r="FR68" i="11" s="1"/>
  <c r="FY67" i="11" s="1"/>
  <c r="GF66" i="11" s="1"/>
  <c r="GM65" i="11" s="1"/>
  <c r="GT64" i="11" s="1"/>
  <c r="HA63" i="11" s="1"/>
  <c r="HH62" i="11" s="1"/>
  <c r="HO61" i="11" s="1"/>
  <c r="BT52" i="11"/>
  <c r="CA51" i="11" s="1"/>
  <c r="CH50" i="11" s="1"/>
  <c r="CO49" i="11" s="1"/>
  <c r="CV48" i="11" s="1"/>
  <c r="DC47" i="11" s="1"/>
  <c r="DJ46" i="11" s="1"/>
  <c r="DQ45" i="11" s="1"/>
  <c r="DX74" i="11" s="1"/>
  <c r="EE73" i="11" s="1"/>
  <c r="EL72" i="11" s="1"/>
  <c r="ES71" i="11" s="1"/>
  <c r="EZ70" i="11" s="1"/>
  <c r="FG69" i="11" s="1"/>
  <c r="FN68" i="11" s="1"/>
  <c r="FU67" i="11" s="1"/>
  <c r="GB66" i="11" s="1"/>
  <c r="GI65" i="11" s="1"/>
  <c r="GP64" i="11" s="1"/>
  <c r="GW63" i="11" s="1"/>
  <c r="HD62" i="11" s="1"/>
  <c r="HK61" i="11" s="1"/>
  <c r="AN52" i="11"/>
  <c r="AU51" i="11" s="1"/>
  <c r="BB50" i="11" s="1"/>
  <c r="BI49" i="11" s="1"/>
  <c r="BP48" i="11" s="1"/>
  <c r="BW47" i="11" s="1"/>
  <c r="CD46" i="11" s="1"/>
  <c r="CK45" i="11" s="1"/>
  <c r="CR74" i="11" s="1"/>
  <c r="CY73" i="11" s="1"/>
  <c r="DF72" i="11" s="1"/>
  <c r="DM71" i="11" s="1"/>
  <c r="DT70" i="11" s="1"/>
  <c r="EA69" i="11" s="1"/>
  <c r="EH68" i="11" s="1"/>
  <c r="EO67" i="11" s="1"/>
  <c r="EV66" i="11" s="1"/>
  <c r="FC65" i="11" s="1"/>
  <c r="FJ64" i="11" s="1"/>
  <c r="FQ63" i="11" s="1"/>
  <c r="FX62" i="11" s="1"/>
  <c r="GE61" i="11" s="1"/>
  <c r="GL60" i="11" s="1"/>
  <c r="GS59" i="11" s="1"/>
  <c r="GZ58" i="11" s="1"/>
  <c r="HG57" i="11" s="1"/>
  <c r="HN56" i="11" s="1"/>
  <c r="AE52" i="11"/>
  <c r="AL51" i="11" s="1"/>
  <c r="AS50" i="11" s="1"/>
  <c r="AZ49" i="11" s="1"/>
  <c r="BG48" i="11" s="1"/>
  <c r="BN47" i="11" s="1"/>
  <c r="BU46" i="11" s="1"/>
  <c r="CB45" i="11" s="1"/>
  <c r="CI74" i="11" s="1"/>
  <c r="CP73" i="11" s="1"/>
  <c r="CW72" i="11" s="1"/>
  <c r="DD71" i="11" s="1"/>
  <c r="DK70" i="11" s="1"/>
  <c r="DR69" i="11" s="1"/>
  <c r="DY68" i="11" s="1"/>
  <c r="EF67" i="11" s="1"/>
  <c r="EM66" i="11" s="1"/>
  <c r="ET65" i="11" s="1"/>
  <c r="FA64" i="11" s="1"/>
  <c r="FH63" i="11" s="1"/>
  <c r="FO62" i="11" s="1"/>
  <c r="FV61" i="11" s="1"/>
  <c r="GC60" i="11" s="1"/>
  <c r="GJ59" i="11" s="1"/>
  <c r="GQ58" i="11" s="1"/>
  <c r="GX57" i="11" s="1"/>
  <c r="HE56" i="11" s="1"/>
  <c r="HL55" i="11" s="1"/>
  <c r="Y52" i="11"/>
  <c r="AF51" i="11" s="1"/>
  <c r="AM50" i="11" s="1"/>
  <c r="AT49" i="11" s="1"/>
  <c r="BA48" i="11" s="1"/>
  <c r="BH47" i="11" s="1"/>
  <c r="BO46" i="11" s="1"/>
  <c r="BV45" i="11" s="1"/>
  <c r="CC74" i="11" s="1"/>
  <c r="CJ73" i="11" s="1"/>
  <c r="CQ72" i="11" s="1"/>
  <c r="CX71" i="11" s="1"/>
  <c r="DE70" i="11" s="1"/>
  <c r="DL69" i="11" s="1"/>
  <c r="DS68" i="11" s="1"/>
  <c r="DZ67" i="11" s="1"/>
  <c r="EG66" i="11" s="1"/>
  <c r="EN65" i="11" s="1"/>
  <c r="EU64" i="11" s="1"/>
  <c r="FB63" i="11" s="1"/>
  <c r="FI62" i="11" s="1"/>
  <c r="FP61" i="11" s="1"/>
  <c r="FW60" i="11" s="1"/>
  <c r="GD59" i="11" s="1"/>
  <c r="GK58" i="11" s="1"/>
  <c r="GR57" i="11" s="1"/>
  <c r="GY56" i="11" s="1"/>
  <c r="HF55" i="11" s="1"/>
  <c r="HM54" i="11" s="1"/>
  <c r="U52" i="11"/>
  <c r="T52" i="11"/>
  <c r="AA51" i="11" s="1"/>
  <c r="AH50" i="11" s="1"/>
  <c r="AO49" i="11" s="1"/>
  <c r="AV48" i="11" s="1"/>
  <c r="BC47" i="11" s="1"/>
  <c r="BJ46" i="11" s="1"/>
  <c r="BQ45" i="11" s="1"/>
  <c r="BX74" i="11" s="1"/>
  <c r="CE73" i="11" s="1"/>
  <c r="CL72" i="11" s="1"/>
  <c r="CS71" i="11" s="1"/>
  <c r="CZ70" i="11" s="1"/>
  <c r="DG69" i="11" s="1"/>
  <c r="DN68" i="11" s="1"/>
  <c r="DU67" i="11" s="1"/>
  <c r="EB66" i="11" s="1"/>
  <c r="EI65" i="11" s="1"/>
  <c r="EP64" i="11" s="1"/>
  <c r="EW63" i="11" s="1"/>
  <c r="FD62" i="11" s="1"/>
  <c r="FK61" i="11" s="1"/>
  <c r="FR60" i="11" s="1"/>
  <c r="FY59" i="11" s="1"/>
  <c r="GF58" i="11" s="1"/>
  <c r="GM57" i="11" s="1"/>
  <c r="GT56" i="11" s="1"/>
  <c r="HA55" i="11" s="1"/>
  <c r="HH54" i="11" s="1"/>
  <c r="HO53" i="11" s="1"/>
  <c r="S52" i="11"/>
  <c r="Z51" i="11" s="1"/>
  <c r="AG50" i="11" s="1"/>
  <c r="AN49" i="11" s="1"/>
  <c r="AU48" i="11" s="1"/>
  <c r="BB47" i="11" s="1"/>
  <c r="BI46" i="11" s="1"/>
  <c r="BP45" i="11" s="1"/>
  <c r="BW74" i="11" s="1"/>
  <c r="CD73" i="11" s="1"/>
  <c r="CK72" i="11" s="1"/>
  <c r="CR71" i="11" s="1"/>
  <c r="CY70" i="11" s="1"/>
  <c r="DF69" i="11" s="1"/>
  <c r="DM68" i="11" s="1"/>
  <c r="DT67" i="11" s="1"/>
  <c r="EA66" i="11" s="1"/>
  <c r="EH65" i="11" s="1"/>
  <c r="EO64" i="11" s="1"/>
  <c r="EV63" i="11" s="1"/>
  <c r="FC62" i="11" s="1"/>
  <c r="FJ61" i="11" s="1"/>
  <c r="FQ60" i="11" s="1"/>
  <c r="FX59" i="11" s="1"/>
  <c r="GE58" i="11" s="1"/>
  <c r="GL57" i="11" s="1"/>
  <c r="GS56" i="11" s="1"/>
  <c r="GZ55" i="11" s="1"/>
  <c r="HG54" i="11" s="1"/>
  <c r="HN53" i="11" s="1"/>
  <c r="R52" i="11"/>
  <c r="Y51" i="11" s="1"/>
  <c r="AF50" i="11" s="1"/>
  <c r="AM49" i="11" s="1"/>
  <c r="AT48" i="11" s="1"/>
  <c r="BA47" i="11" s="1"/>
  <c r="BH46" i="11" s="1"/>
  <c r="BO45" i="11" s="1"/>
  <c r="BV74" i="11" s="1"/>
  <c r="CC73" i="11" s="1"/>
  <c r="CJ72" i="11" s="1"/>
  <c r="CQ71" i="11" s="1"/>
  <c r="CX70" i="11" s="1"/>
  <c r="DE69" i="11" s="1"/>
  <c r="DL68" i="11" s="1"/>
  <c r="DS67" i="11" s="1"/>
  <c r="DZ66" i="11" s="1"/>
  <c r="EG65" i="11" s="1"/>
  <c r="EN64" i="11" s="1"/>
  <c r="EU63" i="11" s="1"/>
  <c r="FB62" i="11" s="1"/>
  <c r="FI61" i="11" s="1"/>
  <c r="FP60" i="11" s="1"/>
  <c r="FW59" i="11" s="1"/>
  <c r="GD58" i="11" s="1"/>
  <c r="GK57" i="11" s="1"/>
  <c r="GR56" i="11" s="1"/>
  <c r="GY55" i="11" s="1"/>
  <c r="HF54" i="11" s="1"/>
  <c r="HM53" i="11" s="1"/>
  <c r="Q52" i="11"/>
  <c r="X51" i="11" s="1"/>
  <c r="AE50" i="11" s="1"/>
  <c r="AL49" i="11" s="1"/>
  <c r="AS48" i="11" s="1"/>
  <c r="AZ47" i="11" s="1"/>
  <c r="BG46" i="11" s="1"/>
  <c r="BN45" i="11" s="1"/>
  <c r="BU74" i="11" s="1"/>
  <c r="CB73" i="11" s="1"/>
  <c r="CI72" i="11" s="1"/>
  <c r="CP71" i="11" s="1"/>
  <c r="CW70" i="11" s="1"/>
  <c r="DD69" i="11" s="1"/>
  <c r="DK68" i="11" s="1"/>
  <c r="DR67" i="11" s="1"/>
  <c r="DY66" i="11" s="1"/>
  <c r="EF65" i="11" s="1"/>
  <c r="EM64" i="11" s="1"/>
  <c r="ET63" i="11" s="1"/>
  <c r="FA62" i="11" s="1"/>
  <c r="FH61" i="11" s="1"/>
  <c r="FO60" i="11" s="1"/>
  <c r="FV59" i="11" s="1"/>
  <c r="GC58" i="11" s="1"/>
  <c r="GJ57" i="11" s="1"/>
  <c r="GQ56" i="11" s="1"/>
  <c r="GX55" i="11" s="1"/>
  <c r="HE54" i="11" s="1"/>
  <c r="HL53" i="11" s="1"/>
  <c r="P52" i="11"/>
  <c r="W51" i="11" s="1"/>
  <c r="AD50" i="11" s="1"/>
  <c r="AK49" i="11" s="1"/>
  <c r="AR48" i="11" s="1"/>
  <c r="AY47" i="11" s="1"/>
  <c r="BF46" i="11" s="1"/>
  <c r="BM45" i="11" s="1"/>
  <c r="BT74" i="11" s="1"/>
  <c r="CA73" i="11" s="1"/>
  <c r="CH72" i="11" s="1"/>
  <c r="CO71" i="11" s="1"/>
  <c r="CV70" i="11" s="1"/>
  <c r="DC69" i="11" s="1"/>
  <c r="DJ68" i="11" s="1"/>
  <c r="DQ67" i="11" s="1"/>
  <c r="DX66" i="11" s="1"/>
  <c r="EE65" i="11" s="1"/>
  <c r="EL64" i="11" s="1"/>
  <c r="ES63" i="11" s="1"/>
  <c r="EZ62" i="11" s="1"/>
  <c r="FG61" i="11" s="1"/>
  <c r="FN60" i="11" s="1"/>
  <c r="FU59" i="11" s="1"/>
  <c r="GB58" i="11" s="1"/>
  <c r="GI57" i="11" s="1"/>
  <c r="GP56" i="11" s="1"/>
  <c r="GW55" i="11" s="1"/>
  <c r="HD54" i="11" s="1"/>
  <c r="HK53" i="11" s="1"/>
  <c r="O52" i="11"/>
  <c r="V51" i="11" s="1"/>
  <c r="AC50" i="11" s="1"/>
  <c r="AJ49" i="11" s="1"/>
  <c r="AQ48" i="11" s="1"/>
  <c r="AX47" i="11" s="1"/>
  <c r="BE46" i="11" s="1"/>
  <c r="BL45" i="11" s="1"/>
  <c r="BS74" i="11" s="1"/>
  <c r="BZ73" i="11" s="1"/>
  <c r="CG72" i="11" s="1"/>
  <c r="CN71" i="11" s="1"/>
  <c r="CU70" i="11" s="1"/>
  <c r="DB69" i="11" s="1"/>
  <c r="DI68" i="11" s="1"/>
  <c r="DP67" i="11" s="1"/>
  <c r="DW66" i="11" s="1"/>
  <c r="ED65" i="11" s="1"/>
  <c r="EK64" i="11" s="1"/>
  <c r="ER63" i="11" s="1"/>
  <c r="EY62" i="11" s="1"/>
  <c r="FF61" i="11" s="1"/>
  <c r="FM60" i="11" s="1"/>
  <c r="FT59" i="11" s="1"/>
  <c r="GA58" i="11" s="1"/>
  <c r="GH57" i="11" s="1"/>
  <c r="GO56" i="11" s="1"/>
  <c r="GV55" i="11" s="1"/>
  <c r="HC54" i="11" s="1"/>
  <c r="HJ53" i="11" s="1"/>
  <c r="N52" i="11"/>
  <c r="FM51" i="11"/>
  <c r="FT50" i="11" s="1"/>
  <c r="GA49" i="11" s="1"/>
  <c r="GH48" i="11" s="1"/>
  <c r="GO47" i="11" s="1"/>
  <c r="GV46" i="11" s="1"/>
  <c r="HC45" i="11" s="1"/>
  <c r="HJ74" i="11" s="1"/>
  <c r="EO51" i="11"/>
  <c r="EV50" i="11" s="1"/>
  <c r="FC49" i="11" s="1"/>
  <c r="FJ48" i="11" s="1"/>
  <c r="FQ47" i="11" s="1"/>
  <c r="FX46" i="11" s="1"/>
  <c r="GE45" i="11" s="1"/>
  <c r="GL74" i="11" s="1"/>
  <c r="GS73" i="11" s="1"/>
  <c r="GZ72" i="11" s="1"/>
  <c r="HG71" i="11" s="1"/>
  <c r="HN70" i="11" s="1"/>
  <c r="EC51" i="11"/>
  <c r="EJ50" i="11" s="1"/>
  <c r="EQ49" i="11" s="1"/>
  <c r="EX48" i="11" s="1"/>
  <c r="FE47" i="11" s="1"/>
  <c r="FL46" i="11" s="1"/>
  <c r="FS45" i="11" s="1"/>
  <c r="FZ74" i="11" s="1"/>
  <c r="GG73" i="11" s="1"/>
  <c r="GN72" i="11" s="1"/>
  <c r="GU71" i="11" s="1"/>
  <c r="HB70" i="11" s="1"/>
  <c r="HI69" i="11" s="1"/>
  <c r="HP68" i="11" s="1"/>
  <c r="DU51" i="11"/>
  <c r="EB50" i="11" s="1"/>
  <c r="EI49" i="11" s="1"/>
  <c r="EP48" i="11" s="1"/>
  <c r="EW47" i="11" s="1"/>
  <c r="FD46" i="11" s="1"/>
  <c r="FK45" i="11" s="1"/>
  <c r="FR74" i="11" s="1"/>
  <c r="FY73" i="11" s="1"/>
  <c r="GF72" i="11" s="1"/>
  <c r="GM71" i="11" s="1"/>
  <c r="GT70" i="11" s="1"/>
  <c r="HA69" i="11" s="1"/>
  <c r="HH68" i="11" s="1"/>
  <c r="HO67" i="11" s="1"/>
  <c r="DE51" i="11"/>
  <c r="DL50" i="11" s="1"/>
  <c r="DS49" i="11" s="1"/>
  <c r="DZ48" i="11" s="1"/>
  <c r="EG47" i="11" s="1"/>
  <c r="EN46" i="11" s="1"/>
  <c r="EU45" i="11" s="1"/>
  <c r="FB74" i="11" s="1"/>
  <c r="FI73" i="11" s="1"/>
  <c r="FP72" i="11" s="1"/>
  <c r="FW71" i="11" s="1"/>
  <c r="GD70" i="11" s="1"/>
  <c r="GK69" i="11" s="1"/>
  <c r="GR68" i="11" s="1"/>
  <c r="GY67" i="11" s="1"/>
  <c r="HF66" i="11" s="1"/>
  <c r="HM65" i="11" s="1"/>
  <c r="CQ51" i="11"/>
  <c r="CX50" i="11" s="1"/>
  <c r="DE49" i="11" s="1"/>
  <c r="DL48" i="11" s="1"/>
  <c r="DS47" i="11" s="1"/>
  <c r="DZ46" i="11" s="1"/>
  <c r="EG45" i="11" s="1"/>
  <c r="EN74" i="11" s="1"/>
  <c r="EU73" i="11" s="1"/>
  <c r="FB72" i="11" s="1"/>
  <c r="FI71" i="11" s="1"/>
  <c r="FP70" i="11" s="1"/>
  <c r="FW69" i="11" s="1"/>
  <c r="GD68" i="11" s="1"/>
  <c r="GK67" i="11" s="1"/>
  <c r="GR66" i="11" s="1"/>
  <c r="GY65" i="11" s="1"/>
  <c r="HF64" i="11" s="1"/>
  <c r="HM63" i="11" s="1"/>
  <c r="BW51" i="11"/>
  <c r="CD50" i="11" s="1"/>
  <c r="CK49" i="11" s="1"/>
  <c r="CR48" i="11" s="1"/>
  <c r="CY47" i="11" s="1"/>
  <c r="DF46" i="11" s="1"/>
  <c r="DM45" i="11" s="1"/>
  <c r="DT74" i="11" s="1"/>
  <c r="EA73" i="11" s="1"/>
  <c r="EH72" i="11" s="1"/>
  <c r="EO71" i="11" s="1"/>
  <c r="EV70" i="11" s="1"/>
  <c r="FC69" i="11" s="1"/>
  <c r="FJ68" i="11" s="1"/>
  <c r="FQ67" i="11" s="1"/>
  <c r="FX66" i="11" s="1"/>
  <c r="GE65" i="11" s="1"/>
  <c r="GL64" i="11" s="1"/>
  <c r="GS63" i="11" s="1"/>
  <c r="GZ62" i="11" s="1"/>
  <c r="HG61" i="11" s="1"/>
  <c r="HN60" i="11" s="1"/>
  <c r="AQ51" i="11"/>
  <c r="AX50" i="11" s="1"/>
  <c r="BE49" i="11" s="1"/>
  <c r="BL48" i="11" s="1"/>
  <c r="BS47" i="11" s="1"/>
  <c r="BZ46" i="11" s="1"/>
  <c r="CG45" i="11" s="1"/>
  <c r="CN74" i="11" s="1"/>
  <c r="CU73" i="11" s="1"/>
  <c r="DB72" i="11" s="1"/>
  <c r="DI71" i="11" s="1"/>
  <c r="DP70" i="11" s="1"/>
  <c r="DW69" i="11" s="1"/>
  <c r="ED68" i="11" s="1"/>
  <c r="EK67" i="11" s="1"/>
  <c r="ER66" i="11" s="1"/>
  <c r="EY65" i="11" s="1"/>
  <c r="FF64" i="11" s="1"/>
  <c r="FM63" i="11" s="1"/>
  <c r="FT62" i="11" s="1"/>
  <c r="GA61" i="11" s="1"/>
  <c r="GH60" i="11" s="1"/>
  <c r="GO59" i="11" s="1"/>
  <c r="GV58" i="11" s="1"/>
  <c r="HC57" i="11" s="1"/>
  <c r="HJ56" i="11" s="1"/>
  <c r="AK51" i="11"/>
  <c r="AR50" i="11" s="1"/>
  <c r="AY49" i="11" s="1"/>
  <c r="BF48" i="11" s="1"/>
  <c r="BM47" i="11" s="1"/>
  <c r="BT46" i="11" s="1"/>
  <c r="CA45" i="11" s="1"/>
  <c r="CH74" i="11" s="1"/>
  <c r="CO73" i="11" s="1"/>
  <c r="CV72" i="11" s="1"/>
  <c r="DC71" i="11" s="1"/>
  <c r="DJ70" i="11" s="1"/>
  <c r="DQ69" i="11" s="1"/>
  <c r="DX68" i="11" s="1"/>
  <c r="EE67" i="11" s="1"/>
  <c r="EL66" i="11" s="1"/>
  <c r="ES65" i="11" s="1"/>
  <c r="EZ64" i="11" s="1"/>
  <c r="FG63" i="11" s="1"/>
  <c r="FN62" i="11" s="1"/>
  <c r="FU61" i="11" s="1"/>
  <c r="GB60" i="11" s="1"/>
  <c r="GI59" i="11" s="1"/>
  <c r="GP58" i="11" s="1"/>
  <c r="GW57" i="11" s="1"/>
  <c r="HD56" i="11" s="1"/>
  <c r="HK55" i="11" s="1"/>
  <c r="AD51" i="11"/>
  <c r="AK50" i="11" s="1"/>
  <c r="AR49" i="11" s="1"/>
  <c r="AY48" i="11" s="1"/>
  <c r="BF47" i="11" s="1"/>
  <c r="BM46" i="11" s="1"/>
  <c r="BT45" i="11" s="1"/>
  <c r="CA74" i="11" s="1"/>
  <c r="CH73" i="11" s="1"/>
  <c r="CO72" i="11" s="1"/>
  <c r="CV71" i="11" s="1"/>
  <c r="DC70" i="11" s="1"/>
  <c r="DJ69" i="11" s="1"/>
  <c r="DQ68" i="11" s="1"/>
  <c r="DX67" i="11" s="1"/>
  <c r="EE66" i="11" s="1"/>
  <c r="EL65" i="11" s="1"/>
  <c r="ES64" i="11" s="1"/>
  <c r="EZ63" i="11" s="1"/>
  <c r="FG62" i="11" s="1"/>
  <c r="FN61" i="11" s="1"/>
  <c r="FU60" i="11" s="1"/>
  <c r="GB59" i="11" s="1"/>
  <c r="GI58" i="11" s="1"/>
  <c r="GP57" i="11" s="1"/>
  <c r="GW56" i="11" s="1"/>
  <c r="HD55" i="11" s="1"/>
  <c r="HK54" i="11" s="1"/>
  <c r="AB51" i="11"/>
  <c r="AI50" i="11" s="1"/>
  <c r="AP49" i="11" s="1"/>
  <c r="AW48" i="11" s="1"/>
  <c r="BD47" i="11" s="1"/>
  <c r="BK46" i="11" s="1"/>
  <c r="BR45" i="11" s="1"/>
  <c r="BY74" i="11" s="1"/>
  <c r="CF73" i="11" s="1"/>
  <c r="CM72" i="11" s="1"/>
  <c r="CT71" i="11" s="1"/>
  <c r="DA70" i="11" s="1"/>
  <c r="DH69" i="11" s="1"/>
  <c r="DO68" i="11" s="1"/>
  <c r="DV67" i="11" s="1"/>
  <c r="EC66" i="11" s="1"/>
  <c r="EJ65" i="11" s="1"/>
  <c r="EQ64" i="11" s="1"/>
  <c r="EX63" i="11" s="1"/>
  <c r="FE62" i="11" s="1"/>
  <c r="FL61" i="11" s="1"/>
  <c r="FS60" i="11" s="1"/>
  <c r="FZ59" i="11" s="1"/>
  <c r="GG58" i="11" s="1"/>
  <c r="GN57" i="11" s="1"/>
  <c r="GU56" i="11" s="1"/>
  <c r="HB55" i="11" s="1"/>
  <c r="HI54" i="11" s="1"/>
  <c r="HP53" i="11" s="1"/>
  <c r="U51" i="11"/>
  <c r="T51" i="11"/>
  <c r="AA50" i="11" s="1"/>
  <c r="AH49" i="11" s="1"/>
  <c r="AO48" i="11" s="1"/>
  <c r="AV47" i="11" s="1"/>
  <c r="BC46" i="11" s="1"/>
  <c r="BJ45" i="11" s="1"/>
  <c r="BQ74" i="11" s="1"/>
  <c r="BX73" i="11" s="1"/>
  <c r="CE72" i="11" s="1"/>
  <c r="CL71" i="11" s="1"/>
  <c r="CS70" i="11" s="1"/>
  <c r="CZ69" i="11" s="1"/>
  <c r="DG68" i="11" s="1"/>
  <c r="DN67" i="11" s="1"/>
  <c r="DU66" i="11" s="1"/>
  <c r="EB65" i="11" s="1"/>
  <c r="EI64" i="11" s="1"/>
  <c r="EP63" i="11" s="1"/>
  <c r="EW62" i="11" s="1"/>
  <c r="FD61" i="11" s="1"/>
  <c r="FK60" i="11" s="1"/>
  <c r="FR59" i="11" s="1"/>
  <c r="FY58" i="11" s="1"/>
  <c r="GF57" i="11" s="1"/>
  <c r="GM56" i="11" s="1"/>
  <c r="GT55" i="11" s="1"/>
  <c r="HA54" i="11" s="1"/>
  <c r="HH53" i="11" s="1"/>
  <c r="HO52" i="11" s="1"/>
  <c r="S51" i="11"/>
  <c r="Z50" i="11" s="1"/>
  <c r="AG49" i="11" s="1"/>
  <c r="AN48" i="11" s="1"/>
  <c r="AU47" i="11" s="1"/>
  <c r="BB46" i="11" s="1"/>
  <c r="BI45" i="11" s="1"/>
  <c r="BP74" i="11" s="1"/>
  <c r="BW73" i="11" s="1"/>
  <c r="CD72" i="11" s="1"/>
  <c r="CK71" i="11" s="1"/>
  <c r="CR70" i="11" s="1"/>
  <c r="CY69" i="11" s="1"/>
  <c r="DF68" i="11" s="1"/>
  <c r="DM67" i="11" s="1"/>
  <c r="DT66" i="11" s="1"/>
  <c r="EA65" i="11" s="1"/>
  <c r="EH64" i="11" s="1"/>
  <c r="EO63" i="11" s="1"/>
  <c r="EV62" i="11" s="1"/>
  <c r="FC61" i="11" s="1"/>
  <c r="FJ60" i="11" s="1"/>
  <c r="FQ59" i="11" s="1"/>
  <c r="FX58" i="11" s="1"/>
  <c r="GE57" i="11" s="1"/>
  <c r="GL56" i="11" s="1"/>
  <c r="GS55" i="11" s="1"/>
  <c r="GZ54" i="11" s="1"/>
  <c r="HG53" i="11" s="1"/>
  <c r="HN52" i="11" s="1"/>
  <c r="R51" i="11"/>
  <c r="Q51" i="11"/>
  <c r="X50" i="11" s="1"/>
  <c r="AE49" i="11" s="1"/>
  <c r="AL48" i="11" s="1"/>
  <c r="AS47" i="11" s="1"/>
  <c r="AZ46" i="11" s="1"/>
  <c r="BG45" i="11" s="1"/>
  <c r="BN74" i="11" s="1"/>
  <c r="BU73" i="11" s="1"/>
  <c r="CB72" i="11" s="1"/>
  <c r="CI71" i="11" s="1"/>
  <c r="CP70" i="11" s="1"/>
  <c r="CW69" i="11" s="1"/>
  <c r="DD68" i="11" s="1"/>
  <c r="DK67" i="11" s="1"/>
  <c r="DR66" i="11" s="1"/>
  <c r="DY65" i="11" s="1"/>
  <c r="EF64" i="11" s="1"/>
  <c r="EM63" i="11" s="1"/>
  <c r="ET62" i="11" s="1"/>
  <c r="FA61" i="11" s="1"/>
  <c r="FH60" i="11" s="1"/>
  <c r="FO59" i="11" s="1"/>
  <c r="FV58" i="11" s="1"/>
  <c r="GC57" i="11" s="1"/>
  <c r="GJ56" i="11" s="1"/>
  <c r="GQ55" i="11" s="1"/>
  <c r="GX54" i="11" s="1"/>
  <c r="HE53" i="11" s="1"/>
  <c r="HL52" i="11" s="1"/>
  <c r="P51" i="11"/>
  <c r="W50" i="11" s="1"/>
  <c r="AD49" i="11" s="1"/>
  <c r="AK48" i="11" s="1"/>
  <c r="AR47" i="11" s="1"/>
  <c r="AY46" i="11" s="1"/>
  <c r="BF45" i="11" s="1"/>
  <c r="BM74" i="11" s="1"/>
  <c r="BT73" i="11" s="1"/>
  <c r="CA72" i="11" s="1"/>
  <c r="CH71" i="11" s="1"/>
  <c r="CO70" i="11" s="1"/>
  <c r="CV69" i="11" s="1"/>
  <c r="DC68" i="11" s="1"/>
  <c r="DJ67" i="11" s="1"/>
  <c r="DQ66" i="11" s="1"/>
  <c r="DX65" i="11" s="1"/>
  <c r="EE64" i="11" s="1"/>
  <c r="EL63" i="11" s="1"/>
  <c r="ES62" i="11" s="1"/>
  <c r="EZ61" i="11" s="1"/>
  <c r="FG60" i="11" s="1"/>
  <c r="FN59" i="11" s="1"/>
  <c r="FU58" i="11" s="1"/>
  <c r="GB57" i="11" s="1"/>
  <c r="GI56" i="11" s="1"/>
  <c r="GP55" i="11" s="1"/>
  <c r="GW54" i="11" s="1"/>
  <c r="HD53" i="11" s="1"/>
  <c r="HK52" i="11" s="1"/>
  <c r="O51" i="11"/>
  <c r="V50" i="11" s="1"/>
  <c r="AC49" i="11" s="1"/>
  <c r="AJ48" i="11" s="1"/>
  <c r="AQ47" i="11" s="1"/>
  <c r="AX46" i="11" s="1"/>
  <c r="BE45" i="11" s="1"/>
  <c r="BL74" i="11" s="1"/>
  <c r="BS73" i="11" s="1"/>
  <c r="BZ72" i="11" s="1"/>
  <c r="CG71" i="11" s="1"/>
  <c r="CN70" i="11" s="1"/>
  <c r="CU69" i="11" s="1"/>
  <c r="DB68" i="11" s="1"/>
  <c r="DI67" i="11" s="1"/>
  <c r="DP66" i="11" s="1"/>
  <c r="DW65" i="11" s="1"/>
  <c r="ED64" i="11" s="1"/>
  <c r="EK63" i="11" s="1"/>
  <c r="ER62" i="11" s="1"/>
  <c r="EY61" i="11" s="1"/>
  <c r="FF60" i="11" s="1"/>
  <c r="FM59" i="11" s="1"/>
  <c r="FT58" i="11" s="1"/>
  <c r="GA57" i="11" s="1"/>
  <c r="GH56" i="11" s="1"/>
  <c r="GO55" i="11" s="1"/>
  <c r="GV54" i="11" s="1"/>
  <c r="HC53" i="11" s="1"/>
  <c r="HJ52" i="11" s="1"/>
  <c r="N51" i="11"/>
  <c r="GC50" i="11"/>
  <c r="GJ49" i="11" s="1"/>
  <c r="GQ48" i="11" s="1"/>
  <c r="GX47" i="11" s="1"/>
  <c r="HE46" i="11" s="1"/>
  <c r="HL45" i="11" s="1"/>
  <c r="FQ50" i="11"/>
  <c r="FE50" i="11"/>
  <c r="FL49" i="11" s="1"/>
  <c r="FS48" i="11" s="1"/>
  <c r="FZ47" i="11" s="1"/>
  <c r="GG46" i="11" s="1"/>
  <c r="GN45" i="11" s="1"/>
  <c r="GU74" i="11" s="1"/>
  <c r="HB73" i="11" s="1"/>
  <c r="HI72" i="11" s="1"/>
  <c r="HP71" i="11" s="1"/>
  <c r="EY50" i="11"/>
  <c r="FF49" i="11" s="1"/>
  <c r="FM48" i="11" s="1"/>
  <c r="FT47" i="11" s="1"/>
  <c r="GA46" i="11" s="1"/>
  <c r="GH45" i="11" s="1"/>
  <c r="GO74" i="11" s="1"/>
  <c r="GV73" i="11" s="1"/>
  <c r="HC72" i="11" s="1"/>
  <c r="HJ71" i="11" s="1"/>
  <c r="DB50" i="11"/>
  <c r="DI49" i="11" s="1"/>
  <c r="DP48" i="11" s="1"/>
  <c r="DW47" i="11" s="1"/>
  <c r="ED46" i="11" s="1"/>
  <c r="EK45" i="11" s="1"/>
  <c r="ER74" i="11" s="1"/>
  <c r="EY73" i="11" s="1"/>
  <c r="FF72" i="11" s="1"/>
  <c r="FM71" i="11" s="1"/>
  <c r="FT70" i="11" s="1"/>
  <c r="GA69" i="11" s="1"/>
  <c r="GH68" i="11" s="1"/>
  <c r="GO67" i="11" s="1"/>
  <c r="GV66" i="11" s="1"/>
  <c r="HC65" i="11" s="1"/>
  <c r="HJ64" i="11" s="1"/>
  <c r="CK50" i="11"/>
  <c r="CR49" i="11" s="1"/>
  <c r="CY48" i="11" s="1"/>
  <c r="DF47" i="11" s="1"/>
  <c r="DM46" i="11" s="1"/>
  <c r="DT45" i="11" s="1"/>
  <c r="EA74" i="11" s="1"/>
  <c r="EH73" i="11" s="1"/>
  <c r="EO72" i="11" s="1"/>
  <c r="EV71" i="11" s="1"/>
  <c r="FC70" i="11" s="1"/>
  <c r="FJ69" i="11" s="1"/>
  <c r="FQ68" i="11" s="1"/>
  <c r="FX67" i="11" s="1"/>
  <c r="GE66" i="11" s="1"/>
  <c r="GL65" i="11" s="1"/>
  <c r="GS64" i="11" s="1"/>
  <c r="GZ63" i="11" s="1"/>
  <c r="HG62" i="11" s="1"/>
  <c r="HN61" i="11" s="1"/>
  <c r="CE50" i="11"/>
  <c r="BU50" i="11"/>
  <c r="CB49" i="11" s="1"/>
  <c r="CI48" i="11" s="1"/>
  <c r="CP47" i="11" s="1"/>
  <c r="CW46" i="11" s="1"/>
  <c r="DD45" i="11" s="1"/>
  <c r="DK74" i="11" s="1"/>
  <c r="DR73" i="11" s="1"/>
  <c r="DY72" i="11" s="1"/>
  <c r="EF71" i="11" s="1"/>
  <c r="EM70" i="11" s="1"/>
  <c r="ET69" i="11" s="1"/>
  <c r="FA68" i="11" s="1"/>
  <c r="FH67" i="11" s="1"/>
  <c r="FO66" i="11" s="1"/>
  <c r="FV65" i="11" s="1"/>
  <c r="GC64" i="11" s="1"/>
  <c r="GJ63" i="11" s="1"/>
  <c r="GQ62" i="11" s="1"/>
  <c r="GX61" i="11" s="1"/>
  <c r="HE60" i="11" s="1"/>
  <c r="HL59" i="11" s="1"/>
  <c r="BO50" i="11"/>
  <c r="BV49" i="11" s="1"/>
  <c r="CC48" i="11" s="1"/>
  <c r="CJ47" i="11" s="1"/>
  <c r="CQ46" i="11" s="1"/>
  <c r="CX45" i="11" s="1"/>
  <c r="DE74" i="11" s="1"/>
  <c r="DL73" i="11" s="1"/>
  <c r="DS72" i="11" s="1"/>
  <c r="DZ71" i="11" s="1"/>
  <c r="EG70" i="11" s="1"/>
  <c r="EN69" i="11" s="1"/>
  <c r="EU68" i="11" s="1"/>
  <c r="FB67" i="11" s="1"/>
  <c r="FI66" i="11" s="1"/>
  <c r="FP65" i="11" s="1"/>
  <c r="FW64" i="11" s="1"/>
  <c r="GD63" i="11" s="1"/>
  <c r="GK62" i="11" s="1"/>
  <c r="GR61" i="11" s="1"/>
  <c r="GY60" i="11" s="1"/>
  <c r="HF59" i="11" s="1"/>
  <c r="HM58" i="11" s="1"/>
  <c r="BI50" i="11"/>
  <c r="BP49" i="11" s="1"/>
  <c r="BW48" i="11" s="1"/>
  <c r="CD47" i="11" s="1"/>
  <c r="CK46" i="11" s="1"/>
  <c r="CR45" i="11" s="1"/>
  <c r="CY74" i="11" s="1"/>
  <c r="DF73" i="11" s="1"/>
  <c r="DM72" i="11" s="1"/>
  <c r="DT71" i="11" s="1"/>
  <c r="EA70" i="11" s="1"/>
  <c r="EH69" i="11" s="1"/>
  <c r="EO68" i="11" s="1"/>
  <c r="EV67" i="11" s="1"/>
  <c r="FC66" i="11" s="1"/>
  <c r="FJ65" i="11" s="1"/>
  <c r="FQ64" i="11" s="1"/>
  <c r="FX63" i="11" s="1"/>
  <c r="GE62" i="11" s="1"/>
  <c r="GL61" i="11" s="1"/>
  <c r="GS60" i="11" s="1"/>
  <c r="GZ59" i="11" s="1"/>
  <c r="HG58" i="11" s="1"/>
  <c r="HN57" i="11" s="1"/>
  <c r="BG50" i="11"/>
  <c r="BN49" i="11" s="1"/>
  <c r="BU48" i="11" s="1"/>
  <c r="CB47" i="11" s="1"/>
  <c r="CI46" i="11" s="1"/>
  <c r="CP45" i="11" s="1"/>
  <c r="CW74" i="11" s="1"/>
  <c r="DD73" i="11" s="1"/>
  <c r="DK72" i="11" s="1"/>
  <c r="DR71" i="11" s="1"/>
  <c r="DY70" i="11" s="1"/>
  <c r="EF69" i="11" s="1"/>
  <c r="EM68" i="11" s="1"/>
  <c r="ET67" i="11" s="1"/>
  <c r="FA66" i="11" s="1"/>
  <c r="FH65" i="11" s="1"/>
  <c r="FO64" i="11" s="1"/>
  <c r="FV63" i="11" s="1"/>
  <c r="GC62" i="11" s="1"/>
  <c r="GJ61" i="11" s="1"/>
  <c r="GQ60" i="11" s="1"/>
  <c r="GX59" i="11" s="1"/>
  <c r="HE58" i="11" s="1"/>
  <c r="HL57" i="11" s="1"/>
  <c r="AB50" i="11"/>
  <c r="AI49" i="11" s="1"/>
  <c r="AP48" i="11" s="1"/>
  <c r="AW47" i="11" s="1"/>
  <c r="BD46" i="11" s="1"/>
  <c r="BK45" i="11" s="1"/>
  <c r="BR74" i="11" s="1"/>
  <c r="BY73" i="11" s="1"/>
  <c r="CF72" i="11" s="1"/>
  <c r="CM71" i="11" s="1"/>
  <c r="CT70" i="11" s="1"/>
  <c r="DA69" i="11" s="1"/>
  <c r="DH68" i="11" s="1"/>
  <c r="DO67" i="11" s="1"/>
  <c r="DV66" i="11" s="1"/>
  <c r="EC65" i="11" s="1"/>
  <c r="EJ64" i="11" s="1"/>
  <c r="EQ63" i="11" s="1"/>
  <c r="EX62" i="11" s="1"/>
  <c r="FE61" i="11" s="1"/>
  <c r="FL60" i="11" s="1"/>
  <c r="FS59" i="11" s="1"/>
  <c r="FZ58" i="11" s="1"/>
  <c r="GG57" i="11" s="1"/>
  <c r="GN56" i="11" s="1"/>
  <c r="GU55" i="11" s="1"/>
  <c r="HB54" i="11" s="1"/>
  <c r="HI53" i="11" s="1"/>
  <c r="HP52" i="11" s="1"/>
  <c r="Y50" i="11"/>
  <c r="AF49" i="11" s="1"/>
  <c r="AM48" i="11" s="1"/>
  <c r="AT47" i="11" s="1"/>
  <c r="BA46" i="11" s="1"/>
  <c r="BH45" i="11" s="1"/>
  <c r="BO74" i="11" s="1"/>
  <c r="BV73" i="11" s="1"/>
  <c r="CC72" i="11" s="1"/>
  <c r="CJ71" i="11" s="1"/>
  <c r="CQ70" i="11" s="1"/>
  <c r="CX69" i="11" s="1"/>
  <c r="DE68" i="11" s="1"/>
  <c r="DL67" i="11" s="1"/>
  <c r="DS66" i="11" s="1"/>
  <c r="DZ65" i="11" s="1"/>
  <c r="EG64" i="11" s="1"/>
  <c r="EN63" i="11" s="1"/>
  <c r="EU62" i="11" s="1"/>
  <c r="FB61" i="11" s="1"/>
  <c r="FI60" i="11" s="1"/>
  <c r="FP59" i="11" s="1"/>
  <c r="FW58" i="11" s="1"/>
  <c r="GD57" i="11" s="1"/>
  <c r="GK56" i="11" s="1"/>
  <c r="GR55" i="11" s="1"/>
  <c r="GY54" i="11" s="1"/>
  <c r="HF53" i="11" s="1"/>
  <c r="HM52" i="11" s="1"/>
  <c r="U50" i="11"/>
  <c r="AB49" i="11" s="1"/>
  <c r="AI48" i="11" s="1"/>
  <c r="AP47" i="11" s="1"/>
  <c r="AW46" i="11" s="1"/>
  <c r="BD45" i="11" s="1"/>
  <c r="BK74" i="11" s="1"/>
  <c r="BR73" i="11" s="1"/>
  <c r="BY72" i="11" s="1"/>
  <c r="CF71" i="11" s="1"/>
  <c r="CM70" i="11" s="1"/>
  <c r="CT69" i="11" s="1"/>
  <c r="DA68" i="11" s="1"/>
  <c r="DH67" i="11" s="1"/>
  <c r="DO66" i="11" s="1"/>
  <c r="DV65" i="11" s="1"/>
  <c r="EC64" i="11" s="1"/>
  <c r="EJ63" i="11" s="1"/>
  <c r="EQ62" i="11" s="1"/>
  <c r="EX61" i="11" s="1"/>
  <c r="FE60" i="11" s="1"/>
  <c r="FL59" i="11" s="1"/>
  <c r="FS58" i="11" s="1"/>
  <c r="FZ57" i="11" s="1"/>
  <c r="GG56" i="11" s="1"/>
  <c r="GN55" i="11" s="1"/>
  <c r="GU54" i="11" s="1"/>
  <c r="HB53" i="11" s="1"/>
  <c r="HI52" i="11" s="1"/>
  <c r="HP51" i="11" s="1"/>
  <c r="T50" i="11"/>
  <c r="AA49" i="11" s="1"/>
  <c r="AH48" i="11" s="1"/>
  <c r="AO47" i="11" s="1"/>
  <c r="AV46" i="11" s="1"/>
  <c r="BC45" i="11" s="1"/>
  <c r="BJ74" i="11" s="1"/>
  <c r="BQ73" i="11" s="1"/>
  <c r="BX72" i="11" s="1"/>
  <c r="CE71" i="11" s="1"/>
  <c r="CL70" i="11" s="1"/>
  <c r="CS69" i="11" s="1"/>
  <c r="CZ68" i="11" s="1"/>
  <c r="DG67" i="11" s="1"/>
  <c r="DN66" i="11" s="1"/>
  <c r="DU65" i="11" s="1"/>
  <c r="EB64" i="11" s="1"/>
  <c r="EI63" i="11" s="1"/>
  <c r="EP62" i="11" s="1"/>
  <c r="EW61" i="11" s="1"/>
  <c r="FD60" i="11" s="1"/>
  <c r="FK59" i="11" s="1"/>
  <c r="FR58" i="11" s="1"/>
  <c r="FY57" i="11" s="1"/>
  <c r="GF56" i="11" s="1"/>
  <c r="GM55" i="11" s="1"/>
  <c r="GT54" i="11" s="1"/>
  <c r="HA53" i="11" s="1"/>
  <c r="HH52" i="11" s="1"/>
  <c r="HO51" i="11" s="1"/>
  <c r="S50" i="11"/>
  <c r="Z49" i="11" s="1"/>
  <c r="AG48" i="11" s="1"/>
  <c r="AN47" i="11" s="1"/>
  <c r="AU46" i="11" s="1"/>
  <c r="BB45" i="11" s="1"/>
  <c r="BI74" i="11" s="1"/>
  <c r="BP73" i="11" s="1"/>
  <c r="BW72" i="11" s="1"/>
  <c r="CD71" i="11" s="1"/>
  <c r="CK70" i="11" s="1"/>
  <c r="CR69" i="11" s="1"/>
  <c r="CY68" i="11" s="1"/>
  <c r="DF67" i="11" s="1"/>
  <c r="DM66" i="11" s="1"/>
  <c r="DT65" i="11" s="1"/>
  <c r="EA64" i="11" s="1"/>
  <c r="EH63" i="11" s="1"/>
  <c r="EO62" i="11" s="1"/>
  <c r="EV61" i="11" s="1"/>
  <c r="FC60" i="11" s="1"/>
  <c r="FJ59" i="11" s="1"/>
  <c r="FQ58" i="11" s="1"/>
  <c r="FX57" i="11" s="1"/>
  <c r="GE56" i="11" s="1"/>
  <c r="GL55" i="11" s="1"/>
  <c r="GS54" i="11" s="1"/>
  <c r="GZ53" i="11" s="1"/>
  <c r="HG52" i="11" s="1"/>
  <c r="HN51" i="11" s="1"/>
  <c r="R50" i="11"/>
  <c r="Q50" i="11"/>
  <c r="X49" i="11" s="1"/>
  <c r="AE48" i="11" s="1"/>
  <c r="AL47" i="11" s="1"/>
  <c r="AS46" i="11" s="1"/>
  <c r="AZ45" i="11" s="1"/>
  <c r="BG74" i="11" s="1"/>
  <c r="BN73" i="11" s="1"/>
  <c r="BU72" i="11" s="1"/>
  <c r="CB71" i="11" s="1"/>
  <c r="CI70" i="11" s="1"/>
  <c r="CP69" i="11" s="1"/>
  <c r="CW68" i="11" s="1"/>
  <c r="DD67" i="11" s="1"/>
  <c r="DK66" i="11" s="1"/>
  <c r="DR65" i="11" s="1"/>
  <c r="DY64" i="11" s="1"/>
  <c r="EF63" i="11" s="1"/>
  <c r="EM62" i="11" s="1"/>
  <c r="ET61" i="11" s="1"/>
  <c r="FA60" i="11" s="1"/>
  <c r="FH59" i="11" s="1"/>
  <c r="FO58" i="11" s="1"/>
  <c r="FV57" i="11" s="1"/>
  <c r="GC56" i="11" s="1"/>
  <c r="GJ55" i="11" s="1"/>
  <c r="GQ54" i="11" s="1"/>
  <c r="GX53" i="11" s="1"/>
  <c r="HE52" i="11" s="1"/>
  <c r="HL51" i="11" s="1"/>
  <c r="P50" i="11"/>
  <c r="W49" i="11" s="1"/>
  <c r="AD48" i="11" s="1"/>
  <c r="AK47" i="11" s="1"/>
  <c r="AR46" i="11" s="1"/>
  <c r="AY45" i="11" s="1"/>
  <c r="BF74" i="11" s="1"/>
  <c r="BM73" i="11" s="1"/>
  <c r="BT72" i="11" s="1"/>
  <c r="CA71" i="11" s="1"/>
  <c r="CH70" i="11" s="1"/>
  <c r="CO69" i="11" s="1"/>
  <c r="CV68" i="11" s="1"/>
  <c r="DC67" i="11" s="1"/>
  <c r="DJ66" i="11" s="1"/>
  <c r="DQ65" i="11" s="1"/>
  <c r="DX64" i="11" s="1"/>
  <c r="EE63" i="11" s="1"/>
  <c r="EL62" i="11" s="1"/>
  <c r="ES61" i="11" s="1"/>
  <c r="EZ60" i="11" s="1"/>
  <c r="FG59" i="11" s="1"/>
  <c r="FN58" i="11" s="1"/>
  <c r="FU57" i="11" s="1"/>
  <c r="GB56" i="11" s="1"/>
  <c r="GI55" i="11" s="1"/>
  <c r="GP54" i="11" s="1"/>
  <c r="GW53" i="11" s="1"/>
  <c r="HD52" i="11" s="1"/>
  <c r="HK51" i="11" s="1"/>
  <c r="O50" i="11"/>
  <c r="V49" i="11" s="1"/>
  <c r="AC48" i="11" s="1"/>
  <c r="AJ47" i="11" s="1"/>
  <c r="AQ46" i="11" s="1"/>
  <c r="AX45" i="11" s="1"/>
  <c r="BE74" i="11" s="1"/>
  <c r="BL73" i="11" s="1"/>
  <c r="BS72" i="11" s="1"/>
  <c r="BZ71" i="11" s="1"/>
  <c r="CG70" i="11" s="1"/>
  <c r="CN69" i="11" s="1"/>
  <c r="CU68" i="11" s="1"/>
  <c r="DB67" i="11" s="1"/>
  <c r="DI66" i="11" s="1"/>
  <c r="DP65" i="11" s="1"/>
  <c r="DW64" i="11" s="1"/>
  <c r="ED63" i="11" s="1"/>
  <c r="EK62" i="11" s="1"/>
  <c r="ER61" i="11" s="1"/>
  <c r="EY60" i="11" s="1"/>
  <c r="FF59" i="11" s="1"/>
  <c r="FM58" i="11" s="1"/>
  <c r="FT57" i="11" s="1"/>
  <c r="GA56" i="11" s="1"/>
  <c r="GH55" i="11" s="1"/>
  <c r="GO54" i="11" s="1"/>
  <c r="GV53" i="11" s="1"/>
  <c r="HC52" i="11" s="1"/>
  <c r="HJ51" i="11" s="1"/>
  <c r="N50" i="11"/>
  <c r="GL49" i="11"/>
  <c r="GS48" i="11" s="1"/>
  <c r="GZ47" i="11" s="1"/>
  <c r="HG46" i="11" s="1"/>
  <c r="HN45" i="11" s="1"/>
  <c r="FX49" i="11"/>
  <c r="GE48" i="11" s="1"/>
  <c r="GL47" i="11" s="1"/>
  <c r="GS46" i="11" s="1"/>
  <c r="GZ45" i="11" s="1"/>
  <c r="HG74" i="11" s="1"/>
  <c r="HN73" i="11" s="1"/>
  <c r="FT49" i="11"/>
  <c r="GA48" i="11" s="1"/>
  <c r="GH47" i="11" s="1"/>
  <c r="GO46" i="11" s="1"/>
  <c r="GV45" i="11" s="1"/>
  <c r="HC74" i="11" s="1"/>
  <c r="HJ73" i="11" s="1"/>
  <c r="FN49" i="11"/>
  <c r="FU48" i="11" s="1"/>
  <c r="GB47" i="11" s="1"/>
  <c r="GI46" i="11" s="1"/>
  <c r="GP45" i="11" s="1"/>
  <c r="GW74" i="11" s="1"/>
  <c r="HD73" i="11" s="1"/>
  <c r="HK72" i="11" s="1"/>
  <c r="DX49" i="11"/>
  <c r="EE48" i="11" s="1"/>
  <c r="EL47" i="11" s="1"/>
  <c r="ES46" i="11" s="1"/>
  <c r="EZ45" i="11" s="1"/>
  <c r="FG74" i="11" s="1"/>
  <c r="FN73" i="11" s="1"/>
  <c r="FU72" i="11" s="1"/>
  <c r="GB71" i="11" s="1"/>
  <c r="GI70" i="11" s="1"/>
  <c r="GP69" i="11" s="1"/>
  <c r="GW68" i="11" s="1"/>
  <c r="HD67" i="11" s="1"/>
  <c r="HK66" i="11" s="1"/>
  <c r="DR49" i="11"/>
  <c r="DY48" i="11" s="1"/>
  <c r="EF47" i="11" s="1"/>
  <c r="EM46" i="11" s="1"/>
  <c r="ET45" i="11" s="1"/>
  <c r="FA74" i="11" s="1"/>
  <c r="FH73" i="11" s="1"/>
  <c r="FO72" i="11" s="1"/>
  <c r="FV71" i="11" s="1"/>
  <c r="GC70" i="11" s="1"/>
  <c r="GJ69" i="11" s="1"/>
  <c r="GQ68" i="11" s="1"/>
  <c r="GX67" i="11" s="1"/>
  <c r="HE66" i="11" s="1"/>
  <c r="HL65" i="11" s="1"/>
  <c r="DF49" i="11"/>
  <c r="CL49" i="11"/>
  <c r="CS48" i="11" s="1"/>
  <c r="CZ47" i="11" s="1"/>
  <c r="DG46" i="11" s="1"/>
  <c r="DN45" i="11" s="1"/>
  <c r="DU74" i="11" s="1"/>
  <c r="EB73" i="11" s="1"/>
  <c r="EI72" i="11" s="1"/>
  <c r="EP71" i="11" s="1"/>
  <c r="EW70" i="11" s="1"/>
  <c r="FD69" i="11" s="1"/>
  <c r="FK68" i="11" s="1"/>
  <c r="FR67" i="11" s="1"/>
  <c r="FY66" i="11" s="1"/>
  <c r="GF65" i="11" s="1"/>
  <c r="GM64" i="11" s="1"/>
  <c r="GT63" i="11" s="1"/>
  <c r="HA62" i="11" s="1"/>
  <c r="HH61" i="11" s="1"/>
  <c r="HO60" i="11" s="1"/>
  <c r="Y49" i="11"/>
  <c r="AF48" i="11" s="1"/>
  <c r="AM47" i="11" s="1"/>
  <c r="AT46" i="11" s="1"/>
  <c r="BA45" i="11" s="1"/>
  <c r="BH74" i="11" s="1"/>
  <c r="BO73" i="11" s="1"/>
  <c r="BV72" i="11" s="1"/>
  <c r="CC71" i="11" s="1"/>
  <c r="CJ70" i="11" s="1"/>
  <c r="CQ69" i="11" s="1"/>
  <c r="CX68" i="11" s="1"/>
  <c r="DE67" i="11" s="1"/>
  <c r="DL66" i="11" s="1"/>
  <c r="DS65" i="11" s="1"/>
  <c r="DZ64" i="11" s="1"/>
  <c r="EG63" i="11" s="1"/>
  <c r="EN62" i="11" s="1"/>
  <c r="EU61" i="11" s="1"/>
  <c r="FB60" i="11" s="1"/>
  <c r="FI59" i="11" s="1"/>
  <c r="FP58" i="11" s="1"/>
  <c r="FW57" i="11" s="1"/>
  <c r="GD56" i="11" s="1"/>
  <c r="GK55" i="11" s="1"/>
  <c r="GR54" i="11" s="1"/>
  <c r="GY53" i="11" s="1"/>
  <c r="HF52" i="11" s="1"/>
  <c r="HM51" i="11" s="1"/>
  <c r="U49" i="11"/>
  <c r="T49" i="11"/>
  <c r="AA48" i="11" s="1"/>
  <c r="AH47" i="11" s="1"/>
  <c r="AO46" i="11" s="1"/>
  <c r="AV45" i="11" s="1"/>
  <c r="BC74" i="11" s="1"/>
  <c r="BJ73" i="11" s="1"/>
  <c r="BQ72" i="11" s="1"/>
  <c r="BX71" i="11" s="1"/>
  <c r="CE70" i="11" s="1"/>
  <c r="CL69" i="11" s="1"/>
  <c r="CS68" i="11" s="1"/>
  <c r="CZ67" i="11" s="1"/>
  <c r="DG66" i="11" s="1"/>
  <c r="DN65" i="11" s="1"/>
  <c r="DU64" i="11" s="1"/>
  <c r="EB63" i="11" s="1"/>
  <c r="EI62" i="11" s="1"/>
  <c r="EP61" i="11" s="1"/>
  <c r="EW60" i="11" s="1"/>
  <c r="FD59" i="11" s="1"/>
  <c r="FK58" i="11" s="1"/>
  <c r="FR57" i="11" s="1"/>
  <c r="FY56" i="11" s="1"/>
  <c r="GF55" i="11" s="1"/>
  <c r="GM54" i="11" s="1"/>
  <c r="GT53" i="11" s="1"/>
  <c r="HA52" i="11" s="1"/>
  <c r="HH51" i="11" s="1"/>
  <c r="HO50" i="11" s="1"/>
  <c r="S49" i="11"/>
  <c r="Z48" i="11" s="1"/>
  <c r="AG47" i="11" s="1"/>
  <c r="AN46" i="11" s="1"/>
  <c r="AU45" i="11" s="1"/>
  <c r="BB74" i="11" s="1"/>
  <c r="BI73" i="11" s="1"/>
  <c r="BP72" i="11" s="1"/>
  <c r="BW71" i="11" s="1"/>
  <c r="CD70" i="11" s="1"/>
  <c r="CK69" i="11" s="1"/>
  <c r="CR68" i="11" s="1"/>
  <c r="CY67" i="11" s="1"/>
  <c r="DF66" i="11" s="1"/>
  <c r="DM65" i="11" s="1"/>
  <c r="DT64" i="11" s="1"/>
  <c r="EA63" i="11" s="1"/>
  <c r="EH62" i="11" s="1"/>
  <c r="EO61" i="11" s="1"/>
  <c r="EV60" i="11" s="1"/>
  <c r="FC59" i="11" s="1"/>
  <c r="FJ58" i="11" s="1"/>
  <c r="FQ57" i="11" s="1"/>
  <c r="FX56" i="11" s="1"/>
  <c r="GE55" i="11" s="1"/>
  <c r="GL54" i="11" s="1"/>
  <c r="GS53" i="11" s="1"/>
  <c r="GZ52" i="11" s="1"/>
  <c r="HG51" i="11" s="1"/>
  <c r="HN50" i="11" s="1"/>
  <c r="R49" i="11"/>
  <c r="Y48" i="11" s="1"/>
  <c r="AF47" i="11" s="1"/>
  <c r="AM46" i="11" s="1"/>
  <c r="AT45" i="11" s="1"/>
  <c r="BA74" i="11" s="1"/>
  <c r="BH73" i="11" s="1"/>
  <c r="BO72" i="11" s="1"/>
  <c r="BV71" i="11" s="1"/>
  <c r="CC70" i="11" s="1"/>
  <c r="CJ69" i="11" s="1"/>
  <c r="CQ68" i="11" s="1"/>
  <c r="CX67" i="11" s="1"/>
  <c r="DE66" i="11" s="1"/>
  <c r="DL65" i="11" s="1"/>
  <c r="DS64" i="11" s="1"/>
  <c r="DZ63" i="11" s="1"/>
  <c r="EG62" i="11" s="1"/>
  <c r="EN61" i="11" s="1"/>
  <c r="EU60" i="11" s="1"/>
  <c r="FB59" i="11" s="1"/>
  <c r="FI58" i="11" s="1"/>
  <c r="FP57" i="11" s="1"/>
  <c r="FW56" i="11" s="1"/>
  <c r="GD55" i="11" s="1"/>
  <c r="GK54" i="11" s="1"/>
  <c r="GR53" i="11" s="1"/>
  <c r="GY52" i="11" s="1"/>
  <c r="HF51" i="11" s="1"/>
  <c r="HM50" i="11" s="1"/>
  <c r="Q49" i="11"/>
  <c r="X48" i="11" s="1"/>
  <c r="AE47" i="11" s="1"/>
  <c r="AL46" i="11" s="1"/>
  <c r="AS45" i="11" s="1"/>
  <c r="AZ74" i="11" s="1"/>
  <c r="BG73" i="11" s="1"/>
  <c r="BN72" i="11" s="1"/>
  <c r="BU71" i="11" s="1"/>
  <c r="CB70" i="11" s="1"/>
  <c r="CI69" i="11" s="1"/>
  <c r="CP68" i="11" s="1"/>
  <c r="CW67" i="11" s="1"/>
  <c r="DD66" i="11" s="1"/>
  <c r="DK65" i="11" s="1"/>
  <c r="DR64" i="11" s="1"/>
  <c r="DY63" i="11" s="1"/>
  <c r="EF62" i="11" s="1"/>
  <c r="EM61" i="11" s="1"/>
  <c r="ET60" i="11" s="1"/>
  <c r="FA59" i="11" s="1"/>
  <c r="FH58" i="11" s="1"/>
  <c r="FO57" i="11" s="1"/>
  <c r="FV56" i="11" s="1"/>
  <c r="GC55" i="11" s="1"/>
  <c r="GJ54" i="11" s="1"/>
  <c r="GQ53" i="11" s="1"/>
  <c r="GX52" i="11" s="1"/>
  <c r="HE51" i="11" s="1"/>
  <c r="HL50" i="11" s="1"/>
  <c r="P49" i="11"/>
  <c r="W48" i="11" s="1"/>
  <c r="AD47" i="11" s="1"/>
  <c r="AK46" i="11" s="1"/>
  <c r="AR45" i="11" s="1"/>
  <c r="AY74" i="11" s="1"/>
  <c r="BF73" i="11" s="1"/>
  <c r="BM72" i="11" s="1"/>
  <c r="BT71" i="11" s="1"/>
  <c r="CA70" i="11" s="1"/>
  <c r="CH69" i="11" s="1"/>
  <c r="CO68" i="11" s="1"/>
  <c r="CV67" i="11" s="1"/>
  <c r="DC66" i="11" s="1"/>
  <c r="DJ65" i="11" s="1"/>
  <c r="DQ64" i="11" s="1"/>
  <c r="DX63" i="11" s="1"/>
  <c r="EE62" i="11" s="1"/>
  <c r="EL61" i="11" s="1"/>
  <c r="ES60" i="11" s="1"/>
  <c r="EZ59" i="11" s="1"/>
  <c r="FG58" i="11" s="1"/>
  <c r="FN57" i="11" s="1"/>
  <c r="FU56" i="11" s="1"/>
  <c r="GB55" i="11" s="1"/>
  <c r="GI54" i="11" s="1"/>
  <c r="GP53" i="11" s="1"/>
  <c r="GW52" i="11" s="1"/>
  <c r="HD51" i="11" s="1"/>
  <c r="HK50" i="11" s="1"/>
  <c r="O49" i="11"/>
  <c r="N49" i="11"/>
  <c r="DM48" i="11"/>
  <c r="DT47" i="11" s="1"/>
  <c r="EA46" i="11" s="1"/>
  <c r="EH45" i="11" s="1"/>
  <c r="EO74" i="11" s="1"/>
  <c r="EV73" i="11" s="1"/>
  <c r="FC72" i="11" s="1"/>
  <c r="FJ71" i="11" s="1"/>
  <c r="FQ70" i="11" s="1"/>
  <c r="FX69" i="11" s="1"/>
  <c r="GE68" i="11" s="1"/>
  <c r="GL67" i="11" s="1"/>
  <c r="GS66" i="11" s="1"/>
  <c r="GZ65" i="11" s="1"/>
  <c r="HG64" i="11" s="1"/>
  <c r="HN63" i="11" s="1"/>
  <c r="CE48" i="11"/>
  <c r="BM48" i="11"/>
  <c r="AB48" i="11"/>
  <c r="V48" i="11"/>
  <c r="AC47" i="11" s="1"/>
  <c r="AJ46" i="11" s="1"/>
  <c r="AQ45" i="11" s="1"/>
  <c r="AX74" i="11" s="1"/>
  <c r="BE73" i="11" s="1"/>
  <c r="BL72" i="11" s="1"/>
  <c r="BS71" i="11" s="1"/>
  <c r="BZ70" i="11" s="1"/>
  <c r="CG69" i="11" s="1"/>
  <c r="CN68" i="11" s="1"/>
  <c r="CU67" i="11" s="1"/>
  <c r="DB66" i="11" s="1"/>
  <c r="DI65" i="11" s="1"/>
  <c r="DP64" i="11" s="1"/>
  <c r="DW63" i="11" s="1"/>
  <c r="ED62" i="11" s="1"/>
  <c r="EK61" i="11" s="1"/>
  <c r="ER60" i="11" s="1"/>
  <c r="EY59" i="11" s="1"/>
  <c r="FF58" i="11" s="1"/>
  <c r="FM57" i="11" s="1"/>
  <c r="FT56" i="11" s="1"/>
  <c r="GA55" i="11" s="1"/>
  <c r="GH54" i="11" s="1"/>
  <c r="GO53" i="11" s="1"/>
  <c r="GV52" i="11" s="1"/>
  <c r="HC51" i="11" s="1"/>
  <c r="HJ50" i="11" s="1"/>
  <c r="U48" i="11"/>
  <c r="AB47" i="11" s="1"/>
  <c r="AI46" i="11" s="1"/>
  <c r="AP45" i="11" s="1"/>
  <c r="AW74" i="11" s="1"/>
  <c r="BD73" i="11" s="1"/>
  <c r="BK72" i="11" s="1"/>
  <c r="BR71" i="11" s="1"/>
  <c r="BY70" i="11" s="1"/>
  <c r="CF69" i="11" s="1"/>
  <c r="CM68" i="11" s="1"/>
  <c r="CT67" i="11" s="1"/>
  <c r="DA66" i="11" s="1"/>
  <c r="DH65" i="11" s="1"/>
  <c r="DO64" i="11" s="1"/>
  <c r="DV63" i="11" s="1"/>
  <c r="EC62" i="11" s="1"/>
  <c r="EJ61" i="11" s="1"/>
  <c r="EQ60" i="11" s="1"/>
  <c r="EX59" i="11" s="1"/>
  <c r="FE58" i="11" s="1"/>
  <c r="FL57" i="11" s="1"/>
  <c r="FS56" i="11" s="1"/>
  <c r="FZ55" i="11" s="1"/>
  <c r="GG54" i="11" s="1"/>
  <c r="GN53" i="11" s="1"/>
  <c r="GU52" i="11" s="1"/>
  <c r="HB51" i="11" s="1"/>
  <c r="HI50" i="11" s="1"/>
  <c r="HP49" i="11" s="1"/>
  <c r="T48" i="11"/>
  <c r="S48" i="11"/>
  <c r="Z47" i="11" s="1"/>
  <c r="AG46" i="11" s="1"/>
  <c r="AN45" i="11" s="1"/>
  <c r="AU74" i="11" s="1"/>
  <c r="BB73" i="11" s="1"/>
  <c r="BI72" i="11" s="1"/>
  <c r="BP71" i="11" s="1"/>
  <c r="BW70" i="11" s="1"/>
  <c r="CD69" i="11" s="1"/>
  <c r="CK68" i="11" s="1"/>
  <c r="CR67" i="11" s="1"/>
  <c r="CY66" i="11" s="1"/>
  <c r="DF65" i="11" s="1"/>
  <c r="DM64" i="11" s="1"/>
  <c r="DT63" i="11" s="1"/>
  <c r="EA62" i="11" s="1"/>
  <c r="EH61" i="11" s="1"/>
  <c r="EO60" i="11" s="1"/>
  <c r="EV59" i="11" s="1"/>
  <c r="FC58" i="11" s="1"/>
  <c r="FJ57" i="11" s="1"/>
  <c r="FQ56" i="11" s="1"/>
  <c r="FX55" i="11" s="1"/>
  <c r="GE54" i="11" s="1"/>
  <c r="GL53" i="11" s="1"/>
  <c r="GS52" i="11" s="1"/>
  <c r="GZ51" i="11" s="1"/>
  <c r="HG50" i="11" s="1"/>
  <c r="HN49" i="11" s="1"/>
  <c r="R48" i="11"/>
  <c r="Y47" i="11" s="1"/>
  <c r="AF46" i="11" s="1"/>
  <c r="AM45" i="11" s="1"/>
  <c r="AT74" i="11" s="1"/>
  <c r="BA73" i="11" s="1"/>
  <c r="BH72" i="11" s="1"/>
  <c r="BO71" i="11" s="1"/>
  <c r="BV70" i="11" s="1"/>
  <c r="CC69" i="11" s="1"/>
  <c r="CJ68" i="11" s="1"/>
  <c r="CQ67" i="11" s="1"/>
  <c r="CX66" i="11" s="1"/>
  <c r="DE65" i="11" s="1"/>
  <c r="DL64" i="11" s="1"/>
  <c r="DS63" i="11" s="1"/>
  <c r="DZ62" i="11" s="1"/>
  <c r="EG61" i="11" s="1"/>
  <c r="EN60" i="11" s="1"/>
  <c r="EU59" i="11" s="1"/>
  <c r="FB58" i="11" s="1"/>
  <c r="FI57" i="11" s="1"/>
  <c r="FP56" i="11" s="1"/>
  <c r="FW55" i="11" s="1"/>
  <c r="GD54" i="11" s="1"/>
  <c r="GK53" i="11" s="1"/>
  <c r="GR52" i="11" s="1"/>
  <c r="GY51" i="11" s="1"/>
  <c r="HF50" i="11" s="1"/>
  <c r="HM49" i="11" s="1"/>
  <c r="Q48" i="11"/>
  <c r="X47" i="11" s="1"/>
  <c r="AE46" i="11" s="1"/>
  <c r="AL45" i="11" s="1"/>
  <c r="AS74" i="11" s="1"/>
  <c r="AZ73" i="11" s="1"/>
  <c r="BG72" i="11" s="1"/>
  <c r="BN71" i="11" s="1"/>
  <c r="BU70" i="11" s="1"/>
  <c r="CB69" i="11" s="1"/>
  <c r="CI68" i="11" s="1"/>
  <c r="CP67" i="11" s="1"/>
  <c r="CW66" i="11" s="1"/>
  <c r="DD65" i="11" s="1"/>
  <c r="DK64" i="11" s="1"/>
  <c r="DR63" i="11" s="1"/>
  <c r="DY62" i="11" s="1"/>
  <c r="EF61" i="11" s="1"/>
  <c r="EM60" i="11" s="1"/>
  <c r="ET59" i="11" s="1"/>
  <c r="FA58" i="11" s="1"/>
  <c r="FH57" i="11" s="1"/>
  <c r="FO56" i="11" s="1"/>
  <c r="FV55" i="11" s="1"/>
  <c r="GC54" i="11" s="1"/>
  <c r="GJ53" i="11" s="1"/>
  <c r="GQ52" i="11" s="1"/>
  <c r="GX51" i="11" s="1"/>
  <c r="HE50" i="11" s="1"/>
  <c r="HL49" i="11" s="1"/>
  <c r="P48" i="11"/>
  <c r="W47" i="11" s="1"/>
  <c r="AD46" i="11" s="1"/>
  <c r="AK45" i="11" s="1"/>
  <c r="AR74" i="11" s="1"/>
  <c r="AY73" i="11" s="1"/>
  <c r="BF72" i="11" s="1"/>
  <c r="BM71" i="11" s="1"/>
  <c r="BT70" i="11" s="1"/>
  <c r="CA69" i="11" s="1"/>
  <c r="CH68" i="11" s="1"/>
  <c r="CO67" i="11" s="1"/>
  <c r="CV66" i="11" s="1"/>
  <c r="DC65" i="11" s="1"/>
  <c r="DJ64" i="11" s="1"/>
  <c r="DQ63" i="11" s="1"/>
  <c r="DX62" i="11" s="1"/>
  <c r="EE61" i="11" s="1"/>
  <c r="EL60" i="11" s="1"/>
  <c r="ES59" i="11" s="1"/>
  <c r="EZ58" i="11" s="1"/>
  <c r="FG57" i="11" s="1"/>
  <c r="FN56" i="11" s="1"/>
  <c r="FU55" i="11" s="1"/>
  <c r="GB54" i="11" s="1"/>
  <c r="GI53" i="11" s="1"/>
  <c r="GP52" i="11" s="1"/>
  <c r="GW51" i="11" s="1"/>
  <c r="HD50" i="11" s="1"/>
  <c r="HK49" i="11" s="1"/>
  <c r="O48" i="11"/>
  <c r="V47" i="11" s="1"/>
  <c r="AC46" i="11" s="1"/>
  <c r="AJ45" i="11" s="1"/>
  <c r="AQ74" i="11" s="1"/>
  <c r="AX73" i="11" s="1"/>
  <c r="BE72" i="11" s="1"/>
  <c r="BL71" i="11" s="1"/>
  <c r="BS70" i="11" s="1"/>
  <c r="BZ69" i="11" s="1"/>
  <c r="CG68" i="11" s="1"/>
  <c r="CN67" i="11" s="1"/>
  <c r="CU66" i="11" s="1"/>
  <c r="DB65" i="11" s="1"/>
  <c r="DI64" i="11" s="1"/>
  <c r="DP63" i="11" s="1"/>
  <c r="DW62" i="11" s="1"/>
  <c r="ED61" i="11" s="1"/>
  <c r="EK60" i="11" s="1"/>
  <c r="ER59" i="11" s="1"/>
  <c r="EY58" i="11" s="1"/>
  <c r="FF57" i="11" s="1"/>
  <c r="FM56" i="11" s="1"/>
  <c r="FT55" i="11" s="1"/>
  <c r="GA54" i="11" s="1"/>
  <c r="GH53" i="11" s="1"/>
  <c r="GO52" i="11" s="1"/>
  <c r="GV51" i="11" s="1"/>
  <c r="HC50" i="11" s="1"/>
  <c r="HJ49" i="11" s="1"/>
  <c r="N48" i="11"/>
  <c r="GV47" i="11"/>
  <c r="HC46" i="11" s="1"/>
  <c r="HJ45" i="11" s="1"/>
  <c r="EZ47" i="11"/>
  <c r="FG46" i="11" s="1"/>
  <c r="FN45" i="11" s="1"/>
  <c r="FU74" i="11" s="1"/>
  <c r="GB73" i="11" s="1"/>
  <c r="GI72" i="11" s="1"/>
  <c r="GP71" i="11" s="1"/>
  <c r="GW70" i="11" s="1"/>
  <c r="HD69" i="11" s="1"/>
  <c r="HK68" i="11" s="1"/>
  <c r="ET47" i="11"/>
  <c r="FA46" i="11" s="1"/>
  <c r="FH45" i="11" s="1"/>
  <c r="FO74" i="11" s="1"/>
  <c r="FV73" i="11" s="1"/>
  <c r="GC72" i="11" s="1"/>
  <c r="GJ71" i="11" s="1"/>
  <c r="GQ70" i="11" s="1"/>
  <c r="GX69" i="11" s="1"/>
  <c r="HE68" i="11" s="1"/>
  <c r="HL67" i="11" s="1"/>
  <c r="CL47" i="11"/>
  <c r="CS46" i="11" s="1"/>
  <c r="CZ45" i="11" s="1"/>
  <c r="DG74" i="11" s="1"/>
  <c r="DN73" i="11" s="1"/>
  <c r="DU72" i="11" s="1"/>
  <c r="EB71" i="11" s="1"/>
  <c r="EI70" i="11" s="1"/>
  <c r="EP69" i="11" s="1"/>
  <c r="EW68" i="11" s="1"/>
  <c r="FD67" i="11" s="1"/>
  <c r="FK66" i="11" s="1"/>
  <c r="FR65" i="11" s="1"/>
  <c r="FY64" i="11" s="1"/>
  <c r="GF63" i="11" s="1"/>
  <c r="GM62" i="11" s="1"/>
  <c r="GT61" i="11" s="1"/>
  <c r="HA60" i="11" s="1"/>
  <c r="HH59" i="11" s="1"/>
  <c r="HO58" i="11" s="1"/>
  <c r="BT47" i="11"/>
  <c r="CA46" i="11" s="1"/>
  <c r="CH45" i="11" s="1"/>
  <c r="CO74" i="11" s="1"/>
  <c r="CV73" i="11" s="1"/>
  <c r="DC72" i="11" s="1"/>
  <c r="DJ71" i="11" s="1"/>
  <c r="DQ70" i="11" s="1"/>
  <c r="DX69" i="11" s="1"/>
  <c r="EE68" i="11" s="1"/>
  <c r="EL67" i="11" s="1"/>
  <c r="ES66" i="11" s="1"/>
  <c r="EZ65" i="11" s="1"/>
  <c r="FG64" i="11" s="1"/>
  <c r="FN63" i="11" s="1"/>
  <c r="FU62" i="11" s="1"/>
  <c r="GB61" i="11" s="1"/>
  <c r="GI60" i="11" s="1"/>
  <c r="GP59" i="11" s="1"/>
  <c r="GW58" i="11" s="1"/>
  <c r="HD57" i="11" s="1"/>
  <c r="HK56" i="11" s="1"/>
  <c r="AI47" i="11"/>
  <c r="AP46" i="11" s="1"/>
  <c r="AW45" i="11" s="1"/>
  <c r="BD74" i="11" s="1"/>
  <c r="BK73" i="11" s="1"/>
  <c r="BR72" i="11" s="1"/>
  <c r="BY71" i="11" s="1"/>
  <c r="CF70" i="11" s="1"/>
  <c r="CM69" i="11" s="1"/>
  <c r="CT68" i="11" s="1"/>
  <c r="DA67" i="11" s="1"/>
  <c r="DH66" i="11" s="1"/>
  <c r="DO65" i="11" s="1"/>
  <c r="DV64" i="11" s="1"/>
  <c r="EC63" i="11" s="1"/>
  <c r="EJ62" i="11" s="1"/>
  <c r="EQ61" i="11" s="1"/>
  <c r="EX60" i="11" s="1"/>
  <c r="FE59" i="11" s="1"/>
  <c r="FL58" i="11" s="1"/>
  <c r="FS57" i="11" s="1"/>
  <c r="FZ56" i="11" s="1"/>
  <c r="GG55" i="11" s="1"/>
  <c r="GN54" i="11" s="1"/>
  <c r="GU53" i="11" s="1"/>
  <c r="HB52" i="11" s="1"/>
  <c r="HI51" i="11" s="1"/>
  <c r="HP50" i="11" s="1"/>
  <c r="AA47" i="11"/>
  <c r="AH46" i="11" s="1"/>
  <c r="AO45" i="11" s="1"/>
  <c r="AV74" i="11" s="1"/>
  <c r="BC73" i="11" s="1"/>
  <c r="BJ72" i="11" s="1"/>
  <c r="BQ71" i="11" s="1"/>
  <c r="BX70" i="11" s="1"/>
  <c r="CE69" i="11" s="1"/>
  <c r="CL68" i="11" s="1"/>
  <c r="CS67" i="11" s="1"/>
  <c r="CZ66" i="11" s="1"/>
  <c r="DG65" i="11" s="1"/>
  <c r="DN64" i="11" s="1"/>
  <c r="DU63" i="11" s="1"/>
  <c r="EB62" i="11" s="1"/>
  <c r="EI61" i="11" s="1"/>
  <c r="EP60" i="11" s="1"/>
  <c r="EW59" i="11" s="1"/>
  <c r="FD58" i="11" s="1"/>
  <c r="FK57" i="11" s="1"/>
  <c r="FR56" i="11" s="1"/>
  <c r="FY55" i="11" s="1"/>
  <c r="GF54" i="11" s="1"/>
  <c r="GM53" i="11" s="1"/>
  <c r="GT52" i="11" s="1"/>
  <c r="HA51" i="11" s="1"/>
  <c r="HH50" i="11" s="1"/>
  <c r="HO49" i="11" s="1"/>
  <c r="U47" i="11"/>
  <c r="AB46" i="11" s="1"/>
  <c r="AI45" i="11" s="1"/>
  <c r="AP74" i="11" s="1"/>
  <c r="AW73" i="11" s="1"/>
  <c r="BD72" i="11" s="1"/>
  <c r="BK71" i="11" s="1"/>
  <c r="BR70" i="11" s="1"/>
  <c r="BY69" i="11" s="1"/>
  <c r="CF68" i="11" s="1"/>
  <c r="CM67" i="11" s="1"/>
  <c r="CT66" i="11" s="1"/>
  <c r="DA65" i="11" s="1"/>
  <c r="DH64" i="11" s="1"/>
  <c r="DO63" i="11" s="1"/>
  <c r="DV62" i="11" s="1"/>
  <c r="EC61" i="11" s="1"/>
  <c r="EJ60" i="11" s="1"/>
  <c r="EQ59" i="11" s="1"/>
  <c r="EX58" i="11" s="1"/>
  <c r="FE57" i="11" s="1"/>
  <c r="FL56" i="11" s="1"/>
  <c r="FS55" i="11" s="1"/>
  <c r="FZ54" i="11" s="1"/>
  <c r="GG53" i="11" s="1"/>
  <c r="GN52" i="11" s="1"/>
  <c r="GU51" i="11" s="1"/>
  <c r="HB50" i="11" s="1"/>
  <c r="HI49" i="11" s="1"/>
  <c r="HP48" i="11" s="1"/>
  <c r="T47" i="11"/>
  <c r="AA46" i="11" s="1"/>
  <c r="AH45" i="11" s="1"/>
  <c r="AO74" i="11" s="1"/>
  <c r="AV73" i="11" s="1"/>
  <c r="BC72" i="11" s="1"/>
  <c r="BJ71" i="11" s="1"/>
  <c r="BQ70" i="11" s="1"/>
  <c r="BX69" i="11" s="1"/>
  <c r="CE68" i="11" s="1"/>
  <c r="CL67" i="11" s="1"/>
  <c r="CS66" i="11" s="1"/>
  <c r="CZ65" i="11" s="1"/>
  <c r="DG64" i="11" s="1"/>
  <c r="DN63" i="11" s="1"/>
  <c r="DU62" i="11" s="1"/>
  <c r="EB61" i="11" s="1"/>
  <c r="EI60" i="11" s="1"/>
  <c r="EP59" i="11" s="1"/>
  <c r="EW58" i="11" s="1"/>
  <c r="FD57" i="11" s="1"/>
  <c r="FK56" i="11" s="1"/>
  <c r="FR55" i="11" s="1"/>
  <c r="FY54" i="11" s="1"/>
  <c r="GF53" i="11" s="1"/>
  <c r="GM52" i="11" s="1"/>
  <c r="GT51" i="11" s="1"/>
  <c r="HA50" i="11" s="1"/>
  <c r="HH49" i="11" s="1"/>
  <c r="HO48" i="11" s="1"/>
  <c r="S47" i="11"/>
  <c r="Z46" i="11" s="1"/>
  <c r="AG45" i="11" s="1"/>
  <c r="AN74" i="11" s="1"/>
  <c r="AU73" i="11" s="1"/>
  <c r="BB72" i="11" s="1"/>
  <c r="BI71" i="11" s="1"/>
  <c r="BP70" i="11" s="1"/>
  <c r="BW69" i="11" s="1"/>
  <c r="CD68" i="11" s="1"/>
  <c r="CK67" i="11" s="1"/>
  <c r="CR66" i="11" s="1"/>
  <c r="CY65" i="11" s="1"/>
  <c r="DF64" i="11" s="1"/>
  <c r="DM63" i="11" s="1"/>
  <c r="DT62" i="11" s="1"/>
  <c r="EA61" i="11" s="1"/>
  <c r="EH60" i="11" s="1"/>
  <c r="EO59" i="11" s="1"/>
  <c r="EV58" i="11" s="1"/>
  <c r="FC57" i="11" s="1"/>
  <c r="FJ56" i="11" s="1"/>
  <c r="FQ55" i="11" s="1"/>
  <c r="FX54" i="11" s="1"/>
  <c r="GE53" i="11" s="1"/>
  <c r="GL52" i="11" s="1"/>
  <c r="GS51" i="11" s="1"/>
  <c r="GZ50" i="11" s="1"/>
  <c r="HG49" i="11" s="1"/>
  <c r="HN48" i="11" s="1"/>
  <c r="R47" i="11"/>
  <c r="Y46" i="11" s="1"/>
  <c r="Q47" i="11"/>
  <c r="X46" i="11" s="1"/>
  <c r="AE45" i="11" s="1"/>
  <c r="AL74" i="11" s="1"/>
  <c r="AS73" i="11" s="1"/>
  <c r="AZ72" i="11" s="1"/>
  <c r="BG71" i="11" s="1"/>
  <c r="BN70" i="11" s="1"/>
  <c r="BU69" i="11" s="1"/>
  <c r="CB68" i="11" s="1"/>
  <c r="CI67" i="11" s="1"/>
  <c r="CP66" i="11" s="1"/>
  <c r="CW65" i="11" s="1"/>
  <c r="DD64" i="11" s="1"/>
  <c r="DK63" i="11" s="1"/>
  <c r="DR62" i="11" s="1"/>
  <c r="DY61" i="11" s="1"/>
  <c r="EF60" i="11" s="1"/>
  <c r="EM59" i="11" s="1"/>
  <c r="ET58" i="11" s="1"/>
  <c r="FA57" i="11" s="1"/>
  <c r="FH56" i="11" s="1"/>
  <c r="FO55" i="11" s="1"/>
  <c r="FV54" i="11" s="1"/>
  <c r="GC53" i="11" s="1"/>
  <c r="GJ52" i="11" s="1"/>
  <c r="GQ51" i="11" s="1"/>
  <c r="GX50" i="11" s="1"/>
  <c r="HE49" i="11" s="1"/>
  <c r="HL48" i="11" s="1"/>
  <c r="P47" i="11"/>
  <c r="O47" i="11"/>
  <c r="V46" i="11" s="1"/>
  <c r="AC45" i="11" s="1"/>
  <c r="AJ74" i="11" s="1"/>
  <c r="AQ73" i="11" s="1"/>
  <c r="AX72" i="11" s="1"/>
  <c r="BE71" i="11" s="1"/>
  <c r="BL70" i="11" s="1"/>
  <c r="BS69" i="11" s="1"/>
  <c r="BZ68" i="11" s="1"/>
  <c r="CG67" i="11" s="1"/>
  <c r="CN66" i="11" s="1"/>
  <c r="CU65" i="11" s="1"/>
  <c r="DB64" i="11" s="1"/>
  <c r="DI63" i="11" s="1"/>
  <c r="DP62" i="11" s="1"/>
  <c r="DW61" i="11" s="1"/>
  <c r="ED60" i="11" s="1"/>
  <c r="EK59" i="11" s="1"/>
  <c r="ER58" i="11" s="1"/>
  <c r="EY57" i="11" s="1"/>
  <c r="FF56" i="11" s="1"/>
  <c r="FM55" i="11" s="1"/>
  <c r="FT54" i="11" s="1"/>
  <c r="GA53" i="11" s="1"/>
  <c r="GH52" i="11" s="1"/>
  <c r="GO51" i="11" s="1"/>
  <c r="GV50" i="11" s="1"/>
  <c r="HC49" i="11" s="1"/>
  <c r="HJ48" i="11" s="1"/>
  <c r="N47" i="11"/>
  <c r="GW46" i="11"/>
  <c r="HD45" i="11" s="1"/>
  <c r="HK74" i="11" s="1"/>
  <c r="W46" i="11"/>
  <c r="AD45" i="11" s="1"/>
  <c r="AK74" i="11" s="1"/>
  <c r="AR73" i="11" s="1"/>
  <c r="AY72" i="11" s="1"/>
  <c r="BF71" i="11" s="1"/>
  <c r="BM70" i="11" s="1"/>
  <c r="BT69" i="11" s="1"/>
  <c r="CA68" i="11" s="1"/>
  <c r="CH67" i="11" s="1"/>
  <c r="CO66" i="11" s="1"/>
  <c r="CV65" i="11" s="1"/>
  <c r="DC64" i="11" s="1"/>
  <c r="DJ63" i="11" s="1"/>
  <c r="DQ62" i="11" s="1"/>
  <c r="DX61" i="11" s="1"/>
  <c r="EE60" i="11" s="1"/>
  <c r="EL59" i="11" s="1"/>
  <c r="ES58" i="11" s="1"/>
  <c r="EZ57" i="11" s="1"/>
  <c r="FG56" i="11" s="1"/>
  <c r="FN55" i="11" s="1"/>
  <c r="FU54" i="11" s="1"/>
  <c r="GB53" i="11" s="1"/>
  <c r="GI52" i="11" s="1"/>
  <c r="GP51" i="11" s="1"/>
  <c r="GW50" i="11" s="1"/>
  <c r="HD49" i="11" s="1"/>
  <c r="HK48" i="11" s="1"/>
  <c r="U46" i="11"/>
  <c r="AB45" i="11" s="1"/>
  <c r="AI74" i="11" s="1"/>
  <c r="AP73" i="11" s="1"/>
  <c r="AW72" i="11" s="1"/>
  <c r="BD71" i="11" s="1"/>
  <c r="BK70" i="11" s="1"/>
  <c r="BR69" i="11" s="1"/>
  <c r="BY68" i="11" s="1"/>
  <c r="CF67" i="11" s="1"/>
  <c r="CM66" i="11" s="1"/>
  <c r="CT65" i="11" s="1"/>
  <c r="DA64" i="11" s="1"/>
  <c r="DH63" i="11" s="1"/>
  <c r="DO62" i="11" s="1"/>
  <c r="DV61" i="11" s="1"/>
  <c r="EC60" i="11" s="1"/>
  <c r="EJ59" i="11" s="1"/>
  <c r="EQ58" i="11" s="1"/>
  <c r="EX57" i="11" s="1"/>
  <c r="FE56" i="11" s="1"/>
  <c r="FL55" i="11" s="1"/>
  <c r="FS54" i="11" s="1"/>
  <c r="FZ53" i="11" s="1"/>
  <c r="GG52" i="11" s="1"/>
  <c r="GN51" i="11" s="1"/>
  <c r="GU50" i="11" s="1"/>
  <c r="HB49" i="11" s="1"/>
  <c r="HI48" i="11" s="1"/>
  <c r="HP47" i="11" s="1"/>
  <c r="T46" i="11"/>
  <c r="AA45" i="11" s="1"/>
  <c r="AH74" i="11" s="1"/>
  <c r="AO73" i="11" s="1"/>
  <c r="AV72" i="11" s="1"/>
  <c r="BC71" i="11" s="1"/>
  <c r="BJ70" i="11" s="1"/>
  <c r="BQ69" i="11" s="1"/>
  <c r="BX68" i="11" s="1"/>
  <c r="CE67" i="11" s="1"/>
  <c r="CL66" i="11" s="1"/>
  <c r="CS65" i="11" s="1"/>
  <c r="CZ64" i="11" s="1"/>
  <c r="DG63" i="11" s="1"/>
  <c r="DN62" i="11" s="1"/>
  <c r="DU61" i="11" s="1"/>
  <c r="EB60" i="11" s="1"/>
  <c r="EI59" i="11" s="1"/>
  <c r="EP58" i="11" s="1"/>
  <c r="EW57" i="11" s="1"/>
  <c r="FD56" i="11" s="1"/>
  <c r="FK55" i="11" s="1"/>
  <c r="FR54" i="11" s="1"/>
  <c r="FY53" i="11" s="1"/>
  <c r="GF52" i="11" s="1"/>
  <c r="GM51" i="11" s="1"/>
  <c r="GT50" i="11" s="1"/>
  <c r="HA49" i="11" s="1"/>
  <c r="HH48" i="11" s="1"/>
  <c r="HO47" i="11" s="1"/>
  <c r="S46" i="11"/>
  <c r="R46" i="11"/>
  <c r="Q46" i="11"/>
  <c r="X45" i="11" s="1"/>
  <c r="AE74" i="11" s="1"/>
  <c r="AL73" i="11" s="1"/>
  <c r="AS72" i="11" s="1"/>
  <c r="AZ71" i="11" s="1"/>
  <c r="BG70" i="11" s="1"/>
  <c r="BN69" i="11" s="1"/>
  <c r="BU68" i="11" s="1"/>
  <c r="CB67" i="11" s="1"/>
  <c r="CI66" i="11" s="1"/>
  <c r="CP65" i="11" s="1"/>
  <c r="CW64" i="11" s="1"/>
  <c r="DD63" i="11" s="1"/>
  <c r="DK62" i="11" s="1"/>
  <c r="DR61" i="11" s="1"/>
  <c r="DY60" i="11" s="1"/>
  <c r="EF59" i="11" s="1"/>
  <c r="EM58" i="11" s="1"/>
  <c r="ET57" i="11" s="1"/>
  <c r="FA56" i="11" s="1"/>
  <c r="FH55" i="11" s="1"/>
  <c r="FO54" i="11" s="1"/>
  <c r="FV53" i="11" s="1"/>
  <c r="GC52" i="11" s="1"/>
  <c r="GJ51" i="11" s="1"/>
  <c r="GQ50" i="11" s="1"/>
  <c r="GX49" i="11" s="1"/>
  <c r="HE48" i="11" s="1"/>
  <c r="HL47" i="11" s="1"/>
  <c r="P46" i="11"/>
  <c r="O46" i="11"/>
  <c r="N46" i="11"/>
  <c r="AF45" i="11"/>
  <c r="AM74" i="11" s="1"/>
  <c r="AT73" i="11" s="1"/>
  <c r="BA72" i="11" s="1"/>
  <c r="BH71" i="11" s="1"/>
  <c r="BO70" i="11" s="1"/>
  <c r="BV69" i="11" s="1"/>
  <c r="CC68" i="11" s="1"/>
  <c r="CJ67" i="11" s="1"/>
  <c r="CQ66" i="11" s="1"/>
  <c r="CX65" i="11" s="1"/>
  <c r="DE64" i="11" s="1"/>
  <c r="DL63" i="11" s="1"/>
  <c r="DS62" i="11" s="1"/>
  <c r="DZ61" i="11" s="1"/>
  <c r="EG60" i="11" s="1"/>
  <c r="EN59" i="11" s="1"/>
  <c r="EU58" i="11" s="1"/>
  <c r="FB57" i="11" s="1"/>
  <c r="FI56" i="11" s="1"/>
  <c r="FP55" i="11" s="1"/>
  <c r="FW54" i="11" s="1"/>
  <c r="GD53" i="11" s="1"/>
  <c r="GK52" i="11" s="1"/>
  <c r="GR51" i="11" s="1"/>
  <c r="GY50" i="11" s="1"/>
  <c r="HF49" i="11" s="1"/>
  <c r="HM48" i="11" s="1"/>
  <c r="Z45" i="11"/>
  <c r="AG74" i="11" s="1"/>
  <c r="AN73" i="11" s="1"/>
  <c r="AU72" i="11" s="1"/>
  <c r="BB71" i="11" s="1"/>
  <c r="BI70" i="11" s="1"/>
  <c r="BP69" i="11" s="1"/>
  <c r="BW68" i="11" s="1"/>
  <c r="CD67" i="11" s="1"/>
  <c r="CK66" i="11" s="1"/>
  <c r="CR65" i="11" s="1"/>
  <c r="CY64" i="11" s="1"/>
  <c r="DF63" i="11" s="1"/>
  <c r="DM62" i="11" s="1"/>
  <c r="DT61" i="11" s="1"/>
  <c r="EA60" i="11" s="1"/>
  <c r="EH59" i="11" s="1"/>
  <c r="EO58" i="11" s="1"/>
  <c r="EV57" i="11" s="1"/>
  <c r="FC56" i="11" s="1"/>
  <c r="FJ55" i="11" s="1"/>
  <c r="FQ54" i="11" s="1"/>
  <c r="FX53" i="11" s="1"/>
  <c r="GE52" i="11" s="1"/>
  <c r="GL51" i="11" s="1"/>
  <c r="GS50" i="11" s="1"/>
  <c r="GZ49" i="11" s="1"/>
  <c r="HG48" i="11" s="1"/>
  <c r="HN47" i="11" s="1"/>
  <c r="Y45" i="11"/>
  <c r="AF74" i="11" s="1"/>
  <c r="AM73" i="11" s="1"/>
  <c r="AT72" i="11" s="1"/>
  <c r="BA71" i="11" s="1"/>
  <c r="BH70" i="11" s="1"/>
  <c r="BO69" i="11" s="1"/>
  <c r="BV68" i="11" s="1"/>
  <c r="CC67" i="11" s="1"/>
  <c r="CJ66" i="11" s="1"/>
  <c r="CQ65" i="11" s="1"/>
  <c r="CX64" i="11" s="1"/>
  <c r="DE63" i="11" s="1"/>
  <c r="DL62" i="11" s="1"/>
  <c r="DS61" i="11" s="1"/>
  <c r="DZ60" i="11" s="1"/>
  <c r="EG59" i="11" s="1"/>
  <c r="EN58" i="11" s="1"/>
  <c r="EU57" i="11" s="1"/>
  <c r="FB56" i="11" s="1"/>
  <c r="FI55" i="11" s="1"/>
  <c r="FP54" i="11" s="1"/>
  <c r="FW53" i="11" s="1"/>
  <c r="GD52" i="11" s="1"/>
  <c r="GK51" i="11" s="1"/>
  <c r="GR50" i="11" s="1"/>
  <c r="GY49" i="11" s="1"/>
  <c r="HF48" i="11" s="1"/>
  <c r="HM47" i="11" s="1"/>
  <c r="W45" i="11"/>
  <c r="AD74" i="11" s="1"/>
  <c r="AK73" i="11" s="1"/>
  <c r="AR72" i="11" s="1"/>
  <c r="AY71" i="11" s="1"/>
  <c r="BF70" i="11" s="1"/>
  <c r="BM69" i="11" s="1"/>
  <c r="BT68" i="11" s="1"/>
  <c r="CA67" i="11" s="1"/>
  <c r="CH66" i="11" s="1"/>
  <c r="CO65" i="11" s="1"/>
  <c r="CV64" i="11" s="1"/>
  <c r="DC63" i="11" s="1"/>
  <c r="DJ62" i="11" s="1"/>
  <c r="DQ61" i="11" s="1"/>
  <c r="DX60" i="11" s="1"/>
  <c r="EE59" i="11" s="1"/>
  <c r="EL58" i="11" s="1"/>
  <c r="ES57" i="11" s="1"/>
  <c r="EZ56" i="11" s="1"/>
  <c r="FG55" i="11" s="1"/>
  <c r="FN54" i="11" s="1"/>
  <c r="FU53" i="11" s="1"/>
  <c r="GB52" i="11" s="1"/>
  <c r="GI51" i="11" s="1"/>
  <c r="GP50" i="11" s="1"/>
  <c r="GW49" i="11" s="1"/>
  <c r="HD48" i="11" s="1"/>
  <c r="HK47" i="11" s="1"/>
  <c r="V45" i="11"/>
  <c r="AC74" i="11" s="1"/>
  <c r="AJ73" i="11" s="1"/>
  <c r="AQ72" i="11" s="1"/>
  <c r="AX71" i="11" s="1"/>
  <c r="BE70" i="11" s="1"/>
  <c r="BL69" i="11" s="1"/>
  <c r="BS68" i="11" s="1"/>
  <c r="BZ67" i="11" s="1"/>
  <c r="CG66" i="11" s="1"/>
  <c r="CN65" i="11" s="1"/>
  <c r="CU64" i="11" s="1"/>
  <c r="DB63" i="11" s="1"/>
  <c r="DI62" i="11" s="1"/>
  <c r="DP61" i="11" s="1"/>
  <c r="DW60" i="11" s="1"/>
  <c r="ED59" i="11" s="1"/>
  <c r="EK58" i="11" s="1"/>
  <c r="ER57" i="11" s="1"/>
  <c r="EY56" i="11" s="1"/>
  <c r="FF55" i="11" s="1"/>
  <c r="FM54" i="11" s="1"/>
  <c r="FT53" i="11" s="1"/>
  <c r="GA52" i="11" s="1"/>
  <c r="GH51" i="11" s="1"/>
  <c r="GO50" i="11" s="1"/>
  <c r="GV49" i="11" s="1"/>
  <c r="HC48" i="11" s="1"/>
  <c r="HJ47" i="11" s="1"/>
  <c r="U45" i="11"/>
  <c r="AB74" i="11" s="1"/>
  <c r="AI73" i="11" s="1"/>
  <c r="AP72" i="11" s="1"/>
  <c r="AW71" i="11" s="1"/>
  <c r="BD70" i="11" s="1"/>
  <c r="BK69" i="11" s="1"/>
  <c r="BR68" i="11" s="1"/>
  <c r="BY67" i="11" s="1"/>
  <c r="CF66" i="11" s="1"/>
  <c r="CM65" i="11" s="1"/>
  <c r="CT64" i="11" s="1"/>
  <c r="DA63" i="11" s="1"/>
  <c r="DH62" i="11" s="1"/>
  <c r="DO61" i="11" s="1"/>
  <c r="DV60" i="11" s="1"/>
  <c r="EC59" i="11" s="1"/>
  <c r="EJ58" i="11" s="1"/>
  <c r="EQ57" i="11" s="1"/>
  <c r="EX56" i="11" s="1"/>
  <c r="FE55" i="11" s="1"/>
  <c r="FL54" i="11" s="1"/>
  <c r="FS53" i="11" s="1"/>
  <c r="FZ52" i="11" s="1"/>
  <c r="GG51" i="11" s="1"/>
  <c r="GN50" i="11" s="1"/>
  <c r="GU49" i="11" s="1"/>
  <c r="HB48" i="11" s="1"/>
  <c r="HI47" i="11" s="1"/>
  <c r="HP46" i="11" s="1"/>
  <c r="T45" i="11"/>
  <c r="AA74" i="11" s="1"/>
  <c r="AH73" i="11" s="1"/>
  <c r="AO72" i="11" s="1"/>
  <c r="AV71" i="11" s="1"/>
  <c r="BC70" i="11" s="1"/>
  <c r="BJ69" i="11" s="1"/>
  <c r="BQ68" i="11" s="1"/>
  <c r="BX67" i="11" s="1"/>
  <c r="CE66" i="11" s="1"/>
  <c r="CL65" i="11" s="1"/>
  <c r="CS64" i="11" s="1"/>
  <c r="CZ63" i="11" s="1"/>
  <c r="DG62" i="11" s="1"/>
  <c r="DN61" i="11" s="1"/>
  <c r="DU60" i="11" s="1"/>
  <c r="EB59" i="11" s="1"/>
  <c r="EI58" i="11" s="1"/>
  <c r="EP57" i="11" s="1"/>
  <c r="EW56" i="11" s="1"/>
  <c r="FD55" i="11" s="1"/>
  <c r="FK54" i="11" s="1"/>
  <c r="FR53" i="11" s="1"/>
  <c r="FY52" i="11" s="1"/>
  <c r="GF51" i="11" s="1"/>
  <c r="GM50" i="11" s="1"/>
  <c r="GT49" i="11" s="1"/>
  <c r="HA48" i="11" s="1"/>
  <c r="HH47" i="11" s="1"/>
  <c r="HO46" i="11" s="1"/>
  <c r="S45" i="11"/>
  <c r="Z74" i="11" s="1"/>
  <c r="AG73" i="11" s="1"/>
  <c r="AN72" i="11" s="1"/>
  <c r="AU71" i="11" s="1"/>
  <c r="BB70" i="11" s="1"/>
  <c r="BI69" i="11" s="1"/>
  <c r="BP68" i="11" s="1"/>
  <c r="BW67" i="11" s="1"/>
  <c r="CD66" i="11" s="1"/>
  <c r="CK65" i="11" s="1"/>
  <c r="CR64" i="11" s="1"/>
  <c r="CY63" i="11" s="1"/>
  <c r="DF62" i="11" s="1"/>
  <c r="DM61" i="11" s="1"/>
  <c r="DT60" i="11" s="1"/>
  <c r="EA59" i="11" s="1"/>
  <c r="EH58" i="11" s="1"/>
  <c r="EO57" i="11" s="1"/>
  <c r="EV56" i="11" s="1"/>
  <c r="FC55" i="11" s="1"/>
  <c r="FJ54" i="11" s="1"/>
  <c r="FQ53" i="11" s="1"/>
  <c r="FX52" i="11" s="1"/>
  <c r="GE51" i="11" s="1"/>
  <c r="GL50" i="11" s="1"/>
  <c r="GS49" i="11" s="1"/>
  <c r="GZ48" i="11" s="1"/>
  <c r="HG47" i="11" s="1"/>
  <c r="HN46" i="11" s="1"/>
  <c r="R45" i="11"/>
  <c r="Y74" i="11" s="1"/>
  <c r="AF73" i="11" s="1"/>
  <c r="AM72" i="11" s="1"/>
  <c r="AT71" i="11" s="1"/>
  <c r="BA70" i="11" s="1"/>
  <c r="BH69" i="11" s="1"/>
  <c r="BO68" i="11" s="1"/>
  <c r="BV67" i="11" s="1"/>
  <c r="CC66" i="11" s="1"/>
  <c r="CJ65" i="11" s="1"/>
  <c r="CQ64" i="11" s="1"/>
  <c r="CX63" i="11" s="1"/>
  <c r="DE62" i="11" s="1"/>
  <c r="DL61" i="11" s="1"/>
  <c r="DS60" i="11" s="1"/>
  <c r="DZ59" i="11" s="1"/>
  <c r="EG58" i="11" s="1"/>
  <c r="EN57" i="11" s="1"/>
  <c r="EU56" i="11" s="1"/>
  <c r="FB55" i="11" s="1"/>
  <c r="FI54" i="11" s="1"/>
  <c r="FP53" i="11" s="1"/>
  <c r="FW52" i="11" s="1"/>
  <c r="GD51" i="11" s="1"/>
  <c r="GK50" i="11" s="1"/>
  <c r="GR49" i="11" s="1"/>
  <c r="GY48" i="11" s="1"/>
  <c r="HF47" i="11" s="1"/>
  <c r="HM46" i="11" s="1"/>
  <c r="Q45" i="11"/>
  <c r="X74" i="11" s="1"/>
  <c r="AE73" i="11" s="1"/>
  <c r="AL72" i="11" s="1"/>
  <c r="AS71" i="11" s="1"/>
  <c r="AZ70" i="11" s="1"/>
  <c r="BG69" i="11" s="1"/>
  <c r="BN68" i="11" s="1"/>
  <c r="BU67" i="11" s="1"/>
  <c r="CB66" i="11" s="1"/>
  <c r="CI65" i="11" s="1"/>
  <c r="CP64" i="11" s="1"/>
  <c r="CW63" i="11" s="1"/>
  <c r="DD62" i="11" s="1"/>
  <c r="DK61" i="11" s="1"/>
  <c r="DR60" i="11" s="1"/>
  <c r="DY59" i="11" s="1"/>
  <c r="EF58" i="11" s="1"/>
  <c r="EM57" i="11" s="1"/>
  <c r="ET56" i="11" s="1"/>
  <c r="FA55" i="11" s="1"/>
  <c r="FH54" i="11" s="1"/>
  <c r="FO53" i="11" s="1"/>
  <c r="FV52" i="11" s="1"/>
  <c r="GC51" i="11" s="1"/>
  <c r="GJ50" i="11" s="1"/>
  <c r="GQ49" i="11" s="1"/>
  <c r="GX48" i="11" s="1"/>
  <c r="HE47" i="11" s="1"/>
  <c r="HL46" i="11" s="1"/>
  <c r="P45" i="11"/>
  <c r="W74" i="11" s="1"/>
  <c r="AD73" i="11" s="1"/>
  <c r="AK72" i="11" s="1"/>
  <c r="AR71" i="11" s="1"/>
  <c r="AY70" i="11" s="1"/>
  <c r="BF69" i="11" s="1"/>
  <c r="BM68" i="11" s="1"/>
  <c r="BT67" i="11" s="1"/>
  <c r="CA66" i="11" s="1"/>
  <c r="CH65" i="11" s="1"/>
  <c r="CO64" i="11" s="1"/>
  <c r="CV63" i="11" s="1"/>
  <c r="DC62" i="11" s="1"/>
  <c r="DJ61" i="11" s="1"/>
  <c r="DQ60" i="11" s="1"/>
  <c r="DX59" i="11" s="1"/>
  <c r="EE58" i="11" s="1"/>
  <c r="EL57" i="11" s="1"/>
  <c r="ES56" i="11" s="1"/>
  <c r="EZ55" i="11" s="1"/>
  <c r="FG54" i="11" s="1"/>
  <c r="FN53" i="11" s="1"/>
  <c r="FU52" i="11" s="1"/>
  <c r="GB51" i="11" s="1"/>
  <c r="GI50" i="11" s="1"/>
  <c r="GP49" i="11" s="1"/>
  <c r="GW48" i="11" s="1"/>
  <c r="HD47" i="11" s="1"/>
  <c r="HK46" i="11" s="1"/>
  <c r="O45" i="11"/>
  <c r="V74" i="11" s="1"/>
  <c r="AC73" i="11" s="1"/>
  <c r="AJ72" i="11" s="1"/>
  <c r="AQ71" i="11" s="1"/>
  <c r="AX70" i="11" s="1"/>
  <c r="BE69" i="11" s="1"/>
  <c r="BL68" i="11" s="1"/>
  <c r="BS67" i="11" s="1"/>
  <c r="BZ66" i="11" s="1"/>
  <c r="CG65" i="11" s="1"/>
  <c r="CN64" i="11" s="1"/>
  <c r="CU63" i="11" s="1"/>
  <c r="DB62" i="11" s="1"/>
  <c r="DI61" i="11" s="1"/>
  <c r="DP60" i="11" s="1"/>
  <c r="DW59" i="11" s="1"/>
  <c r="ED58" i="11" s="1"/>
  <c r="EK57" i="11" s="1"/>
  <c r="ER56" i="11" s="1"/>
  <c r="EY55" i="11" s="1"/>
  <c r="FF54" i="11" s="1"/>
  <c r="FM53" i="11" s="1"/>
  <c r="FT52" i="11" s="1"/>
  <c r="GA51" i="11" s="1"/>
  <c r="GH50" i="11" s="1"/>
  <c r="GO49" i="11" s="1"/>
  <c r="GV48" i="11" s="1"/>
  <c r="HC47" i="11" s="1"/>
  <c r="HJ46" i="11" s="1"/>
  <c r="N45" i="11"/>
  <c r="H25" i="11"/>
  <c r="H20" i="11"/>
  <c r="J19" i="11"/>
  <c r="K19" i="11" s="1"/>
  <c r="I19" i="11"/>
  <c r="H19" i="11"/>
  <c r="G19" i="11"/>
  <c r="J18" i="11"/>
  <c r="K18" i="11" s="1"/>
  <c r="I18" i="11"/>
  <c r="H18" i="11"/>
  <c r="G18" i="11"/>
  <c r="J17" i="11"/>
  <c r="K17" i="11" s="1"/>
  <c r="I17" i="11"/>
  <c r="H17" i="11"/>
  <c r="G17" i="11"/>
  <c r="J16" i="11"/>
  <c r="K16" i="11" s="1"/>
  <c r="H16" i="11"/>
  <c r="G16" i="11"/>
  <c r="J15" i="11"/>
  <c r="K15" i="11" s="1"/>
  <c r="H15" i="11"/>
  <c r="G15" i="11"/>
  <c r="J14" i="11"/>
  <c r="K14" i="11" s="1"/>
  <c r="H14" i="11"/>
  <c r="G14" i="11"/>
  <c r="J13" i="11"/>
  <c r="K13" i="11" s="1"/>
  <c r="H13" i="11"/>
  <c r="G13" i="11"/>
  <c r="J12" i="11"/>
  <c r="K12" i="11" s="1"/>
  <c r="H12" i="11"/>
  <c r="G12" i="11"/>
  <c r="J11" i="11"/>
  <c r="K11" i="11" s="1"/>
  <c r="H11" i="11"/>
  <c r="G11" i="11"/>
  <c r="J10" i="11"/>
  <c r="K10" i="11" s="1"/>
  <c r="H10" i="11"/>
  <c r="G10" i="11"/>
  <c r="F2" i="11"/>
  <c r="R9" i="11" s="1"/>
  <c r="O78" i="9"/>
  <c r="N78" i="9"/>
  <c r="X133" i="9" s="1"/>
  <c r="M83" i="10"/>
  <c r="AU83" i="10" s="1"/>
  <c r="BE82" i="10"/>
  <c r="BF107" i="10" s="1"/>
  <c r="AV82" i="10"/>
  <c r="AU82" i="10"/>
  <c r="BE81" i="10"/>
  <c r="BC81" i="10"/>
  <c r="BC82" i="10" s="1"/>
  <c r="BC83" i="10" s="1"/>
  <c r="BC84" i="10" s="1"/>
  <c r="BC85" i="10" s="1"/>
  <c r="BC86" i="10" s="1"/>
  <c r="BC87" i="10" s="1"/>
  <c r="BC88" i="10" s="1"/>
  <c r="BC89" i="10" s="1"/>
  <c r="BC90" i="10" s="1"/>
  <c r="BC91" i="10" s="1"/>
  <c r="BC92" i="10" s="1"/>
  <c r="BC93" i="10" s="1"/>
  <c r="BC94" i="10" s="1"/>
  <c r="BC95" i="10" s="1"/>
  <c r="BC96" i="10" s="1"/>
  <c r="BC97" i="10" s="1"/>
  <c r="BC98" i="10" s="1"/>
  <c r="BC99" i="10" s="1"/>
  <c r="BC100" i="10" s="1"/>
  <c r="BC101" i="10" s="1"/>
  <c r="BC102" i="10" s="1"/>
  <c r="BC103" i="10" s="1"/>
  <c r="BC104" i="10" s="1"/>
  <c r="BC105" i="10" s="1"/>
  <c r="BC106" i="10" s="1"/>
  <c r="BC107" i="10" s="1"/>
  <c r="BC108" i="10" s="1"/>
  <c r="BC109" i="10" s="1"/>
  <c r="BC110" i="10" s="1"/>
  <c r="BC111" i="10" s="1"/>
  <c r="BC112" i="10" s="1"/>
  <c r="BC113" i="10" s="1"/>
  <c r="AS81" i="10"/>
  <c r="AR81" i="10"/>
  <c r="AR82" i="10" s="1"/>
  <c r="AQ81" i="10"/>
  <c r="AQ82" i="10" s="1"/>
  <c r="O81" i="10"/>
  <c r="O82" i="10" s="1"/>
  <c r="BE80" i="10"/>
  <c r="BF80" i="10" s="1"/>
  <c r="BG80" i="10" s="1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H25" i="9"/>
  <c r="T75" i="10"/>
  <c r="AM75" i="10"/>
  <c r="U75" i="10"/>
  <c r="Q75" i="10"/>
  <c r="AL75" i="10"/>
  <c r="N75" i="10"/>
  <c r="S83" i="10"/>
  <c r="AN83" i="10"/>
  <c r="AB75" i="10"/>
  <c r="AJ83" i="10"/>
  <c r="O75" i="10"/>
  <c r="AQ83" i="10"/>
  <c r="R83" i="10"/>
  <c r="AR83" i="10"/>
  <c r="AH75" i="10"/>
  <c r="AD75" i="10"/>
  <c r="AY83" i="10"/>
  <c r="AB83" i="10"/>
  <c r="S75" i="10"/>
  <c r="AH83" i="10"/>
  <c r="Z83" i="10"/>
  <c r="AZ83" i="10"/>
  <c r="AI75" i="10"/>
  <c r="AG83" i="10"/>
  <c r="AJ75" i="10"/>
  <c r="AX83" i="10"/>
  <c r="Y75" i="10"/>
  <c r="AK75" i="10"/>
  <c r="V83" i="10"/>
  <c r="O83" i="10"/>
  <c r="T83" i="10"/>
  <c r="BA83" i="10"/>
  <c r="AA75" i="10"/>
  <c r="AG75" i="10"/>
  <c r="AF83" i="10"/>
  <c r="V75" i="10"/>
  <c r="AK83" i="10"/>
  <c r="X75" i="10"/>
  <c r="AF75" i="10"/>
  <c r="P75" i="10"/>
  <c r="AP83" i="10"/>
  <c r="Z75" i="10"/>
  <c r="AC75" i="10"/>
  <c r="AA83" i="10"/>
  <c r="R75" i="10"/>
  <c r="AE75" i="10"/>
  <c r="W75" i="10"/>
  <c r="N83" i="10"/>
  <c r="Y83" i="10"/>
  <c r="AA133" i="9" l="1"/>
  <c r="AJ133" i="9" s="1"/>
  <c r="AR82" i="9"/>
  <c r="AS82" i="10"/>
  <c r="AS82" i="9" s="1"/>
  <c r="BE85" i="10"/>
  <c r="BE113" i="10"/>
  <c r="BF113" i="10" s="1"/>
  <c r="O82" i="9"/>
  <c r="BE90" i="10"/>
  <c r="BF102" i="10"/>
  <c r="Z133" i="9"/>
  <c r="AQ82" i="9"/>
  <c r="N130" i="11"/>
  <c r="N126" i="11"/>
  <c r="N135" i="11"/>
  <c r="N165" i="11"/>
  <c r="N238" i="11" s="1"/>
  <c r="N274" i="11" s="1"/>
  <c r="S9" i="11"/>
  <c r="BE92" i="10"/>
  <c r="BE108" i="10"/>
  <c r="BF104" i="10"/>
  <c r="BF92" i="10"/>
  <c r="BE96" i="10"/>
  <c r="BE83" i="10"/>
  <c r="BF101" i="10"/>
  <c r="O41" i="11"/>
  <c r="O43" i="11" s="1"/>
  <c r="O42" i="11" s="1"/>
  <c r="N132" i="11"/>
  <c r="N179" i="11"/>
  <c r="N216" i="11" s="1"/>
  <c r="N123" i="11"/>
  <c r="N141" i="11"/>
  <c r="N147" i="11"/>
  <c r="P43" i="11"/>
  <c r="O44" i="11"/>
  <c r="T9" i="11"/>
  <c r="O9" i="11"/>
  <c r="U9" i="11"/>
  <c r="P9" i="11"/>
  <c r="Q9" i="11"/>
  <c r="AR153" i="11"/>
  <c r="AR226" i="11" s="1"/>
  <c r="AR262" i="11" s="1"/>
  <c r="AR80" i="11"/>
  <c r="N169" i="11"/>
  <c r="N133" i="11"/>
  <c r="CQ153" i="11"/>
  <c r="CQ80" i="11"/>
  <c r="N158" i="11"/>
  <c r="N122" i="11"/>
  <c r="AR263" i="11"/>
  <c r="AR256" i="11"/>
  <c r="AR254" i="11"/>
  <c r="AR251" i="11"/>
  <c r="AR248" i="11"/>
  <c r="AR245" i="11"/>
  <c r="AR242" i="11"/>
  <c r="AR239" i="11"/>
  <c r="AR236" i="11"/>
  <c r="AR233" i="11"/>
  <c r="AR230" i="11"/>
  <c r="AR253" i="11"/>
  <c r="AR244" i="11"/>
  <c r="AR235" i="11"/>
  <c r="AR257" i="11"/>
  <c r="AR252" i="11"/>
  <c r="AR232" i="11"/>
  <c r="AR238" i="11"/>
  <c r="AR231" i="11"/>
  <c r="AR228" i="11"/>
  <c r="AR237" i="11"/>
  <c r="AR243" i="11"/>
  <c r="AR249" i="11"/>
  <c r="AR247" i="11"/>
  <c r="AR255" i="11"/>
  <c r="AR250" i="11"/>
  <c r="AR241" i="11"/>
  <c r="AR229" i="11"/>
  <c r="AR246" i="11"/>
  <c r="AR234" i="11"/>
  <c r="AR240" i="11"/>
  <c r="CR82" i="11"/>
  <c r="CR154" i="11" s="1"/>
  <c r="N174" i="11"/>
  <c r="N138" i="11"/>
  <c r="AJ133" i="11"/>
  <c r="Z133" i="11"/>
  <c r="BO78" i="11"/>
  <c r="CS80" i="11"/>
  <c r="N160" i="11"/>
  <c r="N124" i="11"/>
  <c r="N170" i="11"/>
  <c r="N134" i="11"/>
  <c r="BO81" i="11"/>
  <c r="N155" i="11"/>
  <c r="N119" i="11"/>
  <c r="N161" i="11"/>
  <c r="N125" i="11"/>
  <c r="N163" i="11"/>
  <c r="N127" i="11"/>
  <c r="AQ81" i="11"/>
  <c r="AQ82" i="11" s="1"/>
  <c r="N156" i="11"/>
  <c r="N120" i="11"/>
  <c r="N205" i="11"/>
  <c r="N241" i="11"/>
  <c r="N277" i="11" s="1"/>
  <c r="N175" i="11"/>
  <c r="N139" i="11"/>
  <c r="N249" i="11"/>
  <c r="N285" i="11" s="1"/>
  <c r="N213" i="11"/>
  <c r="N140" i="11"/>
  <c r="N145" i="11"/>
  <c r="N180" i="11"/>
  <c r="N144" i="11"/>
  <c r="N254" i="11"/>
  <c r="N290" i="11" s="1"/>
  <c r="N218" i="11"/>
  <c r="N182" i="11"/>
  <c r="N146" i="11"/>
  <c r="N157" i="11"/>
  <c r="N121" i="11"/>
  <c r="N239" i="11"/>
  <c r="N275" i="11" s="1"/>
  <c r="N203" i="11"/>
  <c r="N173" i="11"/>
  <c r="N137" i="11"/>
  <c r="N199" i="11"/>
  <c r="N235" i="11"/>
  <c r="N271" i="11" s="1"/>
  <c r="N164" i="11"/>
  <c r="N128" i="11"/>
  <c r="N240" i="11"/>
  <c r="N276" i="11" s="1"/>
  <c r="N204" i="11"/>
  <c r="N172" i="11"/>
  <c r="N136" i="11"/>
  <c r="N208" i="11"/>
  <c r="N244" i="11"/>
  <c r="N280" i="11" s="1"/>
  <c r="N184" i="11"/>
  <c r="N148" i="11"/>
  <c r="N251" i="11"/>
  <c r="N287" i="11" s="1"/>
  <c r="N215" i="11"/>
  <c r="N222" i="11"/>
  <c r="P222" i="11" s="1"/>
  <c r="X133" i="11"/>
  <c r="O81" i="11"/>
  <c r="AS81" i="11"/>
  <c r="AS82" i="11" s="1"/>
  <c r="CR81" i="11"/>
  <c r="N196" i="11"/>
  <c r="N232" i="11"/>
  <c r="N268" i="11" s="1"/>
  <c r="N131" i="11"/>
  <c r="N214" i="11"/>
  <c r="N250" i="11"/>
  <c r="N286" i="11" s="1"/>
  <c r="N256" i="11"/>
  <c r="N292" i="11" s="1"/>
  <c r="N220" i="11"/>
  <c r="BE88" i="10"/>
  <c r="BE97" i="10"/>
  <c r="BE111" i="10"/>
  <c r="BF111" i="10" s="1"/>
  <c r="BE89" i="10"/>
  <c r="BE98" i="10"/>
  <c r="P81" i="10"/>
  <c r="BE86" i="10"/>
  <c r="BE94" i="10"/>
  <c r="BF84" i="10"/>
  <c r="BF87" i="10"/>
  <c r="BE91" i="10"/>
  <c r="BF95" i="10"/>
  <c r="BE100" i="10"/>
  <c r="BE106" i="10"/>
  <c r="BF83" i="10"/>
  <c r="BF86" i="10"/>
  <c r="BF89" i="10"/>
  <c r="BE93" i="10"/>
  <c r="BF97" i="10"/>
  <c r="BE103" i="10"/>
  <c r="BF108" i="10"/>
  <c r="BE84" i="10"/>
  <c r="BE87" i="10"/>
  <c r="BF90" i="10"/>
  <c r="BF94" i="10"/>
  <c r="BE99" i="10"/>
  <c r="BE105" i="10"/>
  <c r="AV83" i="10"/>
  <c r="N76" i="10"/>
  <c r="O76" i="10" s="1"/>
  <c r="P76" i="10" s="1"/>
  <c r="Q76" i="10" s="1"/>
  <c r="R76" i="10" s="1"/>
  <c r="S76" i="10" s="1"/>
  <c r="T76" i="10" s="1"/>
  <c r="U76" i="10" s="1"/>
  <c r="V76" i="10" s="1"/>
  <c r="W76" i="10" s="1"/>
  <c r="X76" i="10" s="1"/>
  <c r="Y76" i="10" s="1"/>
  <c r="Z76" i="10" s="1"/>
  <c r="AA76" i="10" s="1"/>
  <c r="AB76" i="10" s="1"/>
  <c r="AC76" i="10" s="1"/>
  <c r="AD76" i="10" s="1"/>
  <c r="AE76" i="10" s="1"/>
  <c r="AF76" i="10" s="1"/>
  <c r="AG76" i="10" s="1"/>
  <c r="AH76" i="10" s="1"/>
  <c r="AI76" i="10" s="1"/>
  <c r="AJ76" i="10" s="1"/>
  <c r="AK76" i="10" s="1"/>
  <c r="AL76" i="10" s="1"/>
  <c r="AM76" i="10" s="1"/>
  <c r="AE72" i="10" s="1"/>
  <c r="BH80" i="10"/>
  <c r="BE110" i="10"/>
  <c r="BE107" i="10"/>
  <c r="BE104" i="10"/>
  <c r="BE101" i="10"/>
  <c r="BF110" i="10"/>
  <c r="BF105" i="10"/>
  <c r="BE102" i="10"/>
  <c r="BF100" i="10"/>
  <c r="BF99" i="10"/>
  <c r="BF96" i="10"/>
  <c r="BF93" i="10"/>
  <c r="BF85" i="10"/>
  <c r="BF88" i="10"/>
  <c r="BF91" i="10"/>
  <c r="BE95" i="10"/>
  <c r="BF98" i="10"/>
  <c r="BF103" i="10"/>
  <c r="BF106" i="10"/>
  <c r="BF109" i="10"/>
  <c r="BE109" i="10"/>
  <c r="BE112" i="10"/>
  <c r="BF112" i="10" s="1"/>
  <c r="H20" i="9"/>
  <c r="BG105" i="10"/>
  <c r="AM83" i="10"/>
  <c r="AC83" i="10"/>
  <c r="BG100" i="10"/>
  <c r="BG93" i="10"/>
  <c r="Q83" i="10"/>
  <c r="BG88" i="10"/>
  <c r="BG96" i="10"/>
  <c r="AL83" i="10"/>
  <c r="BG90" i="10"/>
  <c r="BG86" i="10"/>
  <c r="BG94" i="10"/>
  <c r="BG111" i="10"/>
  <c r="BG104" i="10"/>
  <c r="P83" i="10"/>
  <c r="AI83" i="10"/>
  <c r="BG95" i="10"/>
  <c r="BG102" i="10"/>
  <c r="AO83" i="10"/>
  <c r="BG83" i="10"/>
  <c r="AS83" i="10"/>
  <c r="X83" i="10"/>
  <c r="BG110" i="10"/>
  <c r="U83" i="10"/>
  <c r="W83" i="10"/>
  <c r="BG108" i="10"/>
  <c r="AD83" i="10"/>
  <c r="BG101" i="10"/>
  <c r="BG81" i="10"/>
  <c r="BG112" i="10"/>
  <c r="AE83" i="10"/>
  <c r="BG82" i="10"/>
  <c r="BG87" i="10"/>
  <c r="Q81" i="10" l="1"/>
  <c r="Q82" i="10" s="1"/>
  <c r="Q82" i="9" s="1"/>
  <c r="P82" i="10"/>
  <c r="P82" i="9" s="1"/>
  <c r="O82" i="11"/>
  <c r="O154" i="11" s="1"/>
  <c r="O227" i="11" s="1"/>
  <c r="N202" i="11"/>
  <c r="N252" i="11"/>
  <c r="N288" i="11" s="1"/>
  <c r="CS82" i="11"/>
  <c r="CS154" i="11" s="1"/>
  <c r="AS154" i="11"/>
  <c r="AS227" i="11" s="1"/>
  <c r="AQ154" i="11"/>
  <c r="AQ227" i="11" s="1"/>
  <c r="CQ82" i="11"/>
  <c r="CQ154" i="11" s="1"/>
  <c r="R222" i="11"/>
  <c r="N217" i="11"/>
  <c r="N253" i="11"/>
  <c r="N289" i="11" s="1"/>
  <c r="N236" i="11"/>
  <c r="N272" i="11" s="1"/>
  <c r="N200" i="11"/>
  <c r="N233" i="11"/>
  <c r="N269" i="11" s="1"/>
  <c r="N197" i="11"/>
  <c r="N211" i="11"/>
  <c r="N247" i="11"/>
  <c r="N283" i="11" s="1"/>
  <c r="AS153" i="11"/>
  <c r="AS226" i="11" s="1"/>
  <c r="AS262" i="11" s="1"/>
  <c r="AS80" i="11"/>
  <c r="O153" i="11"/>
  <c r="O226" i="11" s="1"/>
  <c r="O262" i="11" s="1"/>
  <c r="O80" i="11"/>
  <c r="P81" i="11"/>
  <c r="P82" i="11" s="1"/>
  <c r="N257" i="11"/>
  <c r="N293" i="11" s="1"/>
  <c r="N221" i="11"/>
  <c r="N210" i="11"/>
  <c r="N246" i="11"/>
  <c r="N282" i="11" s="1"/>
  <c r="N248" i="11"/>
  <c r="N284" i="11" s="1"/>
  <c r="N212" i="11"/>
  <c r="N255" i="11"/>
  <c r="N291" i="11" s="1"/>
  <c r="N219" i="11"/>
  <c r="N198" i="11"/>
  <c r="N234" i="11"/>
  <c r="N270" i="11" s="1"/>
  <c r="BO153" i="11"/>
  <c r="BO82" i="11"/>
  <c r="BO154" i="11" s="1"/>
  <c r="BO80" i="11"/>
  <c r="AR291" i="11"/>
  <c r="AR288" i="11"/>
  <c r="AR285" i="11"/>
  <c r="AR282" i="11"/>
  <c r="AR279" i="11"/>
  <c r="AR292" i="11"/>
  <c r="AR283" i="11"/>
  <c r="AR289" i="11"/>
  <c r="AR280" i="11"/>
  <c r="AR275" i="11"/>
  <c r="AR272" i="11"/>
  <c r="AR269" i="11"/>
  <c r="AR266" i="11"/>
  <c r="AR287" i="11"/>
  <c r="AR286" i="11"/>
  <c r="AR273" i="11"/>
  <c r="AR264" i="11"/>
  <c r="AR271" i="11"/>
  <c r="AR268" i="11"/>
  <c r="AR281" i="11"/>
  <c r="AR274" i="11"/>
  <c r="AR267" i="11"/>
  <c r="AR293" i="11"/>
  <c r="AR290" i="11"/>
  <c r="AR284" i="11"/>
  <c r="AR278" i="11"/>
  <c r="AR277" i="11"/>
  <c r="AR270" i="11"/>
  <c r="AR276" i="11"/>
  <c r="AR265" i="11"/>
  <c r="N229" i="11"/>
  <c r="N265" i="11" s="1"/>
  <c r="N193" i="11"/>
  <c r="N231" i="11"/>
  <c r="N267" i="11" s="1"/>
  <c r="N195" i="11"/>
  <c r="N237" i="11"/>
  <c r="N273" i="11" s="1"/>
  <c r="N201" i="11"/>
  <c r="AQ153" i="11"/>
  <c r="AQ226" i="11" s="1"/>
  <c r="AQ262" i="11" s="1"/>
  <c r="AQ80" i="11"/>
  <c r="N192" i="11"/>
  <c r="N228" i="11"/>
  <c r="N264" i="11" s="1"/>
  <c r="N243" i="11"/>
  <c r="N279" i="11" s="1"/>
  <c r="N207" i="11"/>
  <c r="N242" i="11"/>
  <c r="N278" i="11" s="1"/>
  <c r="N206" i="11"/>
  <c r="CR153" i="11"/>
  <c r="CR80" i="11"/>
  <c r="N245" i="11"/>
  <c r="N281" i="11" s="1"/>
  <c r="N209" i="11"/>
  <c r="N230" i="11"/>
  <c r="N266" i="11" s="1"/>
  <c r="N194" i="11"/>
  <c r="P44" i="11"/>
  <c r="P42" i="11"/>
  <c r="Q43" i="11"/>
  <c r="M84" i="10"/>
  <c r="R81" i="10"/>
  <c r="R82" i="10" s="1"/>
  <c r="BI80" i="10"/>
  <c r="F2" i="9"/>
  <c r="BG109" i="10"/>
  <c r="BG113" i="10"/>
  <c r="BG99" i="10"/>
  <c r="BG84" i="10"/>
  <c r="BH81" i="10"/>
  <c r="BG91" i="10"/>
  <c r="BG98" i="10"/>
  <c r="BG85" i="10"/>
  <c r="BG89" i="10"/>
  <c r="BG97" i="10"/>
  <c r="BG107" i="10"/>
  <c r="BG103" i="10"/>
  <c r="BG92" i="10"/>
  <c r="BG106" i="10"/>
  <c r="O263" i="11" l="1"/>
  <c r="AZ84" i="10"/>
  <c r="BA84" i="10"/>
  <c r="P154" i="11"/>
  <c r="P227" i="11" s="1"/>
  <c r="BP82" i="11"/>
  <c r="BP154" i="11" s="1"/>
  <c r="AQ233" i="11"/>
  <c r="AQ248" i="11"/>
  <c r="AQ254" i="11"/>
  <c r="AQ246" i="11"/>
  <c r="AQ237" i="11"/>
  <c r="AQ256" i="11"/>
  <c r="AQ231" i="11"/>
  <c r="AQ241" i="11"/>
  <c r="AQ243" i="11"/>
  <c r="AQ244" i="11"/>
  <c r="AQ232" i="11"/>
  <c r="AQ238" i="11"/>
  <c r="AQ235" i="11"/>
  <c r="AQ236" i="11"/>
  <c r="AQ242" i="11"/>
  <c r="AQ234" i="11"/>
  <c r="AQ257" i="11"/>
  <c r="AQ240" i="11"/>
  <c r="AQ252" i="11"/>
  <c r="AQ255" i="11"/>
  <c r="AQ263" i="11"/>
  <c r="AQ250" i="11"/>
  <c r="AQ230" i="11"/>
  <c r="AQ245" i="11"/>
  <c r="AQ239" i="11"/>
  <c r="AQ229" i="11"/>
  <c r="AQ251" i="11"/>
  <c r="AQ253" i="11"/>
  <c r="AQ228" i="11"/>
  <c r="AQ249" i="11"/>
  <c r="AQ247" i="11"/>
  <c r="AS246" i="11"/>
  <c r="AS263" i="11"/>
  <c r="AS243" i="11"/>
  <c r="AS256" i="11"/>
  <c r="AS230" i="11"/>
  <c r="AS237" i="11"/>
  <c r="AS252" i="11"/>
  <c r="AS241" i="11"/>
  <c r="AS250" i="11"/>
  <c r="AS236" i="11"/>
  <c r="AS245" i="11"/>
  <c r="AS253" i="11"/>
  <c r="AS238" i="11"/>
  <c r="AS244" i="11"/>
  <c r="AS255" i="11"/>
  <c r="AS257" i="11"/>
  <c r="AS235" i="11"/>
  <c r="AS251" i="11"/>
  <c r="AS234" i="11"/>
  <c r="AS228" i="11"/>
  <c r="AS232" i="11"/>
  <c r="AS248" i="11"/>
  <c r="AS240" i="11"/>
  <c r="AS249" i="11"/>
  <c r="AS254" i="11"/>
  <c r="AS233" i="11"/>
  <c r="AS242" i="11"/>
  <c r="AS229" i="11"/>
  <c r="AS231" i="11"/>
  <c r="AS239" i="11"/>
  <c r="AS247" i="11"/>
  <c r="R43" i="11"/>
  <c r="Q44" i="11"/>
  <c r="Q42" i="11"/>
  <c r="P153" i="11"/>
  <c r="P226" i="11" s="1"/>
  <c r="P262" i="11" s="1"/>
  <c r="P80" i="11"/>
  <c r="BP81" i="11"/>
  <c r="Q81" i="11"/>
  <c r="Q82" i="11" s="1"/>
  <c r="S222" i="11"/>
  <c r="U222" i="11" s="1"/>
  <c r="M85" i="10"/>
  <c r="AU84" i="10"/>
  <c r="BJ80" i="10"/>
  <c r="S81" i="10"/>
  <c r="S82" i="10" s="1"/>
  <c r="R82" i="9"/>
  <c r="Q9" i="9"/>
  <c r="P9" i="9"/>
  <c r="O9" i="9"/>
  <c r="O41" i="9"/>
  <c r="U9" i="9"/>
  <c r="T9" i="9"/>
  <c r="S9" i="9"/>
  <c r="R9" i="9"/>
  <c r="V84" i="10"/>
  <c r="AH84" i="10"/>
  <c r="AQ84" i="10"/>
  <c r="P84" i="10"/>
  <c r="AO84" i="10"/>
  <c r="AR84" i="10"/>
  <c r="Z84" i="10"/>
  <c r="AG84" i="10"/>
  <c r="AB84" i="10"/>
  <c r="R84" i="10"/>
  <c r="U84" i="10"/>
  <c r="AJ84" i="10"/>
  <c r="Q84" i="10"/>
  <c r="N84" i="10"/>
  <c r="AK84" i="10"/>
  <c r="AA84" i="10"/>
  <c r="AE84" i="10"/>
  <c r="AP84" i="10"/>
  <c r="AI84" i="10"/>
  <c r="AX84" i="10"/>
  <c r="AF84" i="10"/>
  <c r="S84" i="10"/>
  <c r="AL84" i="10"/>
  <c r="AN84" i="10"/>
  <c r="Y84" i="10"/>
  <c r="X84" i="10"/>
  <c r="W84" i="10"/>
  <c r="AS84" i="10"/>
  <c r="AY84" i="10"/>
  <c r="AM84" i="10"/>
  <c r="T84" i="10"/>
  <c r="AD84" i="10"/>
  <c r="AC84" i="10"/>
  <c r="O84" i="10"/>
  <c r="BH84" i="10"/>
  <c r="BH102" i="10"/>
  <c r="BH110" i="10"/>
  <c r="BH93" i="10"/>
  <c r="BH96" i="10"/>
  <c r="BH98" i="10"/>
  <c r="BH91" i="10"/>
  <c r="BI81" i="10"/>
  <c r="BH89" i="10"/>
  <c r="BH90" i="10"/>
  <c r="BH92" i="10"/>
  <c r="BH109" i="10"/>
  <c r="BH107" i="10"/>
  <c r="BH100" i="10"/>
  <c r="BH101" i="10"/>
  <c r="BH103" i="10"/>
  <c r="BH95" i="10"/>
  <c r="BH82" i="10"/>
  <c r="BH87" i="10"/>
  <c r="BH86" i="10"/>
  <c r="BH104" i="10"/>
  <c r="BH112" i="10"/>
  <c r="BH111" i="10"/>
  <c r="BH99" i="10"/>
  <c r="BH88" i="10"/>
  <c r="BH85" i="10"/>
  <c r="BH105" i="10"/>
  <c r="BH106" i="10"/>
  <c r="BH113" i="10"/>
  <c r="BH83" i="10"/>
  <c r="BH94" i="10"/>
  <c r="BH108" i="10"/>
  <c r="BH97" i="10"/>
  <c r="BA85" i="10" l="1"/>
  <c r="AZ85" i="10"/>
  <c r="P241" i="11"/>
  <c r="P255" i="11"/>
  <c r="P231" i="11"/>
  <c r="P243" i="11"/>
  <c r="P239" i="11"/>
  <c r="P238" i="11"/>
  <c r="P246" i="11"/>
  <c r="P256" i="11"/>
  <c r="P257" i="11"/>
  <c r="P233" i="11"/>
  <c r="P253" i="11"/>
  <c r="P235" i="11"/>
  <c r="P237" i="11"/>
  <c r="P254" i="11"/>
  <c r="P249" i="11"/>
  <c r="P236" i="11"/>
  <c r="P250" i="11"/>
  <c r="P232" i="11"/>
  <c r="P228" i="11"/>
  <c r="P234" i="11"/>
  <c r="P242" i="11"/>
  <c r="P247" i="11"/>
  <c r="P229" i="11"/>
  <c r="P251" i="11"/>
  <c r="P252" i="11"/>
  <c r="P240" i="11"/>
  <c r="P244" i="11"/>
  <c r="P263" i="11"/>
  <c r="P248" i="11"/>
  <c r="P245" i="11"/>
  <c r="P230" i="11"/>
  <c r="AS280" i="11"/>
  <c r="AS285" i="11"/>
  <c r="AS288" i="11"/>
  <c r="AS293" i="11"/>
  <c r="AS281" i="11"/>
  <c r="AS274" i="11"/>
  <c r="AS291" i="11"/>
  <c r="AS283" i="11"/>
  <c r="AS276" i="11"/>
  <c r="AS265" i="11"/>
  <c r="AS290" i="11"/>
  <c r="AS271" i="11"/>
  <c r="AS278" i="11"/>
  <c r="AS289" i="11"/>
  <c r="AS264" i="11"/>
  <c r="AS273" i="11"/>
  <c r="AS277" i="11"/>
  <c r="AS272" i="11"/>
  <c r="AS286" i="11"/>
  <c r="AS287" i="11"/>
  <c r="AS275" i="11"/>
  <c r="AS270" i="11"/>
  <c r="AS269" i="11"/>
  <c r="AS284" i="11"/>
  <c r="AS268" i="11"/>
  <c r="AS267" i="11"/>
  <c r="AS279" i="11"/>
  <c r="AS282" i="11"/>
  <c r="AS266" i="11"/>
  <c r="AS292" i="11"/>
  <c r="AQ276" i="11"/>
  <c r="AQ284" i="11"/>
  <c r="AQ279" i="11"/>
  <c r="AQ269" i="11"/>
  <c r="AQ290" i="11"/>
  <c r="AQ283" i="11"/>
  <c r="AQ277" i="11"/>
  <c r="AQ273" i="11"/>
  <c r="AQ288" i="11"/>
  <c r="AQ281" i="11"/>
  <c r="AQ271" i="11"/>
  <c r="AQ270" i="11"/>
  <c r="AQ265" i="11"/>
  <c r="AQ280" i="11"/>
  <c r="AQ287" i="11"/>
  <c r="AQ291" i="11"/>
  <c r="AQ268" i="11"/>
  <c r="AQ264" i="11"/>
  <c r="AQ272" i="11"/>
  <c r="AQ278" i="11"/>
  <c r="AQ289" i="11"/>
  <c r="AQ266" i="11"/>
  <c r="AQ293" i="11"/>
  <c r="AQ286" i="11"/>
  <c r="AQ285" i="11"/>
  <c r="AQ274" i="11"/>
  <c r="AQ292" i="11"/>
  <c r="AQ282" i="11"/>
  <c r="AQ275" i="11"/>
  <c r="AQ267" i="11"/>
  <c r="Q154" i="11"/>
  <c r="Q227" i="11" s="1"/>
  <c r="BQ82" i="11"/>
  <c r="BQ154" i="11" s="1"/>
  <c r="V222" i="11"/>
  <c r="X222" i="11" s="1"/>
  <c r="R44" i="11"/>
  <c r="R42" i="11"/>
  <c r="S43" i="11"/>
  <c r="Q80" i="11"/>
  <c r="Q153" i="11"/>
  <c r="Q226" i="11" s="1"/>
  <c r="Q262" i="11" s="1"/>
  <c r="BQ81" i="11"/>
  <c r="R81" i="11"/>
  <c r="R82" i="11" s="1"/>
  <c r="BP153" i="11"/>
  <c r="BP80" i="11"/>
  <c r="AV84" i="10"/>
  <c r="M86" i="10"/>
  <c r="AU85" i="10"/>
  <c r="S82" i="9"/>
  <c r="T81" i="10"/>
  <c r="T82" i="10" s="1"/>
  <c r="BK80" i="10"/>
  <c r="N222" i="9"/>
  <c r="P222" i="9" s="1"/>
  <c r="R222" i="9" s="1"/>
  <c r="S222" i="9" s="1"/>
  <c r="N85" i="10"/>
  <c r="AG85" i="10"/>
  <c r="AL85" i="10"/>
  <c r="AF85" i="10"/>
  <c r="V85" i="10"/>
  <c r="AC85" i="10"/>
  <c r="AH85" i="10"/>
  <c r="AA85" i="10"/>
  <c r="AN85" i="10"/>
  <c r="AB85" i="10"/>
  <c r="AP85" i="10"/>
  <c r="X85" i="10"/>
  <c r="T85" i="10"/>
  <c r="W85" i="10"/>
  <c r="AR85" i="10"/>
  <c r="AE85" i="10"/>
  <c r="Y85" i="10"/>
  <c r="AX85" i="10"/>
  <c r="AI85" i="10"/>
  <c r="AS85" i="10"/>
  <c r="AY85" i="10"/>
  <c r="AO85" i="10"/>
  <c r="Q85" i="10"/>
  <c r="AK85" i="10"/>
  <c r="O85" i="10"/>
  <c r="S85" i="10"/>
  <c r="Z85" i="10"/>
  <c r="R85" i="10"/>
  <c r="AJ85" i="10"/>
  <c r="AM85" i="10"/>
  <c r="U85" i="10"/>
  <c r="AQ85" i="10"/>
  <c r="P85" i="10"/>
  <c r="AD85" i="10"/>
  <c r="BI109" i="10"/>
  <c r="BI98" i="10"/>
  <c r="BI100" i="10"/>
  <c r="BI87" i="10"/>
  <c r="BI101" i="10"/>
  <c r="BI110" i="10"/>
  <c r="BI88" i="10"/>
  <c r="BI106" i="10"/>
  <c r="BI91" i="10"/>
  <c r="BI82" i="10"/>
  <c r="BI95" i="10"/>
  <c r="BJ81" i="10"/>
  <c r="BI99" i="10"/>
  <c r="BI85" i="10"/>
  <c r="BI89" i="10"/>
  <c r="BI104" i="10"/>
  <c r="BI90" i="10"/>
  <c r="BI94" i="10"/>
  <c r="BI107" i="10"/>
  <c r="BI92" i="10"/>
  <c r="BI102" i="10"/>
  <c r="BI83" i="10"/>
  <c r="BI96" i="10"/>
  <c r="BI111" i="10"/>
  <c r="BI84" i="10"/>
  <c r="BI112" i="10"/>
  <c r="BI113" i="10"/>
  <c r="BI86" i="10"/>
  <c r="BI108" i="10"/>
  <c r="BI105" i="10"/>
  <c r="BI97" i="10"/>
  <c r="BI93" i="10"/>
  <c r="BI103" i="10"/>
  <c r="BA86" i="10" l="1"/>
  <c r="AZ86" i="10"/>
  <c r="P290" i="11"/>
  <c r="P265" i="11"/>
  <c r="P273" i="11"/>
  <c r="P275" i="11"/>
  <c r="P269" i="11"/>
  <c r="P287" i="11"/>
  <c r="P272" i="11"/>
  <c r="P264" i="11"/>
  <c r="P284" i="11"/>
  <c r="P277" i="11"/>
  <c r="P270" i="11"/>
  <c r="P281" i="11"/>
  <c r="P274" i="11"/>
  <c r="P266" i="11"/>
  <c r="P289" i="11"/>
  <c r="P280" i="11"/>
  <c r="P278" i="11"/>
  <c r="P271" i="11"/>
  <c r="P283" i="11"/>
  <c r="P286" i="11"/>
  <c r="P276" i="11"/>
  <c r="P293" i="11"/>
  <c r="P285" i="11"/>
  <c r="P268" i="11"/>
  <c r="P267" i="11"/>
  <c r="P288" i="11"/>
  <c r="P291" i="11"/>
  <c r="P292" i="11"/>
  <c r="P282" i="11"/>
  <c r="P279" i="11"/>
  <c r="BR82" i="11"/>
  <c r="BR154" i="11" s="1"/>
  <c r="R154" i="11"/>
  <c r="R227" i="11" s="1"/>
  <c r="Q263" i="11"/>
  <c r="BQ153" i="11"/>
  <c r="BQ80" i="11"/>
  <c r="T43" i="11"/>
  <c r="S44" i="11"/>
  <c r="S42" i="11"/>
  <c r="R153" i="11"/>
  <c r="R226" i="11" s="1"/>
  <c r="R262" i="11" s="1"/>
  <c r="S81" i="11"/>
  <c r="S82" i="11" s="1"/>
  <c r="BR81" i="11"/>
  <c r="R80" i="11"/>
  <c r="Y222" i="11"/>
  <c r="AA222" i="11" s="1"/>
  <c r="AV85" i="10"/>
  <c r="AU86" i="10"/>
  <c r="M87" i="10"/>
  <c r="BL80" i="10"/>
  <c r="T82" i="9"/>
  <c r="U81" i="10"/>
  <c r="U82" i="10" s="1"/>
  <c r="U222" i="9"/>
  <c r="V222" i="9" s="1"/>
  <c r="P86" i="10"/>
  <c r="AA86" i="10"/>
  <c r="AY86" i="10"/>
  <c r="U86" i="10"/>
  <c r="AQ86" i="10"/>
  <c r="AN86" i="10"/>
  <c r="Z86" i="10"/>
  <c r="T86" i="10"/>
  <c r="AF86" i="10"/>
  <c r="N86" i="10"/>
  <c r="X86" i="10"/>
  <c r="AE86" i="10"/>
  <c r="AC86" i="10"/>
  <c r="AK86" i="10"/>
  <c r="AD86" i="10"/>
  <c r="AL86" i="10"/>
  <c r="AI86" i="10"/>
  <c r="W86" i="10"/>
  <c r="AX86" i="10"/>
  <c r="V86" i="10"/>
  <c r="O86" i="10"/>
  <c r="AO86" i="10"/>
  <c r="AM86" i="10"/>
  <c r="AS86" i="10"/>
  <c r="Y86" i="10"/>
  <c r="Q86" i="10"/>
  <c r="AH86" i="10"/>
  <c r="AP86" i="10"/>
  <c r="AG86" i="10"/>
  <c r="AB86" i="10"/>
  <c r="R86" i="10"/>
  <c r="AJ86" i="10"/>
  <c r="S86" i="10"/>
  <c r="AR86" i="10"/>
  <c r="BJ94" i="10"/>
  <c r="BJ87" i="10"/>
  <c r="BJ96" i="10"/>
  <c r="BJ111" i="10"/>
  <c r="BJ107" i="10"/>
  <c r="BJ109" i="10"/>
  <c r="BJ106" i="10"/>
  <c r="BJ93" i="10"/>
  <c r="BJ86" i="10"/>
  <c r="BJ88" i="10"/>
  <c r="BJ104" i="10"/>
  <c r="BJ108" i="10"/>
  <c r="BJ102" i="10"/>
  <c r="BJ101" i="10"/>
  <c r="BJ105" i="10"/>
  <c r="BJ83" i="10"/>
  <c r="BJ89" i="10"/>
  <c r="BJ110" i="10"/>
  <c r="BJ92" i="10"/>
  <c r="BJ98" i="10"/>
  <c r="BJ84" i="10"/>
  <c r="BK81" i="10"/>
  <c r="BJ91" i="10"/>
  <c r="BJ95" i="10"/>
  <c r="BJ90" i="10"/>
  <c r="BJ97" i="10"/>
  <c r="BJ113" i="10"/>
  <c r="BJ99" i="10"/>
  <c r="BJ82" i="10"/>
  <c r="BJ100" i="10"/>
  <c r="BJ103" i="10"/>
  <c r="BJ112" i="10"/>
  <c r="BJ85" i="10"/>
  <c r="BA87" i="10" l="1"/>
  <c r="AZ87" i="10"/>
  <c r="S154" i="11"/>
  <c r="S227" i="11" s="1"/>
  <c r="BS82" i="11"/>
  <c r="BS154" i="11" s="1"/>
  <c r="R246" i="11"/>
  <c r="R228" i="11"/>
  <c r="R248" i="11"/>
  <c r="R256" i="11"/>
  <c r="R230" i="11"/>
  <c r="R252" i="11"/>
  <c r="R231" i="11"/>
  <c r="R245" i="11"/>
  <c r="R251" i="11"/>
  <c r="R263" i="11"/>
  <c r="R237" i="11"/>
  <c r="R242" i="11"/>
  <c r="R247" i="11"/>
  <c r="R229" i="11"/>
  <c r="R255" i="11"/>
  <c r="R241" i="11"/>
  <c r="R253" i="11"/>
  <c r="R249" i="11"/>
  <c r="R232" i="11"/>
  <c r="R244" i="11"/>
  <c r="R243" i="11"/>
  <c r="R235" i="11"/>
  <c r="R233" i="11"/>
  <c r="R254" i="11"/>
  <c r="R257" i="11"/>
  <c r="R239" i="11"/>
  <c r="R240" i="11"/>
  <c r="R236" i="11"/>
  <c r="R234" i="11"/>
  <c r="R250" i="11"/>
  <c r="R238" i="11"/>
  <c r="AB222" i="11"/>
  <c r="BR153" i="11"/>
  <c r="BR80" i="11"/>
  <c r="S153" i="11"/>
  <c r="S226" i="11" s="1"/>
  <c r="S262" i="11" s="1"/>
  <c r="T81" i="11"/>
  <c r="T82" i="11" s="1"/>
  <c r="BS81" i="11"/>
  <c r="S80" i="11"/>
  <c r="T42" i="11"/>
  <c r="U43" i="11"/>
  <c r="T44" i="11"/>
  <c r="AV86" i="10"/>
  <c r="AU87" i="10"/>
  <c r="M88" i="10"/>
  <c r="V81" i="10"/>
  <c r="V82" i="10" s="1"/>
  <c r="U82" i="9"/>
  <c r="BM80" i="10"/>
  <c r="X222" i="9"/>
  <c r="Y222" i="9" s="1"/>
  <c r="AA222" i="9" s="1"/>
  <c r="CQ81" i="9"/>
  <c r="CS81" i="9"/>
  <c r="CR81" i="9"/>
  <c r="U74" i="9"/>
  <c r="AB73" i="9" s="1"/>
  <c r="AI72" i="9" s="1"/>
  <c r="AP71" i="9" s="1"/>
  <c r="AW70" i="9" s="1"/>
  <c r="BD69" i="9" s="1"/>
  <c r="BK68" i="9" s="1"/>
  <c r="BR67" i="9" s="1"/>
  <c r="BY66" i="9" s="1"/>
  <c r="CF65" i="9" s="1"/>
  <c r="CM64" i="9" s="1"/>
  <c r="CT63" i="9" s="1"/>
  <c r="DA62" i="9" s="1"/>
  <c r="DH61" i="9" s="1"/>
  <c r="DO60" i="9" s="1"/>
  <c r="DV59" i="9" s="1"/>
  <c r="EC58" i="9" s="1"/>
  <c r="EJ57" i="9" s="1"/>
  <c r="EQ56" i="9" s="1"/>
  <c r="EX55" i="9" s="1"/>
  <c r="FE54" i="9" s="1"/>
  <c r="FL53" i="9" s="1"/>
  <c r="FS52" i="9" s="1"/>
  <c r="FZ51" i="9" s="1"/>
  <c r="GG50" i="9" s="1"/>
  <c r="GN49" i="9" s="1"/>
  <c r="GU48" i="9" s="1"/>
  <c r="HB47" i="9" s="1"/>
  <c r="HI46" i="9" s="1"/>
  <c r="HP45" i="9" s="1"/>
  <c r="T74" i="9"/>
  <c r="AA73" i="9" s="1"/>
  <c r="AH72" i="9" s="1"/>
  <c r="AO71" i="9" s="1"/>
  <c r="AV70" i="9" s="1"/>
  <c r="BC69" i="9" s="1"/>
  <c r="BJ68" i="9" s="1"/>
  <c r="BQ67" i="9" s="1"/>
  <c r="BX66" i="9" s="1"/>
  <c r="CE65" i="9" s="1"/>
  <c r="CL64" i="9" s="1"/>
  <c r="CS63" i="9" s="1"/>
  <c r="CZ62" i="9" s="1"/>
  <c r="S74" i="9"/>
  <c r="Z73" i="9" s="1"/>
  <c r="AG72" i="9" s="1"/>
  <c r="AN71" i="9" s="1"/>
  <c r="AU70" i="9" s="1"/>
  <c r="BB69" i="9" s="1"/>
  <c r="BI68" i="9" s="1"/>
  <c r="BP67" i="9" s="1"/>
  <c r="BW66" i="9" s="1"/>
  <c r="CD65" i="9" s="1"/>
  <c r="CK64" i="9" s="1"/>
  <c r="CR63" i="9" s="1"/>
  <c r="CY62" i="9" s="1"/>
  <c r="R74" i="9"/>
  <c r="Y73" i="9" s="1"/>
  <c r="AF72" i="9" s="1"/>
  <c r="AM71" i="9" s="1"/>
  <c r="AT70" i="9" s="1"/>
  <c r="BA69" i="9" s="1"/>
  <c r="BH68" i="9" s="1"/>
  <c r="BO67" i="9" s="1"/>
  <c r="BV66" i="9" s="1"/>
  <c r="CC65" i="9" s="1"/>
  <c r="CJ64" i="9" s="1"/>
  <c r="CQ63" i="9" s="1"/>
  <c r="CX62" i="9" s="1"/>
  <c r="Q74" i="9"/>
  <c r="X73" i="9" s="1"/>
  <c r="AE72" i="9" s="1"/>
  <c r="AL71" i="9" s="1"/>
  <c r="AS70" i="9" s="1"/>
  <c r="AZ69" i="9" s="1"/>
  <c r="BG68" i="9" s="1"/>
  <c r="BN67" i="9" s="1"/>
  <c r="BU66" i="9" s="1"/>
  <c r="CB65" i="9" s="1"/>
  <c r="CI64" i="9" s="1"/>
  <c r="CP63" i="9" s="1"/>
  <c r="CW62" i="9" s="1"/>
  <c r="P74" i="9"/>
  <c r="W73" i="9" s="1"/>
  <c r="AD72" i="9" s="1"/>
  <c r="AK71" i="9" s="1"/>
  <c r="AR70" i="9" s="1"/>
  <c r="AY69" i="9" s="1"/>
  <c r="BF68" i="9" s="1"/>
  <c r="BM67" i="9" s="1"/>
  <c r="BT66" i="9" s="1"/>
  <c r="CA65" i="9" s="1"/>
  <c r="CH64" i="9" s="1"/>
  <c r="CO63" i="9" s="1"/>
  <c r="CV62" i="9" s="1"/>
  <c r="O74" i="9"/>
  <c r="V73" i="9" s="1"/>
  <c r="AC72" i="9" s="1"/>
  <c r="AJ71" i="9" s="1"/>
  <c r="AQ70" i="9" s="1"/>
  <c r="AX69" i="9" s="1"/>
  <c r="BE68" i="9" s="1"/>
  <c r="BL67" i="9" s="1"/>
  <c r="BS66" i="9" s="1"/>
  <c r="BZ65" i="9" s="1"/>
  <c r="CG64" i="9" s="1"/>
  <c r="CN63" i="9" s="1"/>
  <c r="CU62" i="9" s="1"/>
  <c r="U73" i="9"/>
  <c r="AB72" i="9" s="1"/>
  <c r="AI71" i="9" s="1"/>
  <c r="AP70" i="9" s="1"/>
  <c r="AW69" i="9" s="1"/>
  <c r="BD68" i="9" s="1"/>
  <c r="BK67" i="9" s="1"/>
  <c r="BR66" i="9" s="1"/>
  <c r="BY65" i="9" s="1"/>
  <c r="CF64" i="9" s="1"/>
  <c r="CM63" i="9" s="1"/>
  <c r="CT62" i="9" s="1"/>
  <c r="T73" i="9"/>
  <c r="AA72" i="9" s="1"/>
  <c r="AH71" i="9" s="1"/>
  <c r="AO70" i="9" s="1"/>
  <c r="AV69" i="9" s="1"/>
  <c r="BC68" i="9" s="1"/>
  <c r="BJ67" i="9" s="1"/>
  <c r="BQ66" i="9" s="1"/>
  <c r="BX65" i="9" s="1"/>
  <c r="CE64" i="9" s="1"/>
  <c r="CL63" i="9" s="1"/>
  <c r="CS62" i="9" s="1"/>
  <c r="S73" i="9"/>
  <c r="Z72" i="9" s="1"/>
  <c r="AG71" i="9" s="1"/>
  <c r="AN70" i="9" s="1"/>
  <c r="AU69" i="9" s="1"/>
  <c r="BB68" i="9" s="1"/>
  <c r="BI67" i="9" s="1"/>
  <c r="BP66" i="9" s="1"/>
  <c r="BW65" i="9" s="1"/>
  <c r="CD64" i="9" s="1"/>
  <c r="CK63" i="9" s="1"/>
  <c r="CR62" i="9" s="1"/>
  <c r="R73" i="9"/>
  <c r="Y72" i="9" s="1"/>
  <c r="AF71" i="9" s="1"/>
  <c r="AM70" i="9" s="1"/>
  <c r="AT69" i="9" s="1"/>
  <c r="BA68" i="9" s="1"/>
  <c r="BH67" i="9" s="1"/>
  <c r="BO66" i="9" s="1"/>
  <c r="BV65" i="9" s="1"/>
  <c r="CC64" i="9" s="1"/>
  <c r="CJ63" i="9" s="1"/>
  <c r="CQ62" i="9" s="1"/>
  <c r="Q73" i="9"/>
  <c r="X72" i="9" s="1"/>
  <c r="AE71" i="9" s="1"/>
  <c r="AL70" i="9" s="1"/>
  <c r="AS69" i="9" s="1"/>
  <c r="AZ68" i="9" s="1"/>
  <c r="BG67" i="9" s="1"/>
  <c r="BN66" i="9" s="1"/>
  <c r="BU65" i="9" s="1"/>
  <c r="CB64" i="9" s="1"/>
  <c r="CI63" i="9" s="1"/>
  <c r="CP62" i="9" s="1"/>
  <c r="CW61" i="9" s="1"/>
  <c r="DD60" i="9" s="1"/>
  <c r="DK59" i="9" s="1"/>
  <c r="DR58" i="9" s="1"/>
  <c r="DY57" i="9" s="1"/>
  <c r="EF56" i="9" s="1"/>
  <c r="EM55" i="9" s="1"/>
  <c r="ET54" i="9" s="1"/>
  <c r="FA53" i="9" s="1"/>
  <c r="FH52" i="9" s="1"/>
  <c r="FO51" i="9" s="1"/>
  <c r="FV50" i="9" s="1"/>
  <c r="GC49" i="9" s="1"/>
  <c r="GJ48" i="9" s="1"/>
  <c r="GQ47" i="9" s="1"/>
  <c r="GX46" i="9" s="1"/>
  <c r="HE45" i="9" s="1"/>
  <c r="HL74" i="9" s="1"/>
  <c r="P73" i="9"/>
  <c r="W72" i="9" s="1"/>
  <c r="AD71" i="9" s="1"/>
  <c r="AK70" i="9" s="1"/>
  <c r="AR69" i="9" s="1"/>
  <c r="AY68" i="9" s="1"/>
  <c r="BF67" i="9" s="1"/>
  <c r="BM66" i="9" s="1"/>
  <c r="BT65" i="9" s="1"/>
  <c r="CA64" i="9" s="1"/>
  <c r="CH63" i="9" s="1"/>
  <c r="CO62" i="9" s="1"/>
  <c r="CV61" i="9" s="1"/>
  <c r="DC60" i="9" s="1"/>
  <c r="DJ59" i="9" s="1"/>
  <c r="DQ58" i="9" s="1"/>
  <c r="DX57" i="9" s="1"/>
  <c r="EE56" i="9" s="1"/>
  <c r="EL55" i="9" s="1"/>
  <c r="ES54" i="9" s="1"/>
  <c r="EZ53" i="9" s="1"/>
  <c r="FG52" i="9" s="1"/>
  <c r="FN51" i="9" s="1"/>
  <c r="FU50" i="9" s="1"/>
  <c r="GB49" i="9" s="1"/>
  <c r="GI48" i="9" s="1"/>
  <c r="GP47" i="9" s="1"/>
  <c r="GW46" i="9" s="1"/>
  <c r="HD45" i="9" s="1"/>
  <c r="HK74" i="9" s="1"/>
  <c r="O73" i="9"/>
  <c r="V72" i="9" s="1"/>
  <c r="AC71" i="9" s="1"/>
  <c r="AJ70" i="9" s="1"/>
  <c r="AQ69" i="9" s="1"/>
  <c r="AX68" i="9" s="1"/>
  <c r="BE67" i="9" s="1"/>
  <c r="BL66" i="9" s="1"/>
  <c r="BS65" i="9" s="1"/>
  <c r="BZ64" i="9" s="1"/>
  <c r="CG63" i="9" s="1"/>
  <c r="CN62" i="9" s="1"/>
  <c r="CU61" i="9" s="1"/>
  <c r="DB60" i="9" s="1"/>
  <c r="DI59" i="9" s="1"/>
  <c r="DP58" i="9" s="1"/>
  <c r="DW57" i="9" s="1"/>
  <c r="ED56" i="9" s="1"/>
  <c r="EK55" i="9" s="1"/>
  <c r="ER54" i="9" s="1"/>
  <c r="EY53" i="9" s="1"/>
  <c r="FF52" i="9" s="1"/>
  <c r="FM51" i="9" s="1"/>
  <c r="FT50" i="9" s="1"/>
  <c r="GA49" i="9" s="1"/>
  <c r="GH48" i="9" s="1"/>
  <c r="GO47" i="9" s="1"/>
  <c r="GV46" i="9" s="1"/>
  <c r="HC45" i="9" s="1"/>
  <c r="HJ74" i="9" s="1"/>
  <c r="U72" i="9"/>
  <c r="AB71" i="9" s="1"/>
  <c r="AI70" i="9" s="1"/>
  <c r="AP69" i="9" s="1"/>
  <c r="AW68" i="9" s="1"/>
  <c r="BD67" i="9" s="1"/>
  <c r="BK66" i="9" s="1"/>
  <c r="BR65" i="9" s="1"/>
  <c r="BY64" i="9" s="1"/>
  <c r="CF63" i="9" s="1"/>
  <c r="CM62" i="9" s="1"/>
  <c r="T72" i="9"/>
  <c r="AA71" i="9" s="1"/>
  <c r="AH70" i="9" s="1"/>
  <c r="AO69" i="9" s="1"/>
  <c r="AV68" i="9" s="1"/>
  <c r="BC67" i="9" s="1"/>
  <c r="BJ66" i="9" s="1"/>
  <c r="BQ65" i="9" s="1"/>
  <c r="BX64" i="9" s="1"/>
  <c r="CE63" i="9" s="1"/>
  <c r="CL62" i="9" s="1"/>
  <c r="S72" i="9"/>
  <c r="Z71" i="9" s="1"/>
  <c r="AG70" i="9" s="1"/>
  <c r="AN69" i="9" s="1"/>
  <c r="AU68" i="9" s="1"/>
  <c r="BB67" i="9" s="1"/>
  <c r="BI66" i="9" s="1"/>
  <c r="BP65" i="9" s="1"/>
  <c r="BW64" i="9" s="1"/>
  <c r="CD63" i="9" s="1"/>
  <c r="CK62" i="9" s="1"/>
  <c r="R72" i="9"/>
  <c r="Y71" i="9" s="1"/>
  <c r="AF70" i="9" s="1"/>
  <c r="AM69" i="9" s="1"/>
  <c r="AT68" i="9" s="1"/>
  <c r="BA67" i="9" s="1"/>
  <c r="BH66" i="9" s="1"/>
  <c r="BO65" i="9" s="1"/>
  <c r="BV64" i="9" s="1"/>
  <c r="CC63" i="9" s="1"/>
  <c r="CJ62" i="9" s="1"/>
  <c r="Q72" i="9"/>
  <c r="X71" i="9" s="1"/>
  <c r="AE70" i="9" s="1"/>
  <c r="AL69" i="9" s="1"/>
  <c r="AS68" i="9" s="1"/>
  <c r="AZ67" i="9" s="1"/>
  <c r="BG66" i="9" s="1"/>
  <c r="BN65" i="9" s="1"/>
  <c r="BU64" i="9" s="1"/>
  <c r="CB63" i="9" s="1"/>
  <c r="CI62" i="9" s="1"/>
  <c r="P72" i="9"/>
  <c r="W71" i="9" s="1"/>
  <c r="AD70" i="9" s="1"/>
  <c r="AK69" i="9" s="1"/>
  <c r="AR68" i="9" s="1"/>
  <c r="AY67" i="9" s="1"/>
  <c r="BF66" i="9" s="1"/>
  <c r="BM65" i="9" s="1"/>
  <c r="BT64" i="9" s="1"/>
  <c r="CA63" i="9" s="1"/>
  <c r="CH62" i="9" s="1"/>
  <c r="O72" i="9"/>
  <c r="V71" i="9" s="1"/>
  <c r="AC70" i="9" s="1"/>
  <c r="AJ69" i="9" s="1"/>
  <c r="AQ68" i="9" s="1"/>
  <c r="AX67" i="9" s="1"/>
  <c r="BE66" i="9" s="1"/>
  <c r="BL65" i="9" s="1"/>
  <c r="BS64" i="9" s="1"/>
  <c r="BZ63" i="9" s="1"/>
  <c r="CG62" i="9" s="1"/>
  <c r="U71" i="9"/>
  <c r="AB70" i="9" s="1"/>
  <c r="AI69" i="9" s="1"/>
  <c r="AP68" i="9" s="1"/>
  <c r="AW67" i="9" s="1"/>
  <c r="BD66" i="9" s="1"/>
  <c r="BK65" i="9" s="1"/>
  <c r="BR64" i="9" s="1"/>
  <c r="BY63" i="9" s="1"/>
  <c r="CF62" i="9" s="1"/>
  <c r="CM61" i="9" s="1"/>
  <c r="CT60" i="9" s="1"/>
  <c r="DA59" i="9" s="1"/>
  <c r="DH58" i="9" s="1"/>
  <c r="DO57" i="9" s="1"/>
  <c r="DV56" i="9" s="1"/>
  <c r="EC55" i="9" s="1"/>
  <c r="EJ54" i="9" s="1"/>
  <c r="EQ53" i="9" s="1"/>
  <c r="EX52" i="9" s="1"/>
  <c r="FE51" i="9" s="1"/>
  <c r="FL50" i="9" s="1"/>
  <c r="FS49" i="9" s="1"/>
  <c r="FZ48" i="9" s="1"/>
  <c r="GG47" i="9" s="1"/>
  <c r="GN46" i="9" s="1"/>
  <c r="GU45" i="9" s="1"/>
  <c r="HB74" i="9" s="1"/>
  <c r="HI73" i="9" s="1"/>
  <c r="HP72" i="9" s="1"/>
  <c r="T71" i="9"/>
  <c r="AA70" i="9" s="1"/>
  <c r="AH69" i="9" s="1"/>
  <c r="AO68" i="9" s="1"/>
  <c r="AV67" i="9" s="1"/>
  <c r="BC66" i="9" s="1"/>
  <c r="BJ65" i="9" s="1"/>
  <c r="BQ64" i="9" s="1"/>
  <c r="BX63" i="9" s="1"/>
  <c r="CE62" i="9" s="1"/>
  <c r="CL61" i="9" s="1"/>
  <c r="CS60" i="9" s="1"/>
  <c r="CZ59" i="9" s="1"/>
  <c r="DG58" i="9" s="1"/>
  <c r="DN57" i="9" s="1"/>
  <c r="DU56" i="9" s="1"/>
  <c r="EB55" i="9" s="1"/>
  <c r="EI54" i="9" s="1"/>
  <c r="EP53" i="9" s="1"/>
  <c r="EW52" i="9" s="1"/>
  <c r="FD51" i="9" s="1"/>
  <c r="FK50" i="9" s="1"/>
  <c r="FR49" i="9" s="1"/>
  <c r="FY48" i="9" s="1"/>
  <c r="GF47" i="9" s="1"/>
  <c r="GM46" i="9" s="1"/>
  <c r="GT45" i="9" s="1"/>
  <c r="HA74" i="9" s="1"/>
  <c r="HH73" i="9" s="1"/>
  <c r="HO72" i="9" s="1"/>
  <c r="S71" i="9"/>
  <c r="Z70" i="9" s="1"/>
  <c r="AG69" i="9" s="1"/>
  <c r="AN68" i="9" s="1"/>
  <c r="AU67" i="9" s="1"/>
  <c r="BB66" i="9" s="1"/>
  <c r="BI65" i="9" s="1"/>
  <c r="BP64" i="9" s="1"/>
  <c r="BW63" i="9" s="1"/>
  <c r="CD62" i="9" s="1"/>
  <c r="R71" i="9"/>
  <c r="Y70" i="9" s="1"/>
  <c r="AF69" i="9" s="1"/>
  <c r="AM68" i="9" s="1"/>
  <c r="AT67" i="9" s="1"/>
  <c r="BA66" i="9" s="1"/>
  <c r="BH65" i="9" s="1"/>
  <c r="BO64" i="9" s="1"/>
  <c r="BV63" i="9" s="1"/>
  <c r="CC62" i="9" s="1"/>
  <c r="CJ61" i="9" s="1"/>
  <c r="CQ60" i="9" s="1"/>
  <c r="CX59" i="9" s="1"/>
  <c r="DE58" i="9" s="1"/>
  <c r="DL57" i="9" s="1"/>
  <c r="DS56" i="9" s="1"/>
  <c r="DZ55" i="9" s="1"/>
  <c r="EG54" i="9" s="1"/>
  <c r="EN53" i="9" s="1"/>
  <c r="EU52" i="9" s="1"/>
  <c r="FB51" i="9" s="1"/>
  <c r="FI50" i="9" s="1"/>
  <c r="FP49" i="9" s="1"/>
  <c r="FW48" i="9" s="1"/>
  <c r="GD47" i="9" s="1"/>
  <c r="GK46" i="9" s="1"/>
  <c r="GR45" i="9" s="1"/>
  <c r="GY74" i="9" s="1"/>
  <c r="HF73" i="9" s="1"/>
  <c r="HM72" i="9" s="1"/>
  <c r="Q71" i="9"/>
  <c r="X70" i="9" s="1"/>
  <c r="AE69" i="9" s="1"/>
  <c r="AL68" i="9" s="1"/>
  <c r="AS67" i="9" s="1"/>
  <c r="AZ66" i="9" s="1"/>
  <c r="BG65" i="9" s="1"/>
  <c r="BN64" i="9" s="1"/>
  <c r="BU63" i="9" s="1"/>
  <c r="CB62" i="9" s="1"/>
  <c r="P71" i="9"/>
  <c r="W70" i="9" s="1"/>
  <c r="AD69" i="9" s="1"/>
  <c r="AK68" i="9" s="1"/>
  <c r="AR67" i="9" s="1"/>
  <c r="AY66" i="9" s="1"/>
  <c r="BF65" i="9" s="1"/>
  <c r="BM64" i="9" s="1"/>
  <c r="BT63" i="9" s="1"/>
  <c r="CA62" i="9" s="1"/>
  <c r="CH61" i="9" s="1"/>
  <c r="CO60" i="9" s="1"/>
  <c r="CV59" i="9" s="1"/>
  <c r="DC58" i="9" s="1"/>
  <c r="DJ57" i="9" s="1"/>
  <c r="DQ56" i="9" s="1"/>
  <c r="DX55" i="9" s="1"/>
  <c r="EE54" i="9" s="1"/>
  <c r="EL53" i="9" s="1"/>
  <c r="ES52" i="9" s="1"/>
  <c r="EZ51" i="9" s="1"/>
  <c r="FG50" i="9" s="1"/>
  <c r="FN49" i="9" s="1"/>
  <c r="FU48" i="9" s="1"/>
  <c r="GB47" i="9" s="1"/>
  <c r="GI46" i="9" s="1"/>
  <c r="GP45" i="9" s="1"/>
  <c r="GW74" i="9" s="1"/>
  <c r="HD73" i="9" s="1"/>
  <c r="HK72" i="9" s="1"/>
  <c r="O71" i="9"/>
  <c r="V70" i="9" s="1"/>
  <c r="AC69" i="9" s="1"/>
  <c r="AJ68" i="9" s="1"/>
  <c r="AQ67" i="9" s="1"/>
  <c r="AX66" i="9" s="1"/>
  <c r="BE65" i="9" s="1"/>
  <c r="BL64" i="9" s="1"/>
  <c r="BS63" i="9" s="1"/>
  <c r="BZ62" i="9" s="1"/>
  <c r="U70" i="9"/>
  <c r="AB69" i="9" s="1"/>
  <c r="AI68" i="9" s="1"/>
  <c r="AP67" i="9" s="1"/>
  <c r="AW66" i="9" s="1"/>
  <c r="BD65" i="9" s="1"/>
  <c r="BK64" i="9" s="1"/>
  <c r="BR63" i="9" s="1"/>
  <c r="BY62" i="9" s="1"/>
  <c r="T70" i="9"/>
  <c r="AA69" i="9" s="1"/>
  <c r="AH68" i="9" s="1"/>
  <c r="AO67" i="9" s="1"/>
  <c r="AV66" i="9" s="1"/>
  <c r="BC65" i="9" s="1"/>
  <c r="BJ64" i="9" s="1"/>
  <c r="BQ63" i="9" s="1"/>
  <c r="BX62" i="9" s="1"/>
  <c r="S70" i="9"/>
  <c r="Z69" i="9" s="1"/>
  <c r="AG68" i="9" s="1"/>
  <c r="AN67" i="9" s="1"/>
  <c r="AU66" i="9" s="1"/>
  <c r="BB65" i="9" s="1"/>
  <c r="BI64" i="9" s="1"/>
  <c r="BP63" i="9" s="1"/>
  <c r="BW62" i="9" s="1"/>
  <c r="R70" i="9"/>
  <c r="Y69" i="9" s="1"/>
  <c r="AF68" i="9" s="1"/>
  <c r="AM67" i="9" s="1"/>
  <c r="AT66" i="9" s="1"/>
  <c r="BA65" i="9" s="1"/>
  <c r="BH64" i="9" s="1"/>
  <c r="BO63" i="9" s="1"/>
  <c r="BV62" i="9" s="1"/>
  <c r="Q70" i="9"/>
  <c r="X69" i="9" s="1"/>
  <c r="AE68" i="9" s="1"/>
  <c r="AL67" i="9" s="1"/>
  <c r="AS66" i="9" s="1"/>
  <c r="AZ65" i="9" s="1"/>
  <c r="BG64" i="9" s="1"/>
  <c r="BN63" i="9" s="1"/>
  <c r="BU62" i="9" s="1"/>
  <c r="P70" i="9"/>
  <c r="W69" i="9" s="1"/>
  <c r="AD68" i="9" s="1"/>
  <c r="AK67" i="9" s="1"/>
  <c r="AR66" i="9" s="1"/>
  <c r="AY65" i="9" s="1"/>
  <c r="BF64" i="9" s="1"/>
  <c r="BM63" i="9" s="1"/>
  <c r="BT62" i="9" s="1"/>
  <c r="CA61" i="9" s="1"/>
  <c r="CH60" i="9" s="1"/>
  <c r="CO59" i="9" s="1"/>
  <c r="CV58" i="9" s="1"/>
  <c r="DC57" i="9" s="1"/>
  <c r="DJ56" i="9" s="1"/>
  <c r="DQ55" i="9" s="1"/>
  <c r="DX54" i="9" s="1"/>
  <c r="EE53" i="9" s="1"/>
  <c r="EL52" i="9" s="1"/>
  <c r="ES51" i="9" s="1"/>
  <c r="EZ50" i="9" s="1"/>
  <c r="FG49" i="9" s="1"/>
  <c r="FN48" i="9" s="1"/>
  <c r="FU47" i="9" s="1"/>
  <c r="GB46" i="9" s="1"/>
  <c r="GI45" i="9" s="1"/>
  <c r="GP74" i="9" s="1"/>
  <c r="GW73" i="9" s="1"/>
  <c r="HD72" i="9" s="1"/>
  <c r="HK71" i="9" s="1"/>
  <c r="O70" i="9"/>
  <c r="V69" i="9" s="1"/>
  <c r="AC68" i="9" s="1"/>
  <c r="AJ67" i="9" s="1"/>
  <c r="AQ66" i="9" s="1"/>
  <c r="AX65" i="9" s="1"/>
  <c r="BE64" i="9" s="1"/>
  <c r="BL63" i="9" s="1"/>
  <c r="BS62" i="9" s="1"/>
  <c r="U69" i="9"/>
  <c r="AB68" i="9" s="1"/>
  <c r="AI67" i="9" s="1"/>
  <c r="AP66" i="9" s="1"/>
  <c r="AW65" i="9" s="1"/>
  <c r="BD64" i="9" s="1"/>
  <c r="BK63" i="9" s="1"/>
  <c r="BR62" i="9" s="1"/>
  <c r="T69" i="9"/>
  <c r="AA68" i="9" s="1"/>
  <c r="AH67" i="9" s="1"/>
  <c r="AO66" i="9" s="1"/>
  <c r="AV65" i="9" s="1"/>
  <c r="BC64" i="9" s="1"/>
  <c r="BJ63" i="9" s="1"/>
  <c r="BQ62" i="9" s="1"/>
  <c r="BX61" i="9" s="1"/>
  <c r="CE60" i="9" s="1"/>
  <c r="CL59" i="9" s="1"/>
  <c r="CS58" i="9" s="1"/>
  <c r="CZ57" i="9" s="1"/>
  <c r="DG56" i="9" s="1"/>
  <c r="DN55" i="9" s="1"/>
  <c r="DU54" i="9" s="1"/>
  <c r="EB53" i="9" s="1"/>
  <c r="EI52" i="9" s="1"/>
  <c r="EP51" i="9" s="1"/>
  <c r="EW50" i="9" s="1"/>
  <c r="FD49" i="9" s="1"/>
  <c r="FK48" i="9" s="1"/>
  <c r="FR47" i="9" s="1"/>
  <c r="FY46" i="9" s="1"/>
  <c r="GF45" i="9" s="1"/>
  <c r="GM74" i="9" s="1"/>
  <c r="GT73" i="9" s="1"/>
  <c r="HA72" i="9" s="1"/>
  <c r="HH71" i="9" s="1"/>
  <c r="HO70" i="9" s="1"/>
  <c r="S69" i="9"/>
  <c r="Z68" i="9" s="1"/>
  <c r="AG67" i="9" s="1"/>
  <c r="AN66" i="9" s="1"/>
  <c r="AU65" i="9" s="1"/>
  <c r="BB64" i="9" s="1"/>
  <c r="BI63" i="9" s="1"/>
  <c r="BP62" i="9" s="1"/>
  <c r="BW61" i="9" s="1"/>
  <c r="CD60" i="9" s="1"/>
  <c r="CK59" i="9" s="1"/>
  <c r="CR58" i="9" s="1"/>
  <c r="CY57" i="9" s="1"/>
  <c r="DF56" i="9" s="1"/>
  <c r="DM55" i="9" s="1"/>
  <c r="DT54" i="9" s="1"/>
  <c r="EA53" i="9" s="1"/>
  <c r="EH52" i="9" s="1"/>
  <c r="EO51" i="9" s="1"/>
  <c r="EV50" i="9" s="1"/>
  <c r="FC49" i="9" s="1"/>
  <c r="FJ48" i="9" s="1"/>
  <c r="FQ47" i="9" s="1"/>
  <c r="FX46" i="9" s="1"/>
  <c r="GE45" i="9" s="1"/>
  <c r="GL74" i="9" s="1"/>
  <c r="GS73" i="9" s="1"/>
  <c r="GZ72" i="9" s="1"/>
  <c r="HG71" i="9" s="1"/>
  <c r="HN70" i="9" s="1"/>
  <c r="R69" i="9"/>
  <c r="Y68" i="9" s="1"/>
  <c r="AF67" i="9" s="1"/>
  <c r="AM66" i="9" s="1"/>
  <c r="AT65" i="9" s="1"/>
  <c r="BA64" i="9" s="1"/>
  <c r="BH63" i="9" s="1"/>
  <c r="BO62" i="9" s="1"/>
  <c r="Q69" i="9"/>
  <c r="X68" i="9" s="1"/>
  <c r="AE67" i="9" s="1"/>
  <c r="AL66" i="9" s="1"/>
  <c r="AS65" i="9" s="1"/>
  <c r="AZ64" i="9" s="1"/>
  <c r="BG63" i="9" s="1"/>
  <c r="BN62" i="9" s="1"/>
  <c r="P69" i="9"/>
  <c r="W68" i="9" s="1"/>
  <c r="AD67" i="9" s="1"/>
  <c r="AK66" i="9" s="1"/>
  <c r="AR65" i="9" s="1"/>
  <c r="AY64" i="9" s="1"/>
  <c r="BF63" i="9" s="1"/>
  <c r="BM62" i="9" s="1"/>
  <c r="O69" i="9"/>
  <c r="V68" i="9" s="1"/>
  <c r="AC67" i="9" s="1"/>
  <c r="AJ66" i="9" s="1"/>
  <c r="AQ65" i="9" s="1"/>
  <c r="AX64" i="9" s="1"/>
  <c r="BE63" i="9" s="1"/>
  <c r="BL62" i="9" s="1"/>
  <c r="U68" i="9"/>
  <c r="AB67" i="9" s="1"/>
  <c r="AI66" i="9" s="1"/>
  <c r="AP65" i="9" s="1"/>
  <c r="AW64" i="9" s="1"/>
  <c r="BD63" i="9" s="1"/>
  <c r="BK62" i="9" s="1"/>
  <c r="T68" i="9"/>
  <c r="AA67" i="9" s="1"/>
  <c r="AH66" i="9" s="1"/>
  <c r="AO65" i="9" s="1"/>
  <c r="AV64" i="9" s="1"/>
  <c r="BC63" i="9" s="1"/>
  <c r="BJ62" i="9" s="1"/>
  <c r="S68" i="9"/>
  <c r="Z67" i="9" s="1"/>
  <c r="AG66" i="9" s="1"/>
  <c r="AN65" i="9" s="1"/>
  <c r="AU64" i="9" s="1"/>
  <c r="BB63" i="9" s="1"/>
  <c r="BI62" i="9" s="1"/>
  <c r="BP61" i="9" s="1"/>
  <c r="BW60" i="9" s="1"/>
  <c r="CD59" i="9" s="1"/>
  <c r="CK58" i="9" s="1"/>
  <c r="CR57" i="9" s="1"/>
  <c r="CY56" i="9" s="1"/>
  <c r="DF55" i="9" s="1"/>
  <c r="DM54" i="9" s="1"/>
  <c r="DT53" i="9" s="1"/>
  <c r="EA52" i="9" s="1"/>
  <c r="EH51" i="9" s="1"/>
  <c r="EO50" i="9" s="1"/>
  <c r="EV49" i="9" s="1"/>
  <c r="FC48" i="9" s="1"/>
  <c r="FJ47" i="9" s="1"/>
  <c r="FQ46" i="9" s="1"/>
  <c r="FX45" i="9" s="1"/>
  <c r="GE74" i="9" s="1"/>
  <c r="GL73" i="9" s="1"/>
  <c r="GS72" i="9" s="1"/>
  <c r="GZ71" i="9" s="1"/>
  <c r="HG70" i="9" s="1"/>
  <c r="HN69" i="9" s="1"/>
  <c r="R68" i="9"/>
  <c r="Y67" i="9" s="1"/>
  <c r="AF66" i="9" s="1"/>
  <c r="AM65" i="9" s="1"/>
  <c r="AT64" i="9" s="1"/>
  <c r="BA63" i="9" s="1"/>
  <c r="BH62" i="9" s="1"/>
  <c r="BO61" i="9" s="1"/>
  <c r="BV60" i="9" s="1"/>
  <c r="CC59" i="9" s="1"/>
  <c r="CJ58" i="9" s="1"/>
  <c r="CQ57" i="9" s="1"/>
  <c r="CX56" i="9" s="1"/>
  <c r="DE55" i="9" s="1"/>
  <c r="DL54" i="9" s="1"/>
  <c r="DS53" i="9" s="1"/>
  <c r="DZ52" i="9" s="1"/>
  <c r="EG51" i="9" s="1"/>
  <c r="EN50" i="9" s="1"/>
  <c r="EU49" i="9" s="1"/>
  <c r="FB48" i="9" s="1"/>
  <c r="FI47" i="9" s="1"/>
  <c r="FP46" i="9" s="1"/>
  <c r="FW45" i="9" s="1"/>
  <c r="GD74" i="9" s="1"/>
  <c r="GK73" i="9" s="1"/>
  <c r="GR72" i="9" s="1"/>
  <c r="GY71" i="9" s="1"/>
  <c r="HF70" i="9" s="1"/>
  <c r="HM69" i="9" s="1"/>
  <c r="Q68" i="9"/>
  <c r="X67" i="9" s="1"/>
  <c r="AE66" i="9" s="1"/>
  <c r="AL65" i="9" s="1"/>
  <c r="AS64" i="9" s="1"/>
  <c r="AZ63" i="9" s="1"/>
  <c r="BG62" i="9" s="1"/>
  <c r="P68" i="9"/>
  <c r="W67" i="9" s="1"/>
  <c r="AD66" i="9" s="1"/>
  <c r="AK65" i="9" s="1"/>
  <c r="AR64" i="9" s="1"/>
  <c r="AY63" i="9" s="1"/>
  <c r="BF62" i="9" s="1"/>
  <c r="BM61" i="9" s="1"/>
  <c r="BT60" i="9" s="1"/>
  <c r="CA59" i="9" s="1"/>
  <c r="CH58" i="9" s="1"/>
  <c r="CO57" i="9" s="1"/>
  <c r="CV56" i="9" s="1"/>
  <c r="DC55" i="9" s="1"/>
  <c r="DJ54" i="9" s="1"/>
  <c r="DQ53" i="9" s="1"/>
  <c r="DX52" i="9" s="1"/>
  <c r="EE51" i="9" s="1"/>
  <c r="EL50" i="9" s="1"/>
  <c r="ES49" i="9" s="1"/>
  <c r="EZ48" i="9" s="1"/>
  <c r="FG47" i="9" s="1"/>
  <c r="FN46" i="9" s="1"/>
  <c r="FU45" i="9" s="1"/>
  <c r="GB74" i="9" s="1"/>
  <c r="GI73" i="9" s="1"/>
  <c r="GP72" i="9" s="1"/>
  <c r="GW71" i="9" s="1"/>
  <c r="HD70" i="9" s="1"/>
  <c r="HK69" i="9" s="1"/>
  <c r="O68" i="9"/>
  <c r="V67" i="9" s="1"/>
  <c r="AC66" i="9" s="1"/>
  <c r="AJ65" i="9" s="1"/>
  <c r="AQ64" i="9" s="1"/>
  <c r="AX63" i="9" s="1"/>
  <c r="BE62" i="9" s="1"/>
  <c r="BL61" i="9" s="1"/>
  <c r="BS60" i="9" s="1"/>
  <c r="BZ59" i="9" s="1"/>
  <c r="CG58" i="9" s="1"/>
  <c r="CN57" i="9" s="1"/>
  <c r="CU56" i="9" s="1"/>
  <c r="DB55" i="9" s="1"/>
  <c r="DI54" i="9" s="1"/>
  <c r="DP53" i="9" s="1"/>
  <c r="DW52" i="9" s="1"/>
  <c r="ED51" i="9" s="1"/>
  <c r="EK50" i="9" s="1"/>
  <c r="ER49" i="9" s="1"/>
  <c r="EY48" i="9" s="1"/>
  <c r="FF47" i="9" s="1"/>
  <c r="FM46" i="9" s="1"/>
  <c r="FT45" i="9" s="1"/>
  <c r="GA74" i="9" s="1"/>
  <c r="GH73" i="9" s="1"/>
  <c r="GO72" i="9" s="1"/>
  <c r="GV71" i="9" s="1"/>
  <c r="HC70" i="9" s="1"/>
  <c r="HJ69" i="9" s="1"/>
  <c r="U67" i="9"/>
  <c r="T67" i="9"/>
  <c r="AA66" i="9" s="1"/>
  <c r="AH65" i="9" s="1"/>
  <c r="AO64" i="9" s="1"/>
  <c r="AV63" i="9" s="1"/>
  <c r="BC62" i="9" s="1"/>
  <c r="S67" i="9"/>
  <c r="Z66" i="9" s="1"/>
  <c r="AG65" i="9" s="1"/>
  <c r="AN64" i="9" s="1"/>
  <c r="AU63" i="9" s="1"/>
  <c r="BB62" i="9" s="1"/>
  <c r="R67" i="9"/>
  <c r="Y66" i="9" s="1"/>
  <c r="AF65" i="9" s="1"/>
  <c r="AM64" i="9" s="1"/>
  <c r="AT63" i="9" s="1"/>
  <c r="BA62" i="9" s="1"/>
  <c r="Q67" i="9"/>
  <c r="X66" i="9" s="1"/>
  <c r="AE65" i="9" s="1"/>
  <c r="AL64" i="9" s="1"/>
  <c r="AS63" i="9" s="1"/>
  <c r="AZ62" i="9" s="1"/>
  <c r="BG61" i="9" s="1"/>
  <c r="BN60" i="9" s="1"/>
  <c r="BU59" i="9" s="1"/>
  <c r="CB58" i="9" s="1"/>
  <c r="CI57" i="9" s="1"/>
  <c r="CP56" i="9" s="1"/>
  <c r="CW55" i="9" s="1"/>
  <c r="DD54" i="9" s="1"/>
  <c r="DK53" i="9" s="1"/>
  <c r="DR52" i="9" s="1"/>
  <c r="DY51" i="9" s="1"/>
  <c r="EF50" i="9" s="1"/>
  <c r="EM49" i="9" s="1"/>
  <c r="ET48" i="9" s="1"/>
  <c r="FA47" i="9" s="1"/>
  <c r="FH46" i="9" s="1"/>
  <c r="FO45" i="9" s="1"/>
  <c r="FV74" i="9" s="1"/>
  <c r="GC73" i="9" s="1"/>
  <c r="GJ72" i="9" s="1"/>
  <c r="GQ71" i="9" s="1"/>
  <c r="GX70" i="9" s="1"/>
  <c r="HE69" i="9" s="1"/>
  <c r="HL68" i="9" s="1"/>
  <c r="P67" i="9"/>
  <c r="W66" i="9" s="1"/>
  <c r="AD65" i="9" s="1"/>
  <c r="AK64" i="9" s="1"/>
  <c r="AR63" i="9" s="1"/>
  <c r="AY62" i="9" s="1"/>
  <c r="O67" i="9"/>
  <c r="V66" i="9" s="1"/>
  <c r="AC65" i="9" s="1"/>
  <c r="AJ64" i="9" s="1"/>
  <c r="AQ63" i="9" s="1"/>
  <c r="AX62" i="9" s="1"/>
  <c r="AB66" i="9"/>
  <c r="AI65" i="9" s="1"/>
  <c r="AP64" i="9" s="1"/>
  <c r="AW63" i="9" s="1"/>
  <c r="BD62" i="9" s="1"/>
  <c r="U66" i="9"/>
  <c r="AB65" i="9" s="1"/>
  <c r="AI64" i="9" s="1"/>
  <c r="AP63" i="9" s="1"/>
  <c r="AW62" i="9" s="1"/>
  <c r="T66" i="9"/>
  <c r="AA65" i="9" s="1"/>
  <c r="AH64" i="9" s="1"/>
  <c r="AO63" i="9" s="1"/>
  <c r="AV62" i="9" s="1"/>
  <c r="S66" i="9"/>
  <c r="Z65" i="9" s="1"/>
  <c r="AG64" i="9" s="1"/>
  <c r="AN63" i="9" s="1"/>
  <c r="AU62" i="9" s="1"/>
  <c r="BB61" i="9" s="1"/>
  <c r="BI60" i="9" s="1"/>
  <c r="BP59" i="9" s="1"/>
  <c r="BW58" i="9" s="1"/>
  <c r="CD57" i="9" s="1"/>
  <c r="CK56" i="9" s="1"/>
  <c r="CR55" i="9" s="1"/>
  <c r="CY54" i="9" s="1"/>
  <c r="DF53" i="9" s="1"/>
  <c r="DM52" i="9" s="1"/>
  <c r="DT51" i="9" s="1"/>
  <c r="EA50" i="9" s="1"/>
  <c r="EH49" i="9" s="1"/>
  <c r="EO48" i="9" s="1"/>
  <c r="EV47" i="9" s="1"/>
  <c r="FC46" i="9" s="1"/>
  <c r="FJ45" i="9" s="1"/>
  <c r="FQ74" i="9" s="1"/>
  <c r="FX73" i="9" s="1"/>
  <c r="GE72" i="9" s="1"/>
  <c r="GL71" i="9" s="1"/>
  <c r="GS70" i="9" s="1"/>
  <c r="GZ69" i="9" s="1"/>
  <c r="HG68" i="9" s="1"/>
  <c r="HN67" i="9" s="1"/>
  <c r="R66" i="9"/>
  <c r="Y65" i="9" s="1"/>
  <c r="AF64" i="9" s="1"/>
  <c r="AM63" i="9" s="1"/>
  <c r="AT62" i="9" s="1"/>
  <c r="Q66" i="9"/>
  <c r="X65" i="9" s="1"/>
  <c r="AE64" i="9" s="1"/>
  <c r="AL63" i="9" s="1"/>
  <c r="AS62" i="9" s="1"/>
  <c r="P66" i="9"/>
  <c r="W65" i="9" s="1"/>
  <c r="AD64" i="9" s="1"/>
  <c r="AK63" i="9" s="1"/>
  <c r="AR62" i="9" s="1"/>
  <c r="AY61" i="9" s="1"/>
  <c r="BF60" i="9" s="1"/>
  <c r="BM59" i="9" s="1"/>
  <c r="BT58" i="9" s="1"/>
  <c r="CA57" i="9" s="1"/>
  <c r="CH56" i="9" s="1"/>
  <c r="CO55" i="9" s="1"/>
  <c r="CV54" i="9" s="1"/>
  <c r="DC53" i="9" s="1"/>
  <c r="DJ52" i="9" s="1"/>
  <c r="DQ51" i="9" s="1"/>
  <c r="DX50" i="9" s="1"/>
  <c r="EE49" i="9" s="1"/>
  <c r="EL48" i="9" s="1"/>
  <c r="ES47" i="9" s="1"/>
  <c r="EZ46" i="9" s="1"/>
  <c r="FG45" i="9" s="1"/>
  <c r="FN74" i="9" s="1"/>
  <c r="FU73" i="9" s="1"/>
  <c r="GB72" i="9" s="1"/>
  <c r="GI71" i="9" s="1"/>
  <c r="GP70" i="9" s="1"/>
  <c r="GW69" i="9" s="1"/>
  <c r="HD68" i="9" s="1"/>
  <c r="HK67" i="9" s="1"/>
  <c r="O66" i="9"/>
  <c r="V65" i="9" s="1"/>
  <c r="AC64" i="9" s="1"/>
  <c r="AJ63" i="9" s="1"/>
  <c r="AQ62" i="9" s="1"/>
  <c r="AX61" i="9" s="1"/>
  <c r="BE60" i="9" s="1"/>
  <c r="BL59" i="9" s="1"/>
  <c r="BS58" i="9" s="1"/>
  <c r="BZ57" i="9" s="1"/>
  <c r="CG56" i="9" s="1"/>
  <c r="CN55" i="9" s="1"/>
  <c r="CU54" i="9" s="1"/>
  <c r="DB53" i="9" s="1"/>
  <c r="DI52" i="9" s="1"/>
  <c r="DP51" i="9" s="1"/>
  <c r="DW50" i="9" s="1"/>
  <c r="ED49" i="9" s="1"/>
  <c r="EK48" i="9" s="1"/>
  <c r="ER47" i="9" s="1"/>
  <c r="EY46" i="9" s="1"/>
  <c r="FF45" i="9" s="1"/>
  <c r="FM74" i="9" s="1"/>
  <c r="FT73" i="9" s="1"/>
  <c r="GA72" i="9" s="1"/>
  <c r="GH71" i="9" s="1"/>
  <c r="GO70" i="9" s="1"/>
  <c r="GV69" i="9" s="1"/>
  <c r="HC68" i="9" s="1"/>
  <c r="HJ67" i="9" s="1"/>
  <c r="U65" i="9"/>
  <c r="AB64" i="9" s="1"/>
  <c r="AI63" i="9" s="1"/>
  <c r="AP62" i="9" s="1"/>
  <c r="T65" i="9"/>
  <c r="AA64" i="9" s="1"/>
  <c r="AH63" i="9" s="1"/>
  <c r="AO62" i="9" s="1"/>
  <c r="S65" i="9"/>
  <c r="Z64" i="9" s="1"/>
  <c r="AG63" i="9" s="1"/>
  <c r="AN62" i="9" s="1"/>
  <c r="AU61" i="9" s="1"/>
  <c r="BB60" i="9" s="1"/>
  <c r="BI59" i="9" s="1"/>
  <c r="BP58" i="9" s="1"/>
  <c r="BW57" i="9" s="1"/>
  <c r="CD56" i="9" s="1"/>
  <c r="CK55" i="9" s="1"/>
  <c r="CR54" i="9" s="1"/>
  <c r="CY53" i="9" s="1"/>
  <c r="DF52" i="9" s="1"/>
  <c r="DM51" i="9" s="1"/>
  <c r="DT50" i="9" s="1"/>
  <c r="EA49" i="9" s="1"/>
  <c r="EH48" i="9" s="1"/>
  <c r="EO47" i="9" s="1"/>
  <c r="EV46" i="9" s="1"/>
  <c r="FC45" i="9" s="1"/>
  <c r="FJ74" i="9" s="1"/>
  <c r="FQ73" i="9" s="1"/>
  <c r="FX72" i="9" s="1"/>
  <c r="GE71" i="9" s="1"/>
  <c r="GL70" i="9" s="1"/>
  <c r="GS69" i="9" s="1"/>
  <c r="GZ68" i="9" s="1"/>
  <c r="HG67" i="9" s="1"/>
  <c r="HN66" i="9" s="1"/>
  <c r="R65" i="9"/>
  <c r="Y64" i="9" s="1"/>
  <c r="AF63" i="9" s="1"/>
  <c r="AM62" i="9" s="1"/>
  <c r="AT61" i="9" s="1"/>
  <c r="BA60" i="9" s="1"/>
  <c r="BH59" i="9" s="1"/>
  <c r="BO58" i="9" s="1"/>
  <c r="BV57" i="9" s="1"/>
  <c r="CC56" i="9" s="1"/>
  <c r="CJ55" i="9" s="1"/>
  <c r="CQ54" i="9" s="1"/>
  <c r="CX53" i="9" s="1"/>
  <c r="DE52" i="9" s="1"/>
  <c r="DL51" i="9" s="1"/>
  <c r="DS50" i="9" s="1"/>
  <c r="DZ49" i="9" s="1"/>
  <c r="EG48" i="9" s="1"/>
  <c r="EN47" i="9" s="1"/>
  <c r="EU46" i="9" s="1"/>
  <c r="FB45" i="9" s="1"/>
  <c r="FI74" i="9" s="1"/>
  <c r="FP73" i="9" s="1"/>
  <c r="FW72" i="9" s="1"/>
  <c r="GD71" i="9" s="1"/>
  <c r="GK70" i="9" s="1"/>
  <c r="GR69" i="9" s="1"/>
  <c r="GY68" i="9" s="1"/>
  <c r="HF67" i="9" s="1"/>
  <c r="HM66" i="9" s="1"/>
  <c r="Q65" i="9"/>
  <c r="X64" i="9" s="1"/>
  <c r="AE63" i="9" s="1"/>
  <c r="AL62" i="9" s="1"/>
  <c r="P65" i="9"/>
  <c r="W64" i="9" s="1"/>
  <c r="AD63" i="9" s="1"/>
  <c r="AK62" i="9" s="1"/>
  <c r="O65" i="9"/>
  <c r="V64" i="9" s="1"/>
  <c r="AC63" i="9" s="1"/>
  <c r="AJ62" i="9" s="1"/>
  <c r="U64" i="9"/>
  <c r="AB63" i="9" s="1"/>
  <c r="AI62" i="9" s="1"/>
  <c r="T64" i="9"/>
  <c r="AA63" i="9" s="1"/>
  <c r="AH62" i="9" s="1"/>
  <c r="S64" i="9"/>
  <c r="Z63" i="9" s="1"/>
  <c r="AG62" i="9" s="1"/>
  <c r="R64" i="9"/>
  <c r="Y63" i="9" s="1"/>
  <c r="AF62" i="9" s="1"/>
  <c r="Q64" i="9"/>
  <c r="X63" i="9" s="1"/>
  <c r="AE62" i="9" s="1"/>
  <c r="P64" i="9"/>
  <c r="W63" i="9" s="1"/>
  <c r="AD62" i="9" s="1"/>
  <c r="O64" i="9"/>
  <c r="V63" i="9" s="1"/>
  <c r="AC62" i="9" s="1"/>
  <c r="AJ61" i="9" s="1"/>
  <c r="AQ60" i="9" s="1"/>
  <c r="AX59" i="9" s="1"/>
  <c r="BE58" i="9" s="1"/>
  <c r="BL57" i="9" s="1"/>
  <c r="BS56" i="9" s="1"/>
  <c r="BZ55" i="9" s="1"/>
  <c r="CG54" i="9" s="1"/>
  <c r="CN53" i="9" s="1"/>
  <c r="CU52" i="9" s="1"/>
  <c r="DB51" i="9" s="1"/>
  <c r="DI50" i="9" s="1"/>
  <c r="DP49" i="9" s="1"/>
  <c r="DW48" i="9" s="1"/>
  <c r="ED47" i="9" s="1"/>
  <c r="EK46" i="9" s="1"/>
  <c r="ER45" i="9" s="1"/>
  <c r="EY74" i="9" s="1"/>
  <c r="FF73" i="9" s="1"/>
  <c r="FM72" i="9" s="1"/>
  <c r="FT71" i="9" s="1"/>
  <c r="GA70" i="9" s="1"/>
  <c r="GH69" i="9" s="1"/>
  <c r="GO68" i="9" s="1"/>
  <c r="GV67" i="9" s="1"/>
  <c r="HC66" i="9" s="1"/>
  <c r="HJ65" i="9" s="1"/>
  <c r="U63" i="9"/>
  <c r="AB62" i="9" s="1"/>
  <c r="T63" i="9"/>
  <c r="AA62" i="9" s="1"/>
  <c r="S63" i="9"/>
  <c r="Z62" i="9" s="1"/>
  <c r="AG61" i="9" s="1"/>
  <c r="AN60" i="9" s="1"/>
  <c r="AU59" i="9" s="1"/>
  <c r="BB58" i="9" s="1"/>
  <c r="BI57" i="9" s="1"/>
  <c r="BP56" i="9" s="1"/>
  <c r="BW55" i="9" s="1"/>
  <c r="CD54" i="9" s="1"/>
  <c r="CK53" i="9" s="1"/>
  <c r="CR52" i="9" s="1"/>
  <c r="CY51" i="9" s="1"/>
  <c r="DF50" i="9" s="1"/>
  <c r="DM49" i="9" s="1"/>
  <c r="DT48" i="9" s="1"/>
  <c r="EA47" i="9" s="1"/>
  <c r="EH46" i="9" s="1"/>
  <c r="EO45" i="9" s="1"/>
  <c r="EV74" i="9" s="1"/>
  <c r="FC73" i="9" s="1"/>
  <c r="FJ72" i="9" s="1"/>
  <c r="FQ71" i="9" s="1"/>
  <c r="FX70" i="9" s="1"/>
  <c r="GE69" i="9" s="1"/>
  <c r="GL68" i="9" s="1"/>
  <c r="GS67" i="9" s="1"/>
  <c r="GZ66" i="9" s="1"/>
  <c r="HG65" i="9" s="1"/>
  <c r="HN64" i="9" s="1"/>
  <c r="R63" i="9"/>
  <c r="Y62" i="9" s="1"/>
  <c r="Q63" i="9"/>
  <c r="X62" i="9" s="1"/>
  <c r="AE61" i="9" s="1"/>
  <c r="AL60" i="9" s="1"/>
  <c r="AS59" i="9" s="1"/>
  <c r="AZ58" i="9" s="1"/>
  <c r="BG57" i="9" s="1"/>
  <c r="BN56" i="9" s="1"/>
  <c r="BU55" i="9" s="1"/>
  <c r="CB54" i="9" s="1"/>
  <c r="CI53" i="9" s="1"/>
  <c r="CP52" i="9" s="1"/>
  <c r="CW51" i="9" s="1"/>
  <c r="DD50" i="9" s="1"/>
  <c r="DK49" i="9" s="1"/>
  <c r="DR48" i="9" s="1"/>
  <c r="DY47" i="9" s="1"/>
  <c r="EF46" i="9" s="1"/>
  <c r="EM45" i="9" s="1"/>
  <c r="ET74" i="9" s="1"/>
  <c r="FA73" i="9" s="1"/>
  <c r="FH72" i="9" s="1"/>
  <c r="FO71" i="9" s="1"/>
  <c r="FV70" i="9" s="1"/>
  <c r="GC69" i="9" s="1"/>
  <c r="GJ68" i="9" s="1"/>
  <c r="GQ67" i="9" s="1"/>
  <c r="GX66" i="9" s="1"/>
  <c r="HE65" i="9" s="1"/>
  <c r="HL64" i="9" s="1"/>
  <c r="P63" i="9"/>
  <c r="W62" i="9" s="1"/>
  <c r="AD61" i="9" s="1"/>
  <c r="AK60" i="9" s="1"/>
  <c r="AR59" i="9" s="1"/>
  <c r="AY58" i="9" s="1"/>
  <c r="BF57" i="9" s="1"/>
  <c r="BM56" i="9" s="1"/>
  <c r="BT55" i="9" s="1"/>
  <c r="CA54" i="9" s="1"/>
  <c r="CH53" i="9" s="1"/>
  <c r="CO52" i="9" s="1"/>
  <c r="CV51" i="9" s="1"/>
  <c r="DC50" i="9" s="1"/>
  <c r="DJ49" i="9" s="1"/>
  <c r="DQ48" i="9" s="1"/>
  <c r="DX47" i="9" s="1"/>
  <c r="EE46" i="9" s="1"/>
  <c r="EL45" i="9" s="1"/>
  <c r="ES74" i="9" s="1"/>
  <c r="EZ73" i="9" s="1"/>
  <c r="FG72" i="9" s="1"/>
  <c r="FN71" i="9" s="1"/>
  <c r="FU70" i="9" s="1"/>
  <c r="GB69" i="9" s="1"/>
  <c r="GI68" i="9" s="1"/>
  <c r="GP67" i="9" s="1"/>
  <c r="GW66" i="9" s="1"/>
  <c r="HD65" i="9" s="1"/>
  <c r="HK64" i="9" s="1"/>
  <c r="O63" i="9"/>
  <c r="V62" i="9" s="1"/>
  <c r="U62" i="9"/>
  <c r="AB61" i="9" s="1"/>
  <c r="AI60" i="9" s="1"/>
  <c r="AP59" i="9" s="1"/>
  <c r="AW58" i="9" s="1"/>
  <c r="BD57" i="9" s="1"/>
  <c r="BK56" i="9" s="1"/>
  <c r="BR55" i="9" s="1"/>
  <c r="BY54" i="9" s="1"/>
  <c r="CF53" i="9" s="1"/>
  <c r="CM52" i="9" s="1"/>
  <c r="CT51" i="9" s="1"/>
  <c r="DA50" i="9" s="1"/>
  <c r="DH49" i="9" s="1"/>
  <c r="DO48" i="9" s="1"/>
  <c r="DV47" i="9" s="1"/>
  <c r="EC46" i="9" s="1"/>
  <c r="EJ45" i="9" s="1"/>
  <c r="EQ74" i="9" s="1"/>
  <c r="EX73" i="9" s="1"/>
  <c r="FE72" i="9" s="1"/>
  <c r="FL71" i="9" s="1"/>
  <c r="FS70" i="9" s="1"/>
  <c r="FZ69" i="9" s="1"/>
  <c r="GG68" i="9" s="1"/>
  <c r="GN67" i="9" s="1"/>
  <c r="GU66" i="9" s="1"/>
  <c r="HB65" i="9" s="1"/>
  <c r="HI64" i="9" s="1"/>
  <c r="HP63" i="9" s="1"/>
  <c r="T62" i="9"/>
  <c r="AA61" i="9" s="1"/>
  <c r="AH60" i="9" s="1"/>
  <c r="AO59" i="9" s="1"/>
  <c r="AV58" i="9" s="1"/>
  <c r="BC57" i="9" s="1"/>
  <c r="BJ56" i="9" s="1"/>
  <c r="BQ55" i="9" s="1"/>
  <c r="BX54" i="9" s="1"/>
  <c r="CE53" i="9" s="1"/>
  <c r="CL52" i="9" s="1"/>
  <c r="CS51" i="9" s="1"/>
  <c r="CZ50" i="9" s="1"/>
  <c r="DG49" i="9" s="1"/>
  <c r="DN48" i="9" s="1"/>
  <c r="DU47" i="9" s="1"/>
  <c r="EB46" i="9" s="1"/>
  <c r="EI45" i="9" s="1"/>
  <c r="EP74" i="9" s="1"/>
  <c r="EW73" i="9" s="1"/>
  <c r="FD72" i="9" s="1"/>
  <c r="FK71" i="9" s="1"/>
  <c r="FR70" i="9" s="1"/>
  <c r="FY69" i="9" s="1"/>
  <c r="GF68" i="9" s="1"/>
  <c r="GM67" i="9" s="1"/>
  <c r="GT66" i="9" s="1"/>
  <c r="HA65" i="9" s="1"/>
  <c r="HH64" i="9" s="1"/>
  <c r="HO63" i="9" s="1"/>
  <c r="S62" i="9"/>
  <c r="Z61" i="9" s="1"/>
  <c r="AG60" i="9" s="1"/>
  <c r="AN59" i="9" s="1"/>
  <c r="AU58" i="9" s="1"/>
  <c r="BB57" i="9" s="1"/>
  <c r="BI56" i="9" s="1"/>
  <c r="BP55" i="9" s="1"/>
  <c r="BW54" i="9" s="1"/>
  <c r="CD53" i="9" s="1"/>
  <c r="CK52" i="9" s="1"/>
  <c r="CR51" i="9" s="1"/>
  <c r="CY50" i="9" s="1"/>
  <c r="DF49" i="9" s="1"/>
  <c r="DM48" i="9" s="1"/>
  <c r="DT47" i="9" s="1"/>
  <c r="EA46" i="9" s="1"/>
  <c r="EH45" i="9" s="1"/>
  <c r="EO74" i="9" s="1"/>
  <c r="EV73" i="9" s="1"/>
  <c r="FC72" i="9" s="1"/>
  <c r="FJ71" i="9" s="1"/>
  <c r="FQ70" i="9" s="1"/>
  <c r="FX69" i="9" s="1"/>
  <c r="GE68" i="9" s="1"/>
  <c r="GL67" i="9" s="1"/>
  <c r="GS66" i="9" s="1"/>
  <c r="GZ65" i="9" s="1"/>
  <c r="HG64" i="9" s="1"/>
  <c r="HN63" i="9" s="1"/>
  <c r="R62" i="9"/>
  <c r="Y61" i="9" s="1"/>
  <c r="AF60" i="9" s="1"/>
  <c r="AM59" i="9" s="1"/>
  <c r="AT58" i="9" s="1"/>
  <c r="BA57" i="9" s="1"/>
  <c r="BH56" i="9" s="1"/>
  <c r="BO55" i="9" s="1"/>
  <c r="BV54" i="9" s="1"/>
  <c r="CC53" i="9" s="1"/>
  <c r="CJ52" i="9" s="1"/>
  <c r="CQ51" i="9" s="1"/>
  <c r="CX50" i="9" s="1"/>
  <c r="DE49" i="9" s="1"/>
  <c r="DL48" i="9" s="1"/>
  <c r="DS47" i="9" s="1"/>
  <c r="DZ46" i="9" s="1"/>
  <c r="EG45" i="9" s="1"/>
  <c r="EN74" i="9" s="1"/>
  <c r="EU73" i="9" s="1"/>
  <c r="FB72" i="9" s="1"/>
  <c r="FI71" i="9" s="1"/>
  <c r="FP70" i="9" s="1"/>
  <c r="FW69" i="9" s="1"/>
  <c r="GD68" i="9" s="1"/>
  <c r="GK67" i="9" s="1"/>
  <c r="GR66" i="9" s="1"/>
  <c r="GY65" i="9" s="1"/>
  <c r="HF64" i="9" s="1"/>
  <c r="HM63" i="9" s="1"/>
  <c r="Q62" i="9"/>
  <c r="X61" i="9" s="1"/>
  <c r="AE60" i="9" s="1"/>
  <c r="AL59" i="9" s="1"/>
  <c r="AS58" i="9" s="1"/>
  <c r="AZ57" i="9" s="1"/>
  <c r="BG56" i="9" s="1"/>
  <c r="BN55" i="9" s="1"/>
  <c r="BU54" i="9" s="1"/>
  <c r="CB53" i="9" s="1"/>
  <c r="CI52" i="9" s="1"/>
  <c r="CP51" i="9" s="1"/>
  <c r="CW50" i="9" s="1"/>
  <c r="DD49" i="9" s="1"/>
  <c r="DK48" i="9" s="1"/>
  <c r="DR47" i="9" s="1"/>
  <c r="DY46" i="9" s="1"/>
  <c r="EF45" i="9" s="1"/>
  <c r="EM74" i="9" s="1"/>
  <c r="ET73" i="9" s="1"/>
  <c r="FA72" i="9" s="1"/>
  <c r="FH71" i="9" s="1"/>
  <c r="FO70" i="9" s="1"/>
  <c r="FV69" i="9" s="1"/>
  <c r="GC68" i="9" s="1"/>
  <c r="GJ67" i="9" s="1"/>
  <c r="GQ66" i="9" s="1"/>
  <c r="GX65" i="9" s="1"/>
  <c r="HE64" i="9" s="1"/>
  <c r="HL63" i="9" s="1"/>
  <c r="P62" i="9"/>
  <c r="W61" i="9" s="1"/>
  <c r="AD60" i="9" s="1"/>
  <c r="AK59" i="9" s="1"/>
  <c r="AR58" i="9" s="1"/>
  <c r="AY57" i="9" s="1"/>
  <c r="BF56" i="9" s="1"/>
  <c r="BM55" i="9" s="1"/>
  <c r="BT54" i="9" s="1"/>
  <c r="CA53" i="9" s="1"/>
  <c r="CH52" i="9" s="1"/>
  <c r="CO51" i="9" s="1"/>
  <c r="CV50" i="9" s="1"/>
  <c r="DC49" i="9" s="1"/>
  <c r="DJ48" i="9" s="1"/>
  <c r="DQ47" i="9" s="1"/>
  <c r="DX46" i="9" s="1"/>
  <c r="EE45" i="9" s="1"/>
  <c r="EL74" i="9" s="1"/>
  <c r="ES73" i="9" s="1"/>
  <c r="EZ72" i="9" s="1"/>
  <c r="FG71" i="9" s="1"/>
  <c r="FN70" i="9" s="1"/>
  <c r="FU69" i="9" s="1"/>
  <c r="GB68" i="9" s="1"/>
  <c r="GI67" i="9" s="1"/>
  <c r="GP66" i="9" s="1"/>
  <c r="GW65" i="9" s="1"/>
  <c r="HD64" i="9" s="1"/>
  <c r="HK63" i="9" s="1"/>
  <c r="O62" i="9"/>
  <c r="V61" i="9" s="1"/>
  <c r="AC60" i="9" s="1"/>
  <c r="AJ59" i="9" s="1"/>
  <c r="AQ58" i="9" s="1"/>
  <c r="AX57" i="9" s="1"/>
  <c r="BE56" i="9" s="1"/>
  <c r="BL55" i="9" s="1"/>
  <c r="BS54" i="9" s="1"/>
  <c r="BZ53" i="9" s="1"/>
  <c r="CG52" i="9" s="1"/>
  <c r="CN51" i="9" s="1"/>
  <c r="CU50" i="9" s="1"/>
  <c r="DB49" i="9" s="1"/>
  <c r="DI48" i="9" s="1"/>
  <c r="DP47" i="9" s="1"/>
  <c r="DW46" i="9" s="1"/>
  <c r="ED45" i="9" s="1"/>
  <c r="EK74" i="9" s="1"/>
  <c r="ER73" i="9" s="1"/>
  <c r="EY72" i="9" s="1"/>
  <c r="FF71" i="9" s="1"/>
  <c r="FM70" i="9" s="1"/>
  <c r="FT69" i="9" s="1"/>
  <c r="GA68" i="9" s="1"/>
  <c r="GH67" i="9" s="1"/>
  <c r="GO66" i="9" s="1"/>
  <c r="GV65" i="9" s="1"/>
  <c r="HC64" i="9" s="1"/>
  <c r="HJ63" i="9" s="1"/>
  <c r="U61" i="9"/>
  <c r="AB60" i="9" s="1"/>
  <c r="AI59" i="9" s="1"/>
  <c r="AP58" i="9" s="1"/>
  <c r="AW57" i="9" s="1"/>
  <c r="BD56" i="9" s="1"/>
  <c r="BK55" i="9" s="1"/>
  <c r="BR54" i="9" s="1"/>
  <c r="BY53" i="9" s="1"/>
  <c r="CF52" i="9" s="1"/>
  <c r="CM51" i="9" s="1"/>
  <c r="CT50" i="9" s="1"/>
  <c r="DA49" i="9" s="1"/>
  <c r="DH48" i="9" s="1"/>
  <c r="DO47" i="9" s="1"/>
  <c r="DV46" i="9" s="1"/>
  <c r="EC45" i="9" s="1"/>
  <c r="EJ74" i="9" s="1"/>
  <c r="EQ73" i="9" s="1"/>
  <c r="EX72" i="9" s="1"/>
  <c r="FE71" i="9" s="1"/>
  <c r="FL70" i="9" s="1"/>
  <c r="FS69" i="9" s="1"/>
  <c r="FZ68" i="9" s="1"/>
  <c r="GG67" i="9" s="1"/>
  <c r="GN66" i="9" s="1"/>
  <c r="GU65" i="9" s="1"/>
  <c r="HB64" i="9" s="1"/>
  <c r="HI63" i="9" s="1"/>
  <c r="HP62" i="9" s="1"/>
  <c r="T61" i="9"/>
  <c r="AA60" i="9" s="1"/>
  <c r="AH59" i="9" s="1"/>
  <c r="AO58" i="9" s="1"/>
  <c r="AV57" i="9" s="1"/>
  <c r="BC56" i="9" s="1"/>
  <c r="BJ55" i="9" s="1"/>
  <c r="BQ54" i="9" s="1"/>
  <c r="BX53" i="9" s="1"/>
  <c r="CE52" i="9" s="1"/>
  <c r="CL51" i="9" s="1"/>
  <c r="CS50" i="9" s="1"/>
  <c r="CZ49" i="9" s="1"/>
  <c r="DG48" i="9" s="1"/>
  <c r="DN47" i="9" s="1"/>
  <c r="DU46" i="9" s="1"/>
  <c r="EB45" i="9" s="1"/>
  <c r="EI74" i="9" s="1"/>
  <c r="EP73" i="9" s="1"/>
  <c r="EW72" i="9" s="1"/>
  <c r="FD71" i="9" s="1"/>
  <c r="FK70" i="9" s="1"/>
  <c r="FR69" i="9" s="1"/>
  <c r="FY68" i="9" s="1"/>
  <c r="GF67" i="9" s="1"/>
  <c r="GM66" i="9" s="1"/>
  <c r="GT65" i="9" s="1"/>
  <c r="HA64" i="9" s="1"/>
  <c r="HH63" i="9" s="1"/>
  <c r="HO62" i="9" s="1"/>
  <c r="S61" i="9"/>
  <c r="Z60" i="9" s="1"/>
  <c r="AG59" i="9" s="1"/>
  <c r="AN58" i="9" s="1"/>
  <c r="AU57" i="9" s="1"/>
  <c r="BB56" i="9" s="1"/>
  <c r="BI55" i="9" s="1"/>
  <c r="BP54" i="9" s="1"/>
  <c r="BW53" i="9" s="1"/>
  <c r="CD52" i="9" s="1"/>
  <c r="CK51" i="9" s="1"/>
  <c r="CR50" i="9" s="1"/>
  <c r="CY49" i="9" s="1"/>
  <c r="DF48" i="9" s="1"/>
  <c r="DM47" i="9" s="1"/>
  <c r="DT46" i="9" s="1"/>
  <c r="EA45" i="9" s="1"/>
  <c r="EH74" i="9" s="1"/>
  <c r="EO73" i="9" s="1"/>
  <c r="EV72" i="9" s="1"/>
  <c r="FC71" i="9" s="1"/>
  <c r="FJ70" i="9" s="1"/>
  <c r="FQ69" i="9" s="1"/>
  <c r="FX68" i="9" s="1"/>
  <c r="GE67" i="9" s="1"/>
  <c r="GL66" i="9" s="1"/>
  <c r="GS65" i="9" s="1"/>
  <c r="GZ64" i="9" s="1"/>
  <c r="HG63" i="9" s="1"/>
  <c r="HN62" i="9" s="1"/>
  <c r="R61" i="9"/>
  <c r="Y60" i="9" s="1"/>
  <c r="AF59" i="9" s="1"/>
  <c r="AM58" i="9" s="1"/>
  <c r="AT57" i="9" s="1"/>
  <c r="BA56" i="9" s="1"/>
  <c r="BH55" i="9" s="1"/>
  <c r="BO54" i="9" s="1"/>
  <c r="BV53" i="9" s="1"/>
  <c r="CC52" i="9" s="1"/>
  <c r="CJ51" i="9" s="1"/>
  <c r="CQ50" i="9" s="1"/>
  <c r="CX49" i="9" s="1"/>
  <c r="DE48" i="9" s="1"/>
  <c r="DL47" i="9" s="1"/>
  <c r="DS46" i="9" s="1"/>
  <c r="DZ45" i="9" s="1"/>
  <c r="EG74" i="9" s="1"/>
  <c r="EN73" i="9" s="1"/>
  <c r="EU72" i="9" s="1"/>
  <c r="FB71" i="9" s="1"/>
  <c r="FI70" i="9" s="1"/>
  <c r="FP69" i="9" s="1"/>
  <c r="FW68" i="9" s="1"/>
  <c r="GD67" i="9" s="1"/>
  <c r="GK66" i="9" s="1"/>
  <c r="GR65" i="9" s="1"/>
  <c r="GY64" i="9" s="1"/>
  <c r="HF63" i="9" s="1"/>
  <c r="HM62" i="9" s="1"/>
  <c r="Q61" i="9"/>
  <c r="X60" i="9" s="1"/>
  <c r="AE59" i="9" s="1"/>
  <c r="AL58" i="9" s="1"/>
  <c r="AS57" i="9" s="1"/>
  <c r="AZ56" i="9" s="1"/>
  <c r="BG55" i="9" s="1"/>
  <c r="BN54" i="9" s="1"/>
  <c r="BU53" i="9" s="1"/>
  <c r="CB52" i="9" s="1"/>
  <c r="CI51" i="9" s="1"/>
  <c r="CP50" i="9" s="1"/>
  <c r="CW49" i="9" s="1"/>
  <c r="DD48" i="9" s="1"/>
  <c r="DK47" i="9" s="1"/>
  <c r="DR46" i="9" s="1"/>
  <c r="DY45" i="9" s="1"/>
  <c r="EF74" i="9" s="1"/>
  <c r="EM73" i="9" s="1"/>
  <c r="ET72" i="9" s="1"/>
  <c r="FA71" i="9" s="1"/>
  <c r="FH70" i="9" s="1"/>
  <c r="FO69" i="9" s="1"/>
  <c r="FV68" i="9" s="1"/>
  <c r="GC67" i="9" s="1"/>
  <c r="GJ66" i="9" s="1"/>
  <c r="GQ65" i="9" s="1"/>
  <c r="GX64" i="9" s="1"/>
  <c r="HE63" i="9" s="1"/>
  <c r="HL62" i="9" s="1"/>
  <c r="P61" i="9"/>
  <c r="W60" i="9" s="1"/>
  <c r="AD59" i="9" s="1"/>
  <c r="AK58" i="9" s="1"/>
  <c r="AR57" i="9" s="1"/>
  <c r="AY56" i="9" s="1"/>
  <c r="BF55" i="9" s="1"/>
  <c r="BM54" i="9" s="1"/>
  <c r="BT53" i="9" s="1"/>
  <c r="CA52" i="9" s="1"/>
  <c r="CH51" i="9" s="1"/>
  <c r="CO50" i="9" s="1"/>
  <c r="CV49" i="9" s="1"/>
  <c r="DC48" i="9" s="1"/>
  <c r="DJ47" i="9" s="1"/>
  <c r="DQ46" i="9" s="1"/>
  <c r="DX45" i="9" s="1"/>
  <c r="EE74" i="9" s="1"/>
  <c r="EL73" i="9" s="1"/>
  <c r="ES72" i="9" s="1"/>
  <c r="EZ71" i="9" s="1"/>
  <c r="FG70" i="9" s="1"/>
  <c r="FN69" i="9" s="1"/>
  <c r="FU68" i="9" s="1"/>
  <c r="GB67" i="9" s="1"/>
  <c r="GI66" i="9" s="1"/>
  <c r="GP65" i="9" s="1"/>
  <c r="GW64" i="9" s="1"/>
  <c r="HD63" i="9" s="1"/>
  <c r="HK62" i="9" s="1"/>
  <c r="O61" i="9"/>
  <c r="V60" i="9" s="1"/>
  <c r="AC59" i="9" s="1"/>
  <c r="AJ58" i="9" s="1"/>
  <c r="AQ57" i="9" s="1"/>
  <c r="AX56" i="9" s="1"/>
  <c r="BE55" i="9" s="1"/>
  <c r="BL54" i="9" s="1"/>
  <c r="BS53" i="9" s="1"/>
  <c r="BZ52" i="9" s="1"/>
  <c r="CG51" i="9" s="1"/>
  <c r="CN50" i="9" s="1"/>
  <c r="CU49" i="9" s="1"/>
  <c r="DB48" i="9" s="1"/>
  <c r="DI47" i="9" s="1"/>
  <c r="DP46" i="9" s="1"/>
  <c r="DW45" i="9" s="1"/>
  <c r="ED74" i="9" s="1"/>
  <c r="EK73" i="9" s="1"/>
  <c r="ER72" i="9" s="1"/>
  <c r="EY71" i="9" s="1"/>
  <c r="FF70" i="9" s="1"/>
  <c r="FM69" i="9" s="1"/>
  <c r="FT68" i="9" s="1"/>
  <c r="GA67" i="9" s="1"/>
  <c r="GH66" i="9" s="1"/>
  <c r="GO65" i="9" s="1"/>
  <c r="GV64" i="9" s="1"/>
  <c r="HC63" i="9" s="1"/>
  <c r="HJ62" i="9" s="1"/>
  <c r="U60" i="9"/>
  <c r="AB59" i="9" s="1"/>
  <c r="AI58" i="9" s="1"/>
  <c r="AP57" i="9" s="1"/>
  <c r="AW56" i="9" s="1"/>
  <c r="BD55" i="9" s="1"/>
  <c r="BK54" i="9" s="1"/>
  <c r="BR53" i="9" s="1"/>
  <c r="BY52" i="9" s="1"/>
  <c r="CF51" i="9" s="1"/>
  <c r="CM50" i="9" s="1"/>
  <c r="CT49" i="9" s="1"/>
  <c r="DA48" i="9" s="1"/>
  <c r="DH47" i="9" s="1"/>
  <c r="DO46" i="9" s="1"/>
  <c r="DV45" i="9" s="1"/>
  <c r="EC74" i="9" s="1"/>
  <c r="EJ73" i="9" s="1"/>
  <c r="EQ72" i="9" s="1"/>
  <c r="EX71" i="9" s="1"/>
  <c r="FE70" i="9" s="1"/>
  <c r="FL69" i="9" s="1"/>
  <c r="FS68" i="9" s="1"/>
  <c r="FZ67" i="9" s="1"/>
  <c r="GG66" i="9" s="1"/>
  <c r="GN65" i="9" s="1"/>
  <c r="GU64" i="9" s="1"/>
  <c r="HB63" i="9" s="1"/>
  <c r="HI62" i="9" s="1"/>
  <c r="T60" i="9"/>
  <c r="AA59" i="9" s="1"/>
  <c r="AH58" i="9" s="1"/>
  <c r="AO57" i="9" s="1"/>
  <c r="AV56" i="9" s="1"/>
  <c r="BC55" i="9" s="1"/>
  <c r="BJ54" i="9" s="1"/>
  <c r="BQ53" i="9" s="1"/>
  <c r="BX52" i="9" s="1"/>
  <c r="CE51" i="9" s="1"/>
  <c r="CL50" i="9" s="1"/>
  <c r="CS49" i="9" s="1"/>
  <c r="CZ48" i="9" s="1"/>
  <c r="DG47" i="9" s="1"/>
  <c r="DN46" i="9" s="1"/>
  <c r="DU45" i="9" s="1"/>
  <c r="EB74" i="9" s="1"/>
  <c r="EI73" i="9" s="1"/>
  <c r="EP72" i="9" s="1"/>
  <c r="EW71" i="9" s="1"/>
  <c r="FD70" i="9" s="1"/>
  <c r="FK69" i="9" s="1"/>
  <c r="FR68" i="9" s="1"/>
  <c r="FY67" i="9" s="1"/>
  <c r="GF66" i="9" s="1"/>
  <c r="GM65" i="9" s="1"/>
  <c r="GT64" i="9" s="1"/>
  <c r="HA63" i="9" s="1"/>
  <c r="HH62" i="9" s="1"/>
  <c r="S60" i="9"/>
  <c r="Z59" i="9" s="1"/>
  <c r="AG58" i="9" s="1"/>
  <c r="AN57" i="9" s="1"/>
  <c r="AU56" i="9" s="1"/>
  <c r="BB55" i="9" s="1"/>
  <c r="BI54" i="9" s="1"/>
  <c r="BP53" i="9" s="1"/>
  <c r="BW52" i="9" s="1"/>
  <c r="CD51" i="9" s="1"/>
  <c r="CK50" i="9" s="1"/>
  <c r="CR49" i="9" s="1"/>
  <c r="CY48" i="9" s="1"/>
  <c r="DF47" i="9" s="1"/>
  <c r="DM46" i="9" s="1"/>
  <c r="DT45" i="9" s="1"/>
  <c r="EA74" i="9" s="1"/>
  <c r="EH73" i="9" s="1"/>
  <c r="EO72" i="9" s="1"/>
  <c r="EV71" i="9" s="1"/>
  <c r="FC70" i="9" s="1"/>
  <c r="FJ69" i="9" s="1"/>
  <c r="FQ68" i="9" s="1"/>
  <c r="FX67" i="9" s="1"/>
  <c r="GE66" i="9" s="1"/>
  <c r="GL65" i="9" s="1"/>
  <c r="GS64" i="9" s="1"/>
  <c r="GZ63" i="9" s="1"/>
  <c r="HG62" i="9" s="1"/>
  <c r="R60" i="9"/>
  <c r="Y59" i="9" s="1"/>
  <c r="AF58" i="9" s="1"/>
  <c r="AM57" i="9" s="1"/>
  <c r="AT56" i="9" s="1"/>
  <c r="BA55" i="9" s="1"/>
  <c r="BH54" i="9" s="1"/>
  <c r="BO53" i="9" s="1"/>
  <c r="BV52" i="9" s="1"/>
  <c r="CC51" i="9" s="1"/>
  <c r="CJ50" i="9" s="1"/>
  <c r="CQ49" i="9" s="1"/>
  <c r="CX48" i="9" s="1"/>
  <c r="DE47" i="9" s="1"/>
  <c r="DL46" i="9" s="1"/>
  <c r="DS45" i="9" s="1"/>
  <c r="DZ74" i="9" s="1"/>
  <c r="EG73" i="9" s="1"/>
  <c r="EN72" i="9" s="1"/>
  <c r="EU71" i="9" s="1"/>
  <c r="FB70" i="9" s="1"/>
  <c r="FI69" i="9" s="1"/>
  <c r="FP68" i="9" s="1"/>
  <c r="FW67" i="9" s="1"/>
  <c r="GD66" i="9" s="1"/>
  <c r="GK65" i="9" s="1"/>
  <c r="GR64" i="9" s="1"/>
  <c r="GY63" i="9" s="1"/>
  <c r="HF62" i="9" s="1"/>
  <c r="Q60" i="9"/>
  <c r="X59" i="9" s="1"/>
  <c r="AE58" i="9" s="1"/>
  <c r="AL57" i="9" s="1"/>
  <c r="AS56" i="9" s="1"/>
  <c r="AZ55" i="9" s="1"/>
  <c r="BG54" i="9" s="1"/>
  <c r="BN53" i="9" s="1"/>
  <c r="BU52" i="9" s="1"/>
  <c r="CB51" i="9" s="1"/>
  <c r="CI50" i="9" s="1"/>
  <c r="CP49" i="9" s="1"/>
  <c r="CW48" i="9" s="1"/>
  <c r="DD47" i="9" s="1"/>
  <c r="DK46" i="9" s="1"/>
  <c r="DR45" i="9" s="1"/>
  <c r="DY74" i="9" s="1"/>
  <c r="EF73" i="9" s="1"/>
  <c r="EM72" i="9" s="1"/>
  <c r="ET71" i="9" s="1"/>
  <c r="FA70" i="9" s="1"/>
  <c r="FH69" i="9" s="1"/>
  <c r="FO68" i="9" s="1"/>
  <c r="FV67" i="9" s="1"/>
  <c r="GC66" i="9" s="1"/>
  <c r="GJ65" i="9" s="1"/>
  <c r="GQ64" i="9" s="1"/>
  <c r="GX63" i="9" s="1"/>
  <c r="HE62" i="9" s="1"/>
  <c r="P60" i="9"/>
  <c r="W59" i="9" s="1"/>
  <c r="AD58" i="9" s="1"/>
  <c r="AK57" i="9" s="1"/>
  <c r="AR56" i="9" s="1"/>
  <c r="AY55" i="9" s="1"/>
  <c r="BF54" i="9" s="1"/>
  <c r="BM53" i="9" s="1"/>
  <c r="BT52" i="9" s="1"/>
  <c r="CA51" i="9" s="1"/>
  <c r="CH50" i="9" s="1"/>
  <c r="CO49" i="9" s="1"/>
  <c r="CV48" i="9" s="1"/>
  <c r="DC47" i="9" s="1"/>
  <c r="DJ46" i="9" s="1"/>
  <c r="DQ45" i="9" s="1"/>
  <c r="DX74" i="9" s="1"/>
  <c r="EE73" i="9" s="1"/>
  <c r="EL72" i="9" s="1"/>
  <c r="ES71" i="9" s="1"/>
  <c r="EZ70" i="9" s="1"/>
  <c r="FG69" i="9" s="1"/>
  <c r="FN68" i="9" s="1"/>
  <c r="FU67" i="9" s="1"/>
  <c r="GB66" i="9" s="1"/>
  <c r="GI65" i="9" s="1"/>
  <c r="GP64" i="9" s="1"/>
  <c r="GW63" i="9" s="1"/>
  <c r="HD62" i="9" s="1"/>
  <c r="O60" i="9"/>
  <c r="V59" i="9" s="1"/>
  <c r="AC58" i="9" s="1"/>
  <c r="AJ57" i="9" s="1"/>
  <c r="AQ56" i="9" s="1"/>
  <c r="AX55" i="9" s="1"/>
  <c r="BE54" i="9" s="1"/>
  <c r="BL53" i="9" s="1"/>
  <c r="BS52" i="9" s="1"/>
  <c r="BZ51" i="9" s="1"/>
  <c r="CG50" i="9" s="1"/>
  <c r="CN49" i="9" s="1"/>
  <c r="CU48" i="9" s="1"/>
  <c r="DB47" i="9" s="1"/>
  <c r="DI46" i="9" s="1"/>
  <c r="DP45" i="9" s="1"/>
  <c r="DW74" i="9" s="1"/>
  <c r="ED73" i="9" s="1"/>
  <c r="EK72" i="9" s="1"/>
  <c r="ER71" i="9" s="1"/>
  <c r="EY70" i="9" s="1"/>
  <c r="FF69" i="9" s="1"/>
  <c r="FM68" i="9" s="1"/>
  <c r="FT67" i="9" s="1"/>
  <c r="GA66" i="9" s="1"/>
  <c r="GH65" i="9" s="1"/>
  <c r="GO64" i="9" s="1"/>
  <c r="GV63" i="9" s="1"/>
  <c r="HC62" i="9" s="1"/>
  <c r="U59" i="9"/>
  <c r="AB58" i="9" s="1"/>
  <c r="AI57" i="9" s="1"/>
  <c r="AP56" i="9" s="1"/>
  <c r="AW55" i="9" s="1"/>
  <c r="BD54" i="9" s="1"/>
  <c r="BK53" i="9" s="1"/>
  <c r="BR52" i="9" s="1"/>
  <c r="BY51" i="9" s="1"/>
  <c r="CF50" i="9" s="1"/>
  <c r="CM49" i="9" s="1"/>
  <c r="CT48" i="9" s="1"/>
  <c r="DA47" i="9" s="1"/>
  <c r="DH46" i="9" s="1"/>
  <c r="DO45" i="9" s="1"/>
  <c r="DV74" i="9" s="1"/>
  <c r="EC73" i="9" s="1"/>
  <c r="EJ72" i="9" s="1"/>
  <c r="EQ71" i="9" s="1"/>
  <c r="EX70" i="9" s="1"/>
  <c r="FE69" i="9" s="1"/>
  <c r="FL68" i="9" s="1"/>
  <c r="FS67" i="9" s="1"/>
  <c r="FZ66" i="9" s="1"/>
  <c r="GG65" i="9" s="1"/>
  <c r="GN64" i="9" s="1"/>
  <c r="GU63" i="9" s="1"/>
  <c r="HB62" i="9" s="1"/>
  <c r="T59" i="9"/>
  <c r="AA58" i="9" s="1"/>
  <c r="AH57" i="9" s="1"/>
  <c r="AO56" i="9" s="1"/>
  <c r="AV55" i="9" s="1"/>
  <c r="BC54" i="9" s="1"/>
  <c r="BJ53" i="9" s="1"/>
  <c r="BQ52" i="9" s="1"/>
  <c r="BX51" i="9" s="1"/>
  <c r="CE50" i="9" s="1"/>
  <c r="CL49" i="9" s="1"/>
  <c r="CS48" i="9" s="1"/>
  <c r="CZ47" i="9" s="1"/>
  <c r="DG46" i="9" s="1"/>
  <c r="DN45" i="9" s="1"/>
  <c r="DU74" i="9" s="1"/>
  <c r="EB73" i="9" s="1"/>
  <c r="EI72" i="9" s="1"/>
  <c r="EP71" i="9" s="1"/>
  <c r="EW70" i="9" s="1"/>
  <c r="FD69" i="9" s="1"/>
  <c r="FK68" i="9" s="1"/>
  <c r="FR67" i="9" s="1"/>
  <c r="FY66" i="9" s="1"/>
  <c r="GF65" i="9" s="1"/>
  <c r="GM64" i="9" s="1"/>
  <c r="GT63" i="9" s="1"/>
  <c r="HA62" i="9" s="1"/>
  <c r="S59" i="9"/>
  <c r="Z58" i="9" s="1"/>
  <c r="AG57" i="9" s="1"/>
  <c r="AN56" i="9" s="1"/>
  <c r="AU55" i="9" s="1"/>
  <c r="BB54" i="9" s="1"/>
  <c r="BI53" i="9" s="1"/>
  <c r="BP52" i="9" s="1"/>
  <c r="BW51" i="9" s="1"/>
  <c r="CD50" i="9" s="1"/>
  <c r="CK49" i="9" s="1"/>
  <c r="CR48" i="9" s="1"/>
  <c r="CY47" i="9" s="1"/>
  <c r="DF46" i="9" s="1"/>
  <c r="DM45" i="9" s="1"/>
  <c r="DT74" i="9" s="1"/>
  <c r="EA73" i="9" s="1"/>
  <c r="EH72" i="9" s="1"/>
  <c r="EO71" i="9" s="1"/>
  <c r="EV70" i="9" s="1"/>
  <c r="FC69" i="9" s="1"/>
  <c r="FJ68" i="9" s="1"/>
  <c r="FQ67" i="9" s="1"/>
  <c r="FX66" i="9" s="1"/>
  <c r="GE65" i="9" s="1"/>
  <c r="GL64" i="9" s="1"/>
  <c r="GS63" i="9" s="1"/>
  <c r="GZ62" i="9" s="1"/>
  <c r="R59" i="9"/>
  <c r="Y58" i="9" s="1"/>
  <c r="AF57" i="9" s="1"/>
  <c r="AM56" i="9" s="1"/>
  <c r="AT55" i="9" s="1"/>
  <c r="BA54" i="9" s="1"/>
  <c r="BH53" i="9" s="1"/>
  <c r="BO52" i="9" s="1"/>
  <c r="BV51" i="9" s="1"/>
  <c r="CC50" i="9" s="1"/>
  <c r="CJ49" i="9" s="1"/>
  <c r="CQ48" i="9" s="1"/>
  <c r="CX47" i="9" s="1"/>
  <c r="DE46" i="9" s="1"/>
  <c r="DL45" i="9" s="1"/>
  <c r="DS74" i="9" s="1"/>
  <c r="DZ73" i="9" s="1"/>
  <c r="EG72" i="9" s="1"/>
  <c r="EN71" i="9" s="1"/>
  <c r="EU70" i="9" s="1"/>
  <c r="FB69" i="9" s="1"/>
  <c r="FI68" i="9" s="1"/>
  <c r="FP67" i="9" s="1"/>
  <c r="FW66" i="9" s="1"/>
  <c r="GD65" i="9" s="1"/>
  <c r="GK64" i="9" s="1"/>
  <c r="GR63" i="9" s="1"/>
  <c r="GY62" i="9" s="1"/>
  <c r="Q59" i="9"/>
  <c r="X58" i="9" s="1"/>
  <c r="AE57" i="9" s="1"/>
  <c r="AL56" i="9" s="1"/>
  <c r="AS55" i="9" s="1"/>
  <c r="AZ54" i="9" s="1"/>
  <c r="BG53" i="9" s="1"/>
  <c r="BN52" i="9" s="1"/>
  <c r="BU51" i="9" s="1"/>
  <c r="CB50" i="9" s="1"/>
  <c r="CI49" i="9" s="1"/>
  <c r="CP48" i="9" s="1"/>
  <c r="CW47" i="9" s="1"/>
  <c r="DD46" i="9" s="1"/>
  <c r="DK45" i="9" s="1"/>
  <c r="DR74" i="9" s="1"/>
  <c r="DY73" i="9" s="1"/>
  <c r="EF72" i="9" s="1"/>
  <c r="EM71" i="9" s="1"/>
  <c r="ET70" i="9" s="1"/>
  <c r="FA69" i="9" s="1"/>
  <c r="FH68" i="9" s="1"/>
  <c r="FO67" i="9" s="1"/>
  <c r="FV66" i="9" s="1"/>
  <c r="GC65" i="9" s="1"/>
  <c r="GJ64" i="9" s="1"/>
  <c r="GQ63" i="9" s="1"/>
  <c r="GX62" i="9" s="1"/>
  <c r="P59" i="9"/>
  <c r="W58" i="9" s="1"/>
  <c r="AD57" i="9" s="1"/>
  <c r="AK56" i="9" s="1"/>
  <c r="AR55" i="9" s="1"/>
  <c r="AY54" i="9" s="1"/>
  <c r="BF53" i="9" s="1"/>
  <c r="BM52" i="9" s="1"/>
  <c r="BT51" i="9" s="1"/>
  <c r="CA50" i="9" s="1"/>
  <c r="CH49" i="9" s="1"/>
  <c r="CO48" i="9" s="1"/>
  <c r="CV47" i="9" s="1"/>
  <c r="DC46" i="9" s="1"/>
  <c r="DJ45" i="9" s="1"/>
  <c r="DQ74" i="9" s="1"/>
  <c r="DX73" i="9" s="1"/>
  <c r="EE72" i="9" s="1"/>
  <c r="EL71" i="9" s="1"/>
  <c r="ES70" i="9" s="1"/>
  <c r="EZ69" i="9" s="1"/>
  <c r="FG68" i="9" s="1"/>
  <c r="FN67" i="9" s="1"/>
  <c r="FU66" i="9" s="1"/>
  <c r="GB65" i="9" s="1"/>
  <c r="GI64" i="9" s="1"/>
  <c r="GP63" i="9" s="1"/>
  <c r="GW62" i="9" s="1"/>
  <c r="O59" i="9"/>
  <c r="V58" i="9" s="1"/>
  <c r="AC57" i="9" s="1"/>
  <c r="AJ56" i="9" s="1"/>
  <c r="AQ55" i="9" s="1"/>
  <c r="AX54" i="9" s="1"/>
  <c r="BE53" i="9" s="1"/>
  <c r="BL52" i="9" s="1"/>
  <c r="BS51" i="9" s="1"/>
  <c r="BZ50" i="9" s="1"/>
  <c r="CG49" i="9" s="1"/>
  <c r="CN48" i="9" s="1"/>
  <c r="CU47" i="9" s="1"/>
  <c r="DB46" i="9" s="1"/>
  <c r="DI45" i="9" s="1"/>
  <c r="DP74" i="9" s="1"/>
  <c r="DW73" i="9" s="1"/>
  <c r="ED72" i="9" s="1"/>
  <c r="EK71" i="9" s="1"/>
  <c r="ER70" i="9" s="1"/>
  <c r="EY69" i="9" s="1"/>
  <c r="FF68" i="9" s="1"/>
  <c r="FM67" i="9" s="1"/>
  <c r="FT66" i="9" s="1"/>
  <c r="GA65" i="9" s="1"/>
  <c r="GH64" i="9" s="1"/>
  <c r="GO63" i="9" s="1"/>
  <c r="GV62" i="9" s="1"/>
  <c r="BN154" i="9"/>
  <c r="N154" i="9"/>
  <c r="BN153" i="9"/>
  <c r="N153" i="9"/>
  <c r="BN112" i="9"/>
  <c r="BN184" i="9" s="1"/>
  <c r="N112" i="9"/>
  <c r="N148" i="9" s="1"/>
  <c r="BN111" i="9"/>
  <c r="BN183" i="9" s="1"/>
  <c r="N111" i="9"/>
  <c r="N183" i="9" s="1"/>
  <c r="BN110" i="9"/>
  <c r="BN182" i="9" s="1"/>
  <c r="N110" i="9"/>
  <c r="N182" i="9" s="1"/>
  <c r="BN109" i="9"/>
  <c r="BN181" i="9" s="1"/>
  <c r="N109" i="9"/>
  <c r="N181" i="9" s="1"/>
  <c r="BN108" i="9"/>
  <c r="BN180" i="9" s="1"/>
  <c r="N108" i="9"/>
  <c r="N180" i="9" s="1"/>
  <c r="BN107" i="9"/>
  <c r="BN179" i="9" s="1"/>
  <c r="N107" i="9"/>
  <c r="N143" i="9" s="1"/>
  <c r="BN106" i="9"/>
  <c r="BN178" i="9" s="1"/>
  <c r="N106" i="9"/>
  <c r="N178" i="9" s="1"/>
  <c r="BN105" i="9"/>
  <c r="BN177" i="9" s="1"/>
  <c r="N105" i="9"/>
  <c r="N141" i="9" s="1"/>
  <c r="BN104" i="9"/>
  <c r="BN176" i="9" s="1"/>
  <c r="N104" i="9"/>
  <c r="N140" i="9" s="1"/>
  <c r="BN103" i="9"/>
  <c r="BN175" i="9" s="1"/>
  <c r="N103" i="9"/>
  <c r="N175" i="9" s="1"/>
  <c r="BN102" i="9"/>
  <c r="BN174" i="9" s="1"/>
  <c r="N102" i="9"/>
  <c r="BN101" i="9"/>
  <c r="BN173" i="9" s="1"/>
  <c r="N101" i="9"/>
  <c r="N173" i="9" s="1"/>
  <c r="BN100" i="9"/>
  <c r="BN172" i="9" s="1"/>
  <c r="N100" i="9"/>
  <c r="N172" i="9" s="1"/>
  <c r="BN99" i="9"/>
  <c r="BN171" i="9" s="1"/>
  <c r="N99" i="9"/>
  <c r="N135" i="9" s="1"/>
  <c r="BN98" i="9"/>
  <c r="BN170" i="9" s="1"/>
  <c r="N98" i="9"/>
  <c r="N170" i="9" s="1"/>
  <c r="BN97" i="9"/>
  <c r="BN169" i="9" s="1"/>
  <c r="N97" i="9"/>
  <c r="N169" i="9" s="1"/>
  <c r="BN96" i="9"/>
  <c r="BN168" i="9" s="1"/>
  <c r="N96" i="9"/>
  <c r="BN95" i="9"/>
  <c r="BN167" i="9" s="1"/>
  <c r="N95" i="9"/>
  <c r="BN94" i="9"/>
  <c r="BN166" i="9" s="1"/>
  <c r="N94" i="9"/>
  <c r="BN93" i="9"/>
  <c r="BN165" i="9" s="1"/>
  <c r="N93" i="9"/>
  <c r="N165" i="9" s="1"/>
  <c r="BN92" i="9"/>
  <c r="BN164" i="9" s="1"/>
  <c r="N92" i="9"/>
  <c r="N164" i="9" s="1"/>
  <c r="N201" i="9" s="1"/>
  <c r="BN91" i="9"/>
  <c r="BN163" i="9" s="1"/>
  <c r="N91" i="9"/>
  <c r="BN90" i="9"/>
  <c r="BN162" i="9" s="1"/>
  <c r="N90" i="9"/>
  <c r="N162" i="9" s="1"/>
  <c r="BN89" i="9"/>
  <c r="BN161" i="9" s="1"/>
  <c r="N89" i="9"/>
  <c r="N161" i="9" s="1"/>
  <c r="BN88" i="9"/>
  <c r="BN160" i="9" s="1"/>
  <c r="N88" i="9"/>
  <c r="BN87" i="9"/>
  <c r="BN159" i="9" s="1"/>
  <c r="N87" i="9"/>
  <c r="BN86" i="9"/>
  <c r="BN158" i="9" s="1"/>
  <c r="N86" i="9"/>
  <c r="BN85" i="9"/>
  <c r="BN157" i="9" s="1"/>
  <c r="N85" i="9"/>
  <c r="N157" i="9" s="1"/>
  <c r="BN84" i="9"/>
  <c r="BN156" i="9" s="1"/>
  <c r="N84" i="9"/>
  <c r="M84" i="9"/>
  <c r="M85" i="9" s="1"/>
  <c r="M86" i="9" s="1"/>
  <c r="M87" i="9" s="1"/>
  <c r="M88" i="9" s="1"/>
  <c r="M89" i="9" s="1"/>
  <c r="M90" i="9" s="1"/>
  <c r="M91" i="9" s="1"/>
  <c r="M92" i="9" s="1"/>
  <c r="M93" i="9" s="1"/>
  <c r="M94" i="9" s="1"/>
  <c r="M95" i="9" s="1"/>
  <c r="M96" i="9" s="1"/>
  <c r="M97" i="9" s="1"/>
  <c r="M98" i="9" s="1"/>
  <c r="M99" i="9" s="1"/>
  <c r="BN83" i="9"/>
  <c r="BN155" i="9" s="1"/>
  <c r="N83" i="9"/>
  <c r="AS81" i="9"/>
  <c r="AR81" i="9"/>
  <c r="AQ81" i="9"/>
  <c r="AQ153" i="9" s="1"/>
  <c r="AQ226" i="9" s="1"/>
  <c r="AQ262" i="9" s="1"/>
  <c r="O81" i="9"/>
  <c r="BO78" i="9"/>
  <c r="BN78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U58" i="9"/>
  <c r="AB57" i="9" s="1"/>
  <c r="AI56" i="9" s="1"/>
  <c r="AP55" i="9" s="1"/>
  <c r="AW54" i="9" s="1"/>
  <c r="BD53" i="9" s="1"/>
  <c r="BK52" i="9" s="1"/>
  <c r="BR51" i="9" s="1"/>
  <c r="BY50" i="9" s="1"/>
  <c r="CF49" i="9" s="1"/>
  <c r="CM48" i="9" s="1"/>
  <c r="CT47" i="9" s="1"/>
  <c r="DA46" i="9" s="1"/>
  <c r="DH45" i="9" s="1"/>
  <c r="DO74" i="9" s="1"/>
  <c r="DV73" i="9" s="1"/>
  <c r="EC72" i="9" s="1"/>
  <c r="EJ71" i="9" s="1"/>
  <c r="EQ70" i="9" s="1"/>
  <c r="EX69" i="9" s="1"/>
  <c r="FE68" i="9" s="1"/>
  <c r="FL67" i="9" s="1"/>
  <c r="FS66" i="9" s="1"/>
  <c r="FZ65" i="9" s="1"/>
  <c r="GG64" i="9" s="1"/>
  <c r="GN63" i="9" s="1"/>
  <c r="GU62" i="9" s="1"/>
  <c r="T58" i="9"/>
  <c r="AA57" i="9" s="1"/>
  <c r="AH56" i="9" s="1"/>
  <c r="AO55" i="9" s="1"/>
  <c r="AV54" i="9" s="1"/>
  <c r="BC53" i="9" s="1"/>
  <c r="BJ52" i="9" s="1"/>
  <c r="BQ51" i="9" s="1"/>
  <c r="BX50" i="9" s="1"/>
  <c r="CE49" i="9" s="1"/>
  <c r="CL48" i="9" s="1"/>
  <c r="CS47" i="9" s="1"/>
  <c r="CZ46" i="9" s="1"/>
  <c r="DG45" i="9" s="1"/>
  <c r="DN74" i="9" s="1"/>
  <c r="DU73" i="9" s="1"/>
  <c r="EB72" i="9" s="1"/>
  <c r="EI71" i="9" s="1"/>
  <c r="EP70" i="9" s="1"/>
  <c r="EW69" i="9" s="1"/>
  <c r="FD68" i="9" s="1"/>
  <c r="FK67" i="9" s="1"/>
  <c r="FR66" i="9" s="1"/>
  <c r="FY65" i="9" s="1"/>
  <c r="GF64" i="9" s="1"/>
  <c r="GM63" i="9" s="1"/>
  <c r="GT62" i="9" s="1"/>
  <c r="S58" i="9"/>
  <c r="Z57" i="9" s="1"/>
  <c r="AG56" i="9" s="1"/>
  <c r="AN55" i="9" s="1"/>
  <c r="AU54" i="9" s="1"/>
  <c r="BB53" i="9" s="1"/>
  <c r="BI52" i="9" s="1"/>
  <c r="BP51" i="9" s="1"/>
  <c r="BW50" i="9" s="1"/>
  <c r="CD49" i="9" s="1"/>
  <c r="CK48" i="9" s="1"/>
  <c r="CR47" i="9" s="1"/>
  <c r="CY46" i="9" s="1"/>
  <c r="DF45" i="9" s="1"/>
  <c r="DM74" i="9" s="1"/>
  <c r="DT73" i="9" s="1"/>
  <c r="EA72" i="9" s="1"/>
  <c r="EH71" i="9" s="1"/>
  <c r="EO70" i="9" s="1"/>
  <c r="EV69" i="9" s="1"/>
  <c r="FC68" i="9" s="1"/>
  <c r="FJ67" i="9" s="1"/>
  <c r="FQ66" i="9" s="1"/>
  <c r="FX65" i="9" s="1"/>
  <c r="GE64" i="9" s="1"/>
  <c r="GL63" i="9" s="1"/>
  <c r="GS62" i="9" s="1"/>
  <c r="R58" i="9"/>
  <c r="Y57" i="9" s="1"/>
  <c r="AF56" i="9" s="1"/>
  <c r="AM55" i="9" s="1"/>
  <c r="AT54" i="9" s="1"/>
  <c r="BA53" i="9" s="1"/>
  <c r="BH52" i="9" s="1"/>
  <c r="BO51" i="9" s="1"/>
  <c r="BV50" i="9" s="1"/>
  <c r="CC49" i="9" s="1"/>
  <c r="CJ48" i="9" s="1"/>
  <c r="CQ47" i="9" s="1"/>
  <c r="CX46" i="9" s="1"/>
  <c r="DE45" i="9" s="1"/>
  <c r="DL74" i="9" s="1"/>
  <c r="DS73" i="9" s="1"/>
  <c r="DZ72" i="9" s="1"/>
  <c r="EG71" i="9" s="1"/>
  <c r="EN70" i="9" s="1"/>
  <c r="EU69" i="9" s="1"/>
  <c r="FB68" i="9" s="1"/>
  <c r="FI67" i="9" s="1"/>
  <c r="FP66" i="9" s="1"/>
  <c r="FW65" i="9" s="1"/>
  <c r="GD64" i="9" s="1"/>
  <c r="GK63" i="9" s="1"/>
  <c r="GR62" i="9" s="1"/>
  <c r="Q58" i="9"/>
  <c r="X57" i="9" s="1"/>
  <c r="AE56" i="9" s="1"/>
  <c r="AL55" i="9" s="1"/>
  <c r="AS54" i="9" s="1"/>
  <c r="AZ53" i="9" s="1"/>
  <c r="BG52" i="9" s="1"/>
  <c r="BN51" i="9" s="1"/>
  <c r="BU50" i="9" s="1"/>
  <c r="CB49" i="9" s="1"/>
  <c r="CI48" i="9" s="1"/>
  <c r="CP47" i="9" s="1"/>
  <c r="CW46" i="9" s="1"/>
  <c r="DD45" i="9" s="1"/>
  <c r="DK74" i="9" s="1"/>
  <c r="DR73" i="9" s="1"/>
  <c r="DY72" i="9" s="1"/>
  <c r="EF71" i="9" s="1"/>
  <c r="EM70" i="9" s="1"/>
  <c r="ET69" i="9" s="1"/>
  <c r="FA68" i="9" s="1"/>
  <c r="FH67" i="9" s="1"/>
  <c r="FO66" i="9" s="1"/>
  <c r="FV65" i="9" s="1"/>
  <c r="GC64" i="9" s="1"/>
  <c r="GJ63" i="9" s="1"/>
  <c r="GQ62" i="9" s="1"/>
  <c r="P58" i="9"/>
  <c r="W57" i="9" s="1"/>
  <c r="AD56" i="9" s="1"/>
  <c r="AK55" i="9" s="1"/>
  <c r="AR54" i="9" s="1"/>
  <c r="AY53" i="9" s="1"/>
  <c r="BF52" i="9" s="1"/>
  <c r="BM51" i="9" s="1"/>
  <c r="BT50" i="9" s="1"/>
  <c r="CA49" i="9" s="1"/>
  <c r="CH48" i="9" s="1"/>
  <c r="CO47" i="9" s="1"/>
  <c r="CV46" i="9" s="1"/>
  <c r="DC45" i="9" s="1"/>
  <c r="DJ74" i="9" s="1"/>
  <c r="DQ73" i="9" s="1"/>
  <c r="DX72" i="9" s="1"/>
  <c r="EE71" i="9" s="1"/>
  <c r="EL70" i="9" s="1"/>
  <c r="ES69" i="9" s="1"/>
  <c r="EZ68" i="9" s="1"/>
  <c r="FG67" i="9" s="1"/>
  <c r="FN66" i="9" s="1"/>
  <c r="FU65" i="9" s="1"/>
  <c r="GB64" i="9" s="1"/>
  <c r="GI63" i="9" s="1"/>
  <c r="GP62" i="9" s="1"/>
  <c r="O58" i="9"/>
  <c r="V57" i="9" s="1"/>
  <c r="AC56" i="9" s="1"/>
  <c r="AJ55" i="9" s="1"/>
  <c r="AQ54" i="9" s="1"/>
  <c r="AX53" i="9" s="1"/>
  <c r="BE52" i="9" s="1"/>
  <c r="BL51" i="9" s="1"/>
  <c r="BS50" i="9" s="1"/>
  <c r="BZ49" i="9" s="1"/>
  <c r="CG48" i="9" s="1"/>
  <c r="CN47" i="9" s="1"/>
  <c r="CU46" i="9" s="1"/>
  <c r="DB45" i="9" s="1"/>
  <c r="DI74" i="9" s="1"/>
  <c r="DP73" i="9" s="1"/>
  <c r="DW72" i="9" s="1"/>
  <c r="ED71" i="9" s="1"/>
  <c r="EK70" i="9" s="1"/>
  <c r="ER69" i="9" s="1"/>
  <c r="EY68" i="9" s="1"/>
  <c r="FF67" i="9" s="1"/>
  <c r="FM66" i="9" s="1"/>
  <c r="FT65" i="9" s="1"/>
  <c r="GA64" i="9" s="1"/>
  <c r="GH63" i="9" s="1"/>
  <c r="GO62" i="9" s="1"/>
  <c r="N58" i="9"/>
  <c r="U57" i="9"/>
  <c r="AB56" i="9" s="1"/>
  <c r="AI55" i="9" s="1"/>
  <c r="AP54" i="9" s="1"/>
  <c r="AW53" i="9" s="1"/>
  <c r="BD52" i="9" s="1"/>
  <c r="BK51" i="9" s="1"/>
  <c r="BR50" i="9" s="1"/>
  <c r="BY49" i="9" s="1"/>
  <c r="CF48" i="9" s="1"/>
  <c r="CM47" i="9" s="1"/>
  <c r="CT46" i="9" s="1"/>
  <c r="DA45" i="9" s="1"/>
  <c r="DH74" i="9" s="1"/>
  <c r="DO73" i="9" s="1"/>
  <c r="DV72" i="9" s="1"/>
  <c r="EC71" i="9" s="1"/>
  <c r="EJ70" i="9" s="1"/>
  <c r="EQ69" i="9" s="1"/>
  <c r="EX68" i="9" s="1"/>
  <c r="FE67" i="9" s="1"/>
  <c r="FL66" i="9" s="1"/>
  <c r="FS65" i="9" s="1"/>
  <c r="FZ64" i="9" s="1"/>
  <c r="GG63" i="9" s="1"/>
  <c r="GN62" i="9" s="1"/>
  <c r="T57" i="9"/>
  <c r="AA56" i="9" s="1"/>
  <c r="AH55" i="9" s="1"/>
  <c r="AO54" i="9" s="1"/>
  <c r="AV53" i="9" s="1"/>
  <c r="BC52" i="9" s="1"/>
  <c r="BJ51" i="9" s="1"/>
  <c r="BQ50" i="9" s="1"/>
  <c r="BX49" i="9" s="1"/>
  <c r="CE48" i="9" s="1"/>
  <c r="CL47" i="9" s="1"/>
  <c r="CS46" i="9" s="1"/>
  <c r="CZ45" i="9" s="1"/>
  <c r="DG74" i="9" s="1"/>
  <c r="DN73" i="9" s="1"/>
  <c r="DU72" i="9" s="1"/>
  <c r="EB71" i="9" s="1"/>
  <c r="EI70" i="9" s="1"/>
  <c r="EP69" i="9" s="1"/>
  <c r="EW68" i="9" s="1"/>
  <c r="FD67" i="9" s="1"/>
  <c r="FK66" i="9" s="1"/>
  <c r="FR65" i="9" s="1"/>
  <c r="FY64" i="9" s="1"/>
  <c r="GF63" i="9" s="1"/>
  <c r="GM62" i="9" s="1"/>
  <c r="S57" i="9"/>
  <c r="Z56" i="9" s="1"/>
  <c r="AG55" i="9" s="1"/>
  <c r="AN54" i="9" s="1"/>
  <c r="AU53" i="9" s="1"/>
  <c r="BB52" i="9" s="1"/>
  <c r="BI51" i="9" s="1"/>
  <c r="BP50" i="9" s="1"/>
  <c r="BW49" i="9" s="1"/>
  <c r="CD48" i="9" s="1"/>
  <c r="CK47" i="9" s="1"/>
  <c r="CR46" i="9" s="1"/>
  <c r="CY45" i="9" s="1"/>
  <c r="DF74" i="9" s="1"/>
  <c r="DM73" i="9" s="1"/>
  <c r="DT72" i="9" s="1"/>
  <c r="EA71" i="9" s="1"/>
  <c r="EH70" i="9" s="1"/>
  <c r="EO69" i="9" s="1"/>
  <c r="EV68" i="9" s="1"/>
  <c r="FC67" i="9" s="1"/>
  <c r="FJ66" i="9" s="1"/>
  <c r="FQ65" i="9" s="1"/>
  <c r="FX64" i="9" s="1"/>
  <c r="GE63" i="9" s="1"/>
  <c r="GL62" i="9" s="1"/>
  <c r="R57" i="9"/>
  <c r="Y56" i="9" s="1"/>
  <c r="AF55" i="9" s="1"/>
  <c r="AM54" i="9" s="1"/>
  <c r="AT53" i="9" s="1"/>
  <c r="BA52" i="9" s="1"/>
  <c r="BH51" i="9" s="1"/>
  <c r="BO50" i="9" s="1"/>
  <c r="BV49" i="9" s="1"/>
  <c r="CC48" i="9" s="1"/>
  <c r="CJ47" i="9" s="1"/>
  <c r="CQ46" i="9" s="1"/>
  <c r="CX45" i="9" s="1"/>
  <c r="DE74" i="9" s="1"/>
  <c r="DL73" i="9" s="1"/>
  <c r="DS72" i="9" s="1"/>
  <c r="DZ71" i="9" s="1"/>
  <c r="EG70" i="9" s="1"/>
  <c r="EN69" i="9" s="1"/>
  <c r="EU68" i="9" s="1"/>
  <c r="FB67" i="9" s="1"/>
  <c r="FI66" i="9" s="1"/>
  <c r="FP65" i="9" s="1"/>
  <c r="FW64" i="9" s="1"/>
  <c r="GD63" i="9" s="1"/>
  <c r="GK62" i="9" s="1"/>
  <c r="Q57" i="9"/>
  <c r="X56" i="9" s="1"/>
  <c r="AE55" i="9" s="1"/>
  <c r="AL54" i="9" s="1"/>
  <c r="AS53" i="9" s="1"/>
  <c r="AZ52" i="9" s="1"/>
  <c r="BG51" i="9" s="1"/>
  <c r="BN50" i="9" s="1"/>
  <c r="BU49" i="9" s="1"/>
  <c r="CB48" i="9" s="1"/>
  <c r="CI47" i="9" s="1"/>
  <c r="CP46" i="9" s="1"/>
  <c r="CW45" i="9" s="1"/>
  <c r="DD74" i="9" s="1"/>
  <c r="DK73" i="9" s="1"/>
  <c r="DR72" i="9" s="1"/>
  <c r="DY71" i="9" s="1"/>
  <c r="EF70" i="9" s="1"/>
  <c r="EM69" i="9" s="1"/>
  <c r="ET68" i="9" s="1"/>
  <c r="FA67" i="9" s="1"/>
  <c r="FH66" i="9" s="1"/>
  <c r="FO65" i="9" s="1"/>
  <c r="FV64" i="9" s="1"/>
  <c r="GC63" i="9" s="1"/>
  <c r="GJ62" i="9" s="1"/>
  <c r="P57" i="9"/>
  <c r="W56" i="9" s="1"/>
  <c r="AD55" i="9" s="1"/>
  <c r="AK54" i="9" s="1"/>
  <c r="AR53" i="9" s="1"/>
  <c r="AY52" i="9" s="1"/>
  <c r="BF51" i="9" s="1"/>
  <c r="BM50" i="9" s="1"/>
  <c r="BT49" i="9" s="1"/>
  <c r="CA48" i="9" s="1"/>
  <c r="CH47" i="9" s="1"/>
  <c r="CO46" i="9" s="1"/>
  <c r="CV45" i="9" s="1"/>
  <c r="DC74" i="9" s="1"/>
  <c r="DJ73" i="9" s="1"/>
  <c r="DQ72" i="9" s="1"/>
  <c r="DX71" i="9" s="1"/>
  <c r="EE70" i="9" s="1"/>
  <c r="EL69" i="9" s="1"/>
  <c r="ES68" i="9" s="1"/>
  <c r="EZ67" i="9" s="1"/>
  <c r="FG66" i="9" s="1"/>
  <c r="FN65" i="9" s="1"/>
  <c r="FU64" i="9" s="1"/>
  <c r="GB63" i="9" s="1"/>
  <c r="GI62" i="9" s="1"/>
  <c r="GP61" i="9" s="1"/>
  <c r="GW60" i="9" s="1"/>
  <c r="HD59" i="9" s="1"/>
  <c r="HK58" i="9" s="1"/>
  <c r="O57" i="9"/>
  <c r="V56" i="9" s="1"/>
  <c r="AC55" i="9" s="1"/>
  <c r="AJ54" i="9" s="1"/>
  <c r="AQ53" i="9" s="1"/>
  <c r="AX52" i="9" s="1"/>
  <c r="BE51" i="9" s="1"/>
  <c r="BL50" i="9" s="1"/>
  <c r="BS49" i="9" s="1"/>
  <c r="BZ48" i="9" s="1"/>
  <c r="CG47" i="9" s="1"/>
  <c r="CN46" i="9" s="1"/>
  <c r="CU45" i="9" s="1"/>
  <c r="DB74" i="9" s="1"/>
  <c r="DI73" i="9" s="1"/>
  <c r="DP72" i="9" s="1"/>
  <c r="DW71" i="9" s="1"/>
  <c r="ED70" i="9" s="1"/>
  <c r="EK69" i="9" s="1"/>
  <c r="ER68" i="9" s="1"/>
  <c r="EY67" i="9" s="1"/>
  <c r="FF66" i="9" s="1"/>
  <c r="FM65" i="9" s="1"/>
  <c r="FT64" i="9" s="1"/>
  <c r="GA63" i="9" s="1"/>
  <c r="GH62" i="9" s="1"/>
  <c r="N57" i="9"/>
  <c r="U56" i="9"/>
  <c r="AB55" i="9" s="1"/>
  <c r="AI54" i="9" s="1"/>
  <c r="AP53" i="9" s="1"/>
  <c r="AW52" i="9" s="1"/>
  <c r="BD51" i="9" s="1"/>
  <c r="BK50" i="9" s="1"/>
  <c r="BR49" i="9" s="1"/>
  <c r="BY48" i="9" s="1"/>
  <c r="CF47" i="9" s="1"/>
  <c r="CM46" i="9" s="1"/>
  <c r="CT45" i="9" s="1"/>
  <c r="DA74" i="9" s="1"/>
  <c r="DH73" i="9" s="1"/>
  <c r="DO72" i="9" s="1"/>
  <c r="DV71" i="9" s="1"/>
  <c r="EC70" i="9" s="1"/>
  <c r="EJ69" i="9" s="1"/>
  <c r="EQ68" i="9" s="1"/>
  <c r="EX67" i="9" s="1"/>
  <c r="FE66" i="9" s="1"/>
  <c r="FL65" i="9" s="1"/>
  <c r="FS64" i="9" s="1"/>
  <c r="FZ63" i="9" s="1"/>
  <c r="GG62" i="9" s="1"/>
  <c r="T56" i="9"/>
  <c r="AA55" i="9" s="1"/>
  <c r="AH54" i="9" s="1"/>
  <c r="AO53" i="9" s="1"/>
  <c r="AV52" i="9" s="1"/>
  <c r="BC51" i="9" s="1"/>
  <c r="BJ50" i="9" s="1"/>
  <c r="BQ49" i="9" s="1"/>
  <c r="BX48" i="9" s="1"/>
  <c r="CE47" i="9" s="1"/>
  <c r="CL46" i="9" s="1"/>
  <c r="CS45" i="9" s="1"/>
  <c r="CZ74" i="9" s="1"/>
  <c r="DG73" i="9" s="1"/>
  <c r="DN72" i="9" s="1"/>
  <c r="DU71" i="9" s="1"/>
  <c r="EB70" i="9" s="1"/>
  <c r="EI69" i="9" s="1"/>
  <c r="EP68" i="9" s="1"/>
  <c r="EW67" i="9" s="1"/>
  <c r="FD66" i="9" s="1"/>
  <c r="FK65" i="9" s="1"/>
  <c r="FR64" i="9" s="1"/>
  <c r="FY63" i="9" s="1"/>
  <c r="GF62" i="9" s="1"/>
  <c r="GM61" i="9" s="1"/>
  <c r="GT60" i="9" s="1"/>
  <c r="HA59" i="9" s="1"/>
  <c r="HH58" i="9" s="1"/>
  <c r="HO57" i="9" s="1"/>
  <c r="S56" i="9"/>
  <c r="Z55" i="9" s="1"/>
  <c r="AG54" i="9" s="1"/>
  <c r="AN53" i="9" s="1"/>
  <c r="AU52" i="9" s="1"/>
  <c r="BB51" i="9" s="1"/>
  <c r="BI50" i="9" s="1"/>
  <c r="BP49" i="9" s="1"/>
  <c r="BW48" i="9" s="1"/>
  <c r="CD47" i="9" s="1"/>
  <c r="CK46" i="9" s="1"/>
  <c r="CR45" i="9" s="1"/>
  <c r="CY74" i="9" s="1"/>
  <c r="DF73" i="9" s="1"/>
  <c r="DM72" i="9" s="1"/>
  <c r="DT71" i="9" s="1"/>
  <c r="EA70" i="9" s="1"/>
  <c r="EH69" i="9" s="1"/>
  <c r="EO68" i="9" s="1"/>
  <c r="EV67" i="9" s="1"/>
  <c r="FC66" i="9" s="1"/>
  <c r="FJ65" i="9" s="1"/>
  <c r="FQ64" i="9" s="1"/>
  <c r="FX63" i="9" s="1"/>
  <c r="GE62" i="9" s="1"/>
  <c r="R56" i="9"/>
  <c r="Y55" i="9" s="1"/>
  <c r="AF54" i="9" s="1"/>
  <c r="AM53" i="9" s="1"/>
  <c r="AT52" i="9" s="1"/>
  <c r="BA51" i="9" s="1"/>
  <c r="BH50" i="9" s="1"/>
  <c r="BO49" i="9" s="1"/>
  <c r="BV48" i="9" s="1"/>
  <c r="CC47" i="9" s="1"/>
  <c r="CJ46" i="9" s="1"/>
  <c r="CQ45" i="9" s="1"/>
  <c r="CX74" i="9" s="1"/>
  <c r="DE73" i="9" s="1"/>
  <c r="DL72" i="9" s="1"/>
  <c r="DS71" i="9" s="1"/>
  <c r="DZ70" i="9" s="1"/>
  <c r="EG69" i="9" s="1"/>
  <c r="EN68" i="9" s="1"/>
  <c r="EU67" i="9" s="1"/>
  <c r="FB66" i="9" s="1"/>
  <c r="FI65" i="9" s="1"/>
  <c r="FP64" i="9" s="1"/>
  <c r="FW63" i="9" s="1"/>
  <c r="GD62" i="9" s="1"/>
  <c r="Q56" i="9"/>
  <c r="X55" i="9" s="1"/>
  <c r="AE54" i="9" s="1"/>
  <c r="AL53" i="9" s="1"/>
  <c r="AS52" i="9" s="1"/>
  <c r="AZ51" i="9" s="1"/>
  <c r="BG50" i="9" s="1"/>
  <c r="BN49" i="9" s="1"/>
  <c r="BU48" i="9" s="1"/>
  <c r="CB47" i="9" s="1"/>
  <c r="CI46" i="9" s="1"/>
  <c r="CP45" i="9" s="1"/>
  <c r="CW74" i="9" s="1"/>
  <c r="DD73" i="9" s="1"/>
  <c r="DK72" i="9" s="1"/>
  <c r="DR71" i="9" s="1"/>
  <c r="DY70" i="9" s="1"/>
  <c r="EF69" i="9" s="1"/>
  <c r="EM68" i="9" s="1"/>
  <c r="ET67" i="9" s="1"/>
  <c r="FA66" i="9" s="1"/>
  <c r="FH65" i="9" s="1"/>
  <c r="FO64" i="9" s="1"/>
  <c r="FV63" i="9" s="1"/>
  <c r="GC62" i="9" s="1"/>
  <c r="P56" i="9"/>
  <c r="W55" i="9" s="1"/>
  <c r="AD54" i="9" s="1"/>
  <c r="AK53" i="9" s="1"/>
  <c r="AR52" i="9" s="1"/>
  <c r="AY51" i="9" s="1"/>
  <c r="BF50" i="9" s="1"/>
  <c r="BM49" i="9" s="1"/>
  <c r="BT48" i="9" s="1"/>
  <c r="CA47" i="9" s="1"/>
  <c r="CH46" i="9" s="1"/>
  <c r="CO45" i="9" s="1"/>
  <c r="CV74" i="9" s="1"/>
  <c r="DC73" i="9" s="1"/>
  <c r="DJ72" i="9" s="1"/>
  <c r="DQ71" i="9" s="1"/>
  <c r="DX70" i="9" s="1"/>
  <c r="EE69" i="9" s="1"/>
  <c r="EL68" i="9" s="1"/>
  <c r="ES67" i="9" s="1"/>
  <c r="EZ66" i="9" s="1"/>
  <c r="FG65" i="9" s="1"/>
  <c r="FN64" i="9" s="1"/>
  <c r="FU63" i="9" s="1"/>
  <c r="GB62" i="9" s="1"/>
  <c r="O56" i="9"/>
  <c r="V55" i="9" s="1"/>
  <c r="AC54" i="9" s="1"/>
  <c r="AJ53" i="9" s="1"/>
  <c r="AQ52" i="9" s="1"/>
  <c r="AX51" i="9" s="1"/>
  <c r="BE50" i="9" s="1"/>
  <c r="BL49" i="9" s="1"/>
  <c r="BS48" i="9" s="1"/>
  <c r="BZ47" i="9" s="1"/>
  <c r="CG46" i="9" s="1"/>
  <c r="CN45" i="9" s="1"/>
  <c r="CU74" i="9" s="1"/>
  <c r="DB73" i="9" s="1"/>
  <c r="DI72" i="9" s="1"/>
  <c r="DP71" i="9" s="1"/>
  <c r="DW70" i="9" s="1"/>
  <c r="ED69" i="9" s="1"/>
  <c r="EK68" i="9" s="1"/>
  <c r="ER67" i="9" s="1"/>
  <c r="EY66" i="9" s="1"/>
  <c r="FF65" i="9" s="1"/>
  <c r="FM64" i="9" s="1"/>
  <c r="FT63" i="9" s="1"/>
  <c r="GA62" i="9" s="1"/>
  <c r="N56" i="9"/>
  <c r="U55" i="9"/>
  <c r="AB54" i="9" s="1"/>
  <c r="AI53" i="9" s="1"/>
  <c r="AP52" i="9" s="1"/>
  <c r="AW51" i="9" s="1"/>
  <c r="BD50" i="9" s="1"/>
  <c r="BK49" i="9" s="1"/>
  <c r="BR48" i="9" s="1"/>
  <c r="BY47" i="9" s="1"/>
  <c r="CF46" i="9" s="1"/>
  <c r="CM45" i="9" s="1"/>
  <c r="CT74" i="9" s="1"/>
  <c r="DA73" i="9" s="1"/>
  <c r="DH72" i="9" s="1"/>
  <c r="DO71" i="9" s="1"/>
  <c r="DV70" i="9" s="1"/>
  <c r="EC69" i="9" s="1"/>
  <c r="EJ68" i="9" s="1"/>
  <c r="EQ67" i="9" s="1"/>
  <c r="EX66" i="9" s="1"/>
  <c r="FE65" i="9" s="1"/>
  <c r="FL64" i="9" s="1"/>
  <c r="FS63" i="9" s="1"/>
  <c r="FZ62" i="9" s="1"/>
  <c r="T55" i="9"/>
  <c r="AA54" i="9" s="1"/>
  <c r="AH53" i="9" s="1"/>
  <c r="AO52" i="9" s="1"/>
  <c r="AV51" i="9" s="1"/>
  <c r="BC50" i="9" s="1"/>
  <c r="BJ49" i="9" s="1"/>
  <c r="BQ48" i="9" s="1"/>
  <c r="BX47" i="9" s="1"/>
  <c r="CE46" i="9" s="1"/>
  <c r="CL45" i="9" s="1"/>
  <c r="CS74" i="9" s="1"/>
  <c r="CZ73" i="9" s="1"/>
  <c r="DG72" i="9" s="1"/>
  <c r="DN71" i="9" s="1"/>
  <c r="DU70" i="9" s="1"/>
  <c r="EB69" i="9" s="1"/>
  <c r="EI68" i="9" s="1"/>
  <c r="EP67" i="9" s="1"/>
  <c r="EW66" i="9" s="1"/>
  <c r="FD65" i="9" s="1"/>
  <c r="FK64" i="9" s="1"/>
  <c r="FR63" i="9" s="1"/>
  <c r="FY62" i="9" s="1"/>
  <c r="S55" i="9"/>
  <c r="Z54" i="9" s="1"/>
  <c r="AG53" i="9" s="1"/>
  <c r="AN52" i="9" s="1"/>
  <c r="AU51" i="9" s="1"/>
  <c r="BB50" i="9" s="1"/>
  <c r="BI49" i="9" s="1"/>
  <c r="BP48" i="9" s="1"/>
  <c r="BW47" i="9" s="1"/>
  <c r="CD46" i="9" s="1"/>
  <c r="CK45" i="9" s="1"/>
  <c r="CR74" i="9" s="1"/>
  <c r="CY73" i="9" s="1"/>
  <c r="DF72" i="9" s="1"/>
  <c r="DM71" i="9" s="1"/>
  <c r="DT70" i="9" s="1"/>
  <c r="EA69" i="9" s="1"/>
  <c r="EH68" i="9" s="1"/>
  <c r="EO67" i="9" s="1"/>
  <c r="EV66" i="9" s="1"/>
  <c r="FC65" i="9" s="1"/>
  <c r="FJ64" i="9" s="1"/>
  <c r="FQ63" i="9" s="1"/>
  <c r="FX62" i="9" s="1"/>
  <c r="GE61" i="9" s="1"/>
  <c r="GL60" i="9" s="1"/>
  <c r="GS59" i="9" s="1"/>
  <c r="GZ58" i="9" s="1"/>
  <c r="HG57" i="9" s="1"/>
  <c r="HN56" i="9" s="1"/>
  <c r="R55" i="9"/>
  <c r="Y54" i="9" s="1"/>
  <c r="AF53" i="9" s="1"/>
  <c r="AM52" i="9" s="1"/>
  <c r="AT51" i="9" s="1"/>
  <c r="BA50" i="9" s="1"/>
  <c r="BH49" i="9" s="1"/>
  <c r="BO48" i="9" s="1"/>
  <c r="BV47" i="9" s="1"/>
  <c r="CC46" i="9" s="1"/>
  <c r="CJ45" i="9" s="1"/>
  <c r="CQ74" i="9" s="1"/>
  <c r="CX73" i="9" s="1"/>
  <c r="DE72" i="9" s="1"/>
  <c r="DL71" i="9" s="1"/>
  <c r="DS70" i="9" s="1"/>
  <c r="DZ69" i="9" s="1"/>
  <c r="EG68" i="9" s="1"/>
  <c r="EN67" i="9" s="1"/>
  <c r="EU66" i="9" s="1"/>
  <c r="FB65" i="9" s="1"/>
  <c r="FI64" i="9" s="1"/>
  <c r="FP63" i="9" s="1"/>
  <c r="FW62" i="9" s="1"/>
  <c r="Q55" i="9"/>
  <c r="X54" i="9" s="1"/>
  <c r="AE53" i="9" s="1"/>
  <c r="AL52" i="9" s="1"/>
  <c r="AS51" i="9" s="1"/>
  <c r="AZ50" i="9" s="1"/>
  <c r="BG49" i="9" s="1"/>
  <c r="BN48" i="9" s="1"/>
  <c r="BU47" i="9" s="1"/>
  <c r="CB46" i="9" s="1"/>
  <c r="CI45" i="9" s="1"/>
  <c r="CP74" i="9" s="1"/>
  <c r="CW73" i="9" s="1"/>
  <c r="DD72" i="9" s="1"/>
  <c r="DK71" i="9" s="1"/>
  <c r="DR70" i="9" s="1"/>
  <c r="DY69" i="9" s="1"/>
  <c r="EF68" i="9" s="1"/>
  <c r="EM67" i="9" s="1"/>
  <c r="ET66" i="9" s="1"/>
  <c r="FA65" i="9" s="1"/>
  <c r="FH64" i="9" s="1"/>
  <c r="FO63" i="9" s="1"/>
  <c r="FV62" i="9" s="1"/>
  <c r="P55" i="9"/>
  <c r="W54" i="9" s="1"/>
  <c r="AD53" i="9" s="1"/>
  <c r="AK52" i="9" s="1"/>
  <c r="AR51" i="9" s="1"/>
  <c r="AY50" i="9" s="1"/>
  <c r="BF49" i="9" s="1"/>
  <c r="BM48" i="9" s="1"/>
  <c r="BT47" i="9" s="1"/>
  <c r="CA46" i="9" s="1"/>
  <c r="CH45" i="9" s="1"/>
  <c r="CO74" i="9" s="1"/>
  <c r="CV73" i="9" s="1"/>
  <c r="DC72" i="9" s="1"/>
  <c r="DJ71" i="9" s="1"/>
  <c r="DQ70" i="9" s="1"/>
  <c r="DX69" i="9" s="1"/>
  <c r="EE68" i="9" s="1"/>
  <c r="EL67" i="9" s="1"/>
  <c r="ES66" i="9" s="1"/>
  <c r="EZ65" i="9" s="1"/>
  <c r="FG64" i="9" s="1"/>
  <c r="FN63" i="9" s="1"/>
  <c r="FU62" i="9" s="1"/>
  <c r="GB61" i="9" s="1"/>
  <c r="GI60" i="9" s="1"/>
  <c r="GP59" i="9" s="1"/>
  <c r="GW58" i="9" s="1"/>
  <c r="HD57" i="9" s="1"/>
  <c r="HK56" i="9" s="1"/>
  <c r="O55" i="9"/>
  <c r="V54" i="9" s="1"/>
  <c r="AC53" i="9" s="1"/>
  <c r="AJ52" i="9" s="1"/>
  <c r="AQ51" i="9" s="1"/>
  <c r="AX50" i="9" s="1"/>
  <c r="BE49" i="9" s="1"/>
  <c r="BL48" i="9" s="1"/>
  <c r="BS47" i="9" s="1"/>
  <c r="BZ46" i="9" s="1"/>
  <c r="CG45" i="9" s="1"/>
  <c r="CN74" i="9" s="1"/>
  <c r="CU73" i="9" s="1"/>
  <c r="DB72" i="9" s="1"/>
  <c r="DI71" i="9" s="1"/>
  <c r="DP70" i="9" s="1"/>
  <c r="DW69" i="9" s="1"/>
  <c r="ED68" i="9" s="1"/>
  <c r="EK67" i="9" s="1"/>
  <c r="ER66" i="9" s="1"/>
  <c r="EY65" i="9" s="1"/>
  <c r="FF64" i="9" s="1"/>
  <c r="FM63" i="9" s="1"/>
  <c r="FT62" i="9" s="1"/>
  <c r="N55" i="9"/>
  <c r="U54" i="9"/>
  <c r="AB53" i="9" s="1"/>
  <c r="AI52" i="9" s="1"/>
  <c r="AP51" i="9" s="1"/>
  <c r="AW50" i="9" s="1"/>
  <c r="BD49" i="9" s="1"/>
  <c r="BK48" i="9" s="1"/>
  <c r="BR47" i="9" s="1"/>
  <c r="BY46" i="9" s="1"/>
  <c r="CF45" i="9" s="1"/>
  <c r="CM74" i="9" s="1"/>
  <c r="CT73" i="9" s="1"/>
  <c r="DA72" i="9" s="1"/>
  <c r="DH71" i="9" s="1"/>
  <c r="DO70" i="9" s="1"/>
  <c r="DV69" i="9" s="1"/>
  <c r="EC68" i="9" s="1"/>
  <c r="EJ67" i="9" s="1"/>
  <c r="EQ66" i="9" s="1"/>
  <c r="EX65" i="9" s="1"/>
  <c r="FE64" i="9" s="1"/>
  <c r="FL63" i="9" s="1"/>
  <c r="FS62" i="9" s="1"/>
  <c r="T54" i="9"/>
  <c r="AA53" i="9" s="1"/>
  <c r="AH52" i="9" s="1"/>
  <c r="AO51" i="9" s="1"/>
  <c r="AV50" i="9" s="1"/>
  <c r="BC49" i="9" s="1"/>
  <c r="BJ48" i="9" s="1"/>
  <c r="BQ47" i="9" s="1"/>
  <c r="BX46" i="9" s="1"/>
  <c r="CE45" i="9" s="1"/>
  <c r="CL74" i="9" s="1"/>
  <c r="CS73" i="9" s="1"/>
  <c r="CZ72" i="9" s="1"/>
  <c r="DG71" i="9" s="1"/>
  <c r="DN70" i="9" s="1"/>
  <c r="DU69" i="9" s="1"/>
  <c r="EB68" i="9" s="1"/>
  <c r="EI67" i="9" s="1"/>
  <c r="EP66" i="9" s="1"/>
  <c r="EW65" i="9" s="1"/>
  <c r="FD64" i="9" s="1"/>
  <c r="FK63" i="9" s="1"/>
  <c r="FR62" i="9" s="1"/>
  <c r="S54" i="9"/>
  <c r="Z53" i="9" s="1"/>
  <c r="AG52" i="9" s="1"/>
  <c r="AN51" i="9" s="1"/>
  <c r="AU50" i="9" s="1"/>
  <c r="BB49" i="9" s="1"/>
  <c r="BI48" i="9" s="1"/>
  <c r="BP47" i="9" s="1"/>
  <c r="BW46" i="9" s="1"/>
  <c r="CD45" i="9" s="1"/>
  <c r="CK74" i="9" s="1"/>
  <c r="CR73" i="9" s="1"/>
  <c r="CY72" i="9" s="1"/>
  <c r="DF71" i="9" s="1"/>
  <c r="DM70" i="9" s="1"/>
  <c r="DT69" i="9" s="1"/>
  <c r="EA68" i="9" s="1"/>
  <c r="EH67" i="9" s="1"/>
  <c r="EO66" i="9" s="1"/>
  <c r="EV65" i="9" s="1"/>
  <c r="FC64" i="9" s="1"/>
  <c r="FJ63" i="9" s="1"/>
  <c r="FQ62" i="9" s="1"/>
  <c r="R54" i="9"/>
  <c r="Y53" i="9" s="1"/>
  <c r="AF52" i="9" s="1"/>
  <c r="AM51" i="9" s="1"/>
  <c r="AT50" i="9" s="1"/>
  <c r="BA49" i="9" s="1"/>
  <c r="BH48" i="9" s="1"/>
  <c r="BO47" i="9" s="1"/>
  <c r="BV46" i="9" s="1"/>
  <c r="CC45" i="9" s="1"/>
  <c r="CJ74" i="9" s="1"/>
  <c r="CQ73" i="9" s="1"/>
  <c r="CX72" i="9" s="1"/>
  <c r="DE71" i="9" s="1"/>
  <c r="DL70" i="9" s="1"/>
  <c r="DS69" i="9" s="1"/>
  <c r="DZ68" i="9" s="1"/>
  <c r="EG67" i="9" s="1"/>
  <c r="EN66" i="9" s="1"/>
  <c r="EU65" i="9" s="1"/>
  <c r="FB64" i="9" s="1"/>
  <c r="FI63" i="9" s="1"/>
  <c r="FP62" i="9" s="1"/>
  <c r="Q54" i="9"/>
  <c r="X53" i="9" s="1"/>
  <c r="AE52" i="9" s="1"/>
  <c r="AL51" i="9" s="1"/>
  <c r="AS50" i="9" s="1"/>
  <c r="AZ49" i="9" s="1"/>
  <c r="BG48" i="9" s="1"/>
  <c r="BN47" i="9" s="1"/>
  <c r="BU46" i="9" s="1"/>
  <c r="CB45" i="9" s="1"/>
  <c r="CI74" i="9" s="1"/>
  <c r="CP73" i="9" s="1"/>
  <c r="CW72" i="9" s="1"/>
  <c r="DD71" i="9" s="1"/>
  <c r="DK70" i="9" s="1"/>
  <c r="DR69" i="9" s="1"/>
  <c r="DY68" i="9" s="1"/>
  <c r="EF67" i="9" s="1"/>
  <c r="EM66" i="9" s="1"/>
  <c r="ET65" i="9" s="1"/>
  <c r="FA64" i="9" s="1"/>
  <c r="FH63" i="9" s="1"/>
  <c r="FO62" i="9" s="1"/>
  <c r="P54" i="9"/>
  <c r="W53" i="9" s="1"/>
  <c r="AD52" i="9" s="1"/>
  <c r="AK51" i="9" s="1"/>
  <c r="AR50" i="9" s="1"/>
  <c r="AY49" i="9" s="1"/>
  <c r="BF48" i="9" s="1"/>
  <c r="BM47" i="9" s="1"/>
  <c r="BT46" i="9" s="1"/>
  <c r="CA45" i="9" s="1"/>
  <c r="CH74" i="9" s="1"/>
  <c r="CO73" i="9" s="1"/>
  <c r="CV72" i="9" s="1"/>
  <c r="DC71" i="9" s="1"/>
  <c r="DJ70" i="9" s="1"/>
  <c r="DQ69" i="9" s="1"/>
  <c r="DX68" i="9" s="1"/>
  <c r="EE67" i="9" s="1"/>
  <c r="EL66" i="9" s="1"/>
  <c r="ES65" i="9" s="1"/>
  <c r="EZ64" i="9" s="1"/>
  <c r="FG63" i="9" s="1"/>
  <c r="FN62" i="9" s="1"/>
  <c r="O54" i="9"/>
  <c r="V53" i="9" s="1"/>
  <c r="AC52" i="9" s="1"/>
  <c r="AJ51" i="9" s="1"/>
  <c r="AQ50" i="9" s="1"/>
  <c r="AX49" i="9" s="1"/>
  <c r="BE48" i="9" s="1"/>
  <c r="BL47" i="9" s="1"/>
  <c r="BS46" i="9" s="1"/>
  <c r="BZ45" i="9" s="1"/>
  <c r="CG74" i="9" s="1"/>
  <c r="CN73" i="9" s="1"/>
  <c r="CU72" i="9" s="1"/>
  <c r="DB71" i="9" s="1"/>
  <c r="DI70" i="9" s="1"/>
  <c r="DP69" i="9" s="1"/>
  <c r="DW68" i="9" s="1"/>
  <c r="ED67" i="9" s="1"/>
  <c r="EK66" i="9" s="1"/>
  <c r="ER65" i="9" s="1"/>
  <c r="EY64" i="9" s="1"/>
  <c r="FF63" i="9" s="1"/>
  <c r="FM62" i="9" s="1"/>
  <c r="N54" i="9"/>
  <c r="U53" i="9"/>
  <c r="T53" i="9"/>
  <c r="AA52" i="9" s="1"/>
  <c r="AH51" i="9" s="1"/>
  <c r="AO50" i="9" s="1"/>
  <c r="AV49" i="9" s="1"/>
  <c r="BC48" i="9" s="1"/>
  <c r="BJ47" i="9" s="1"/>
  <c r="BQ46" i="9" s="1"/>
  <c r="BX45" i="9" s="1"/>
  <c r="CE74" i="9" s="1"/>
  <c r="CL73" i="9" s="1"/>
  <c r="CS72" i="9" s="1"/>
  <c r="CZ71" i="9" s="1"/>
  <c r="DG70" i="9" s="1"/>
  <c r="DN69" i="9" s="1"/>
  <c r="DU68" i="9" s="1"/>
  <c r="EB67" i="9" s="1"/>
  <c r="EI66" i="9" s="1"/>
  <c r="EP65" i="9" s="1"/>
  <c r="EW64" i="9" s="1"/>
  <c r="FD63" i="9" s="1"/>
  <c r="FK62" i="9" s="1"/>
  <c r="S53" i="9"/>
  <c r="R53" i="9"/>
  <c r="Q53" i="9"/>
  <c r="X52" i="9" s="1"/>
  <c r="AE51" i="9" s="1"/>
  <c r="AL50" i="9" s="1"/>
  <c r="AS49" i="9" s="1"/>
  <c r="AZ48" i="9" s="1"/>
  <c r="BG47" i="9" s="1"/>
  <c r="BN46" i="9" s="1"/>
  <c r="BU45" i="9" s="1"/>
  <c r="CB74" i="9" s="1"/>
  <c r="CI73" i="9" s="1"/>
  <c r="CP72" i="9" s="1"/>
  <c r="CW71" i="9" s="1"/>
  <c r="DD70" i="9" s="1"/>
  <c r="DK69" i="9" s="1"/>
  <c r="DR68" i="9" s="1"/>
  <c r="DY67" i="9" s="1"/>
  <c r="EF66" i="9" s="1"/>
  <c r="EM65" i="9" s="1"/>
  <c r="ET64" i="9" s="1"/>
  <c r="FA63" i="9" s="1"/>
  <c r="FH62" i="9" s="1"/>
  <c r="P53" i="9"/>
  <c r="W52" i="9" s="1"/>
  <c r="AD51" i="9" s="1"/>
  <c r="AK50" i="9" s="1"/>
  <c r="AR49" i="9" s="1"/>
  <c r="AY48" i="9" s="1"/>
  <c r="BF47" i="9" s="1"/>
  <c r="BM46" i="9" s="1"/>
  <c r="BT45" i="9" s="1"/>
  <c r="CA74" i="9" s="1"/>
  <c r="CH73" i="9" s="1"/>
  <c r="CO72" i="9" s="1"/>
  <c r="CV71" i="9" s="1"/>
  <c r="DC70" i="9" s="1"/>
  <c r="DJ69" i="9" s="1"/>
  <c r="DQ68" i="9" s="1"/>
  <c r="DX67" i="9" s="1"/>
  <c r="EE66" i="9" s="1"/>
  <c r="EL65" i="9" s="1"/>
  <c r="ES64" i="9" s="1"/>
  <c r="EZ63" i="9" s="1"/>
  <c r="FG62" i="9" s="1"/>
  <c r="O53" i="9"/>
  <c r="V52" i="9" s="1"/>
  <c r="AC51" i="9" s="1"/>
  <c r="AJ50" i="9" s="1"/>
  <c r="AQ49" i="9" s="1"/>
  <c r="AX48" i="9" s="1"/>
  <c r="BE47" i="9" s="1"/>
  <c r="BL46" i="9" s="1"/>
  <c r="BS45" i="9" s="1"/>
  <c r="BZ74" i="9" s="1"/>
  <c r="CG73" i="9" s="1"/>
  <c r="CN72" i="9" s="1"/>
  <c r="CU71" i="9" s="1"/>
  <c r="DB70" i="9" s="1"/>
  <c r="DI69" i="9" s="1"/>
  <c r="DP68" i="9" s="1"/>
  <c r="DW67" i="9" s="1"/>
  <c r="ED66" i="9" s="1"/>
  <c r="EK65" i="9" s="1"/>
  <c r="ER64" i="9" s="1"/>
  <c r="EY63" i="9" s="1"/>
  <c r="FF62" i="9" s="1"/>
  <c r="N53" i="9"/>
  <c r="AB52" i="9"/>
  <c r="AI51" i="9" s="1"/>
  <c r="AP50" i="9" s="1"/>
  <c r="AW49" i="9" s="1"/>
  <c r="BD48" i="9" s="1"/>
  <c r="BK47" i="9" s="1"/>
  <c r="BR46" i="9" s="1"/>
  <c r="BY45" i="9" s="1"/>
  <c r="CF74" i="9" s="1"/>
  <c r="CM73" i="9" s="1"/>
  <c r="CT72" i="9" s="1"/>
  <c r="DA71" i="9" s="1"/>
  <c r="DH70" i="9" s="1"/>
  <c r="DO69" i="9" s="1"/>
  <c r="DV68" i="9" s="1"/>
  <c r="EC67" i="9" s="1"/>
  <c r="EJ66" i="9" s="1"/>
  <c r="EQ65" i="9" s="1"/>
  <c r="EX64" i="9" s="1"/>
  <c r="FE63" i="9" s="1"/>
  <c r="FL62" i="9" s="1"/>
  <c r="Z52" i="9"/>
  <c r="AG51" i="9" s="1"/>
  <c r="AN50" i="9" s="1"/>
  <c r="AU49" i="9" s="1"/>
  <c r="BB48" i="9" s="1"/>
  <c r="BI47" i="9" s="1"/>
  <c r="BP46" i="9" s="1"/>
  <c r="BW45" i="9" s="1"/>
  <c r="CD74" i="9" s="1"/>
  <c r="CK73" i="9" s="1"/>
  <c r="CR72" i="9" s="1"/>
  <c r="CY71" i="9" s="1"/>
  <c r="DF70" i="9" s="1"/>
  <c r="DM69" i="9" s="1"/>
  <c r="DT68" i="9" s="1"/>
  <c r="EA67" i="9" s="1"/>
  <c r="EH66" i="9" s="1"/>
  <c r="EO65" i="9" s="1"/>
  <c r="EV64" i="9" s="1"/>
  <c r="FC63" i="9" s="1"/>
  <c r="FJ62" i="9" s="1"/>
  <c r="FQ61" i="9" s="1"/>
  <c r="FX60" i="9" s="1"/>
  <c r="GE59" i="9" s="1"/>
  <c r="GL58" i="9" s="1"/>
  <c r="GS57" i="9" s="1"/>
  <c r="GZ56" i="9" s="1"/>
  <c r="HG55" i="9" s="1"/>
  <c r="HN54" i="9" s="1"/>
  <c r="Y52" i="9"/>
  <c r="AF51" i="9" s="1"/>
  <c r="AM50" i="9" s="1"/>
  <c r="AT49" i="9" s="1"/>
  <c r="BA48" i="9" s="1"/>
  <c r="BH47" i="9" s="1"/>
  <c r="BO46" i="9" s="1"/>
  <c r="BV45" i="9" s="1"/>
  <c r="CC74" i="9" s="1"/>
  <c r="CJ73" i="9" s="1"/>
  <c r="CQ72" i="9" s="1"/>
  <c r="CX71" i="9" s="1"/>
  <c r="DE70" i="9" s="1"/>
  <c r="DL69" i="9" s="1"/>
  <c r="DS68" i="9" s="1"/>
  <c r="DZ67" i="9" s="1"/>
  <c r="EG66" i="9" s="1"/>
  <c r="EN65" i="9" s="1"/>
  <c r="EU64" i="9" s="1"/>
  <c r="FB63" i="9" s="1"/>
  <c r="FI62" i="9" s="1"/>
  <c r="U52" i="9"/>
  <c r="AB51" i="9" s="1"/>
  <c r="AI50" i="9" s="1"/>
  <c r="AP49" i="9" s="1"/>
  <c r="AW48" i="9" s="1"/>
  <c r="BD47" i="9" s="1"/>
  <c r="BK46" i="9" s="1"/>
  <c r="BR45" i="9" s="1"/>
  <c r="BY74" i="9" s="1"/>
  <c r="CF73" i="9" s="1"/>
  <c r="CM72" i="9" s="1"/>
  <c r="CT71" i="9" s="1"/>
  <c r="DA70" i="9" s="1"/>
  <c r="DH69" i="9" s="1"/>
  <c r="DO68" i="9" s="1"/>
  <c r="DV67" i="9" s="1"/>
  <c r="EC66" i="9" s="1"/>
  <c r="EJ65" i="9" s="1"/>
  <c r="EQ64" i="9" s="1"/>
  <c r="EX63" i="9" s="1"/>
  <c r="FE62" i="9" s="1"/>
  <c r="T52" i="9"/>
  <c r="AA51" i="9" s="1"/>
  <c r="AH50" i="9" s="1"/>
  <c r="AO49" i="9" s="1"/>
  <c r="AV48" i="9" s="1"/>
  <c r="BC47" i="9" s="1"/>
  <c r="BJ46" i="9" s="1"/>
  <c r="BQ45" i="9" s="1"/>
  <c r="BX74" i="9" s="1"/>
  <c r="CE73" i="9" s="1"/>
  <c r="CL72" i="9" s="1"/>
  <c r="CS71" i="9" s="1"/>
  <c r="CZ70" i="9" s="1"/>
  <c r="DG69" i="9" s="1"/>
  <c r="DN68" i="9" s="1"/>
  <c r="DU67" i="9" s="1"/>
  <c r="EB66" i="9" s="1"/>
  <c r="EI65" i="9" s="1"/>
  <c r="EP64" i="9" s="1"/>
  <c r="EW63" i="9" s="1"/>
  <c r="FD62" i="9" s="1"/>
  <c r="S52" i="9"/>
  <c r="Z51" i="9" s="1"/>
  <c r="AG50" i="9" s="1"/>
  <c r="AN49" i="9" s="1"/>
  <c r="AU48" i="9" s="1"/>
  <c r="BB47" i="9" s="1"/>
  <c r="BI46" i="9" s="1"/>
  <c r="BP45" i="9" s="1"/>
  <c r="BW74" i="9" s="1"/>
  <c r="CD73" i="9" s="1"/>
  <c r="CK72" i="9" s="1"/>
  <c r="CR71" i="9" s="1"/>
  <c r="CY70" i="9" s="1"/>
  <c r="DF69" i="9" s="1"/>
  <c r="DM68" i="9" s="1"/>
  <c r="DT67" i="9" s="1"/>
  <c r="EA66" i="9" s="1"/>
  <c r="EH65" i="9" s="1"/>
  <c r="EO64" i="9" s="1"/>
  <c r="EV63" i="9" s="1"/>
  <c r="FC62" i="9" s="1"/>
  <c r="R52" i="9"/>
  <c r="Q52" i="9"/>
  <c r="P52" i="9"/>
  <c r="W51" i="9" s="1"/>
  <c r="AD50" i="9" s="1"/>
  <c r="AK49" i="9" s="1"/>
  <c r="AR48" i="9" s="1"/>
  <c r="AY47" i="9" s="1"/>
  <c r="BF46" i="9" s="1"/>
  <c r="BM45" i="9" s="1"/>
  <c r="BT74" i="9" s="1"/>
  <c r="CA73" i="9" s="1"/>
  <c r="CH72" i="9" s="1"/>
  <c r="CO71" i="9" s="1"/>
  <c r="CV70" i="9" s="1"/>
  <c r="DC69" i="9" s="1"/>
  <c r="DJ68" i="9" s="1"/>
  <c r="DQ67" i="9" s="1"/>
  <c r="DX66" i="9" s="1"/>
  <c r="EE65" i="9" s="1"/>
  <c r="EL64" i="9" s="1"/>
  <c r="ES63" i="9" s="1"/>
  <c r="EZ62" i="9" s="1"/>
  <c r="O52" i="9"/>
  <c r="V51" i="9" s="1"/>
  <c r="AC50" i="9" s="1"/>
  <c r="AJ49" i="9" s="1"/>
  <c r="AQ48" i="9" s="1"/>
  <c r="AX47" i="9" s="1"/>
  <c r="BE46" i="9" s="1"/>
  <c r="BL45" i="9" s="1"/>
  <c r="BS74" i="9" s="1"/>
  <c r="BZ73" i="9" s="1"/>
  <c r="CG72" i="9" s="1"/>
  <c r="CN71" i="9" s="1"/>
  <c r="CU70" i="9" s="1"/>
  <c r="DB69" i="9" s="1"/>
  <c r="DI68" i="9" s="1"/>
  <c r="DP67" i="9" s="1"/>
  <c r="DW66" i="9" s="1"/>
  <c r="ED65" i="9" s="1"/>
  <c r="EK64" i="9" s="1"/>
  <c r="ER63" i="9" s="1"/>
  <c r="EY62" i="9" s="1"/>
  <c r="N52" i="9"/>
  <c r="Y51" i="9"/>
  <c r="AF50" i="9" s="1"/>
  <c r="AM49" i="9" s="1"/>
  <c r="AT48" i="9" s="1"/>
  <c r="BA47" i="9" s="1"/>
  <c r="BH46" i="9" s="1"/>
  <c r="BO45" i="9" s="1"/>
  <c r="BV74" i="9" s="1"/>
  <c r="CC73" i="9" s="1"/>
  <c r="CJ72" i="9" s="1"/>
  <c r="CQ71" i="9" s="1"/>
  <c r="CX70" i="9" s="1"/>
  <c r="DE69" i="9" s="1"/>
  <c r="DL68" i="9" s="1"/>
  <c r="DS67" i="9" s="1"/>
  <c r="DZ66" i="9" s="1"/>
  <c r="EG65" i="9" s="1"/>
  <c r="EN64" i="9" s="1"/>
  <c r="EU63" i="9" s="1"/>
  <c r="FB62" i="9" s="1"/>
  <c r="X51" i="9"/>
  <c r="AE50" i="9" s="1"/>
  <c r="AL49" i="9" s="1"/>
  <c r="AS48" i="9" s="1"/>
  <c r="AZ47" i="9" s="1"/>
  <c r="BG46" i="9" s="1"/>
  <c r="BN45" i="9" s="1"/>
  <c r="BU74" i="9" s="1"/>
  <c r="CB73" i="9" s="1"/>
  <c r="CI72" i="9" s="1"/>
  <c r="CP71" i="9" s="1"/>
  <c r="CW70" i="9" s="1"/>
  <c r="DD69" i="9" s="1"/>
  <c r="DK68" i="9" s="1"/>
  <c r="DR67" i="9" s="1"/>
  <c r="DY66" i="9" s="1"/>
  <c r="EF65" i="9" s="1"/>
  <c r="EM64" i="9" s="1"/>
  <c r="ET63" i="9" s="1"/>
  <c r="FA62" i="9" s="1"/>
  <c r="U51" i="9"/>
  <c r="AB50" i="9" s="1"/>
  <c r="AI49" i="9" s="1"/>
  <c r="AP48" i="9" s="1"/>
  <c r="AW47" i="9" s="1"/>
  <c r="BD46" i="9" s="1"/>
  <c r="BK45" i="9" s="1"/>
  <c r="BR74" i="9" s="1"/>
  <c r="BY73" i="9" s="1"/>
  <c r="CF72" i="9" s="1"/>
  <c r="CM71" i="9" s="1"/>
  <c r="CT70" i="9" s="1"/>
  <c r="DA69" i="9" s="1"/>
  <c r="DH68" i="9" s="1"/>
  <c r="DO67" i="9" s="1"/>
  <c r="DV66" i="9" s="1"/>
  <c r="EC65" i="9" s="1"/>
  <c r="EJ64" i="9" s="1"/>
  <c r="EQ63" i="9" s="1"/>
  <c r="EX62" i="9" s="1"/>
  <c r="T51" i="9"/>
  <c r="AA50" i="9" s="1"/>
  <c r="AH49" i="9" s="1"/>
  <c r="AO48" i="9" s="1"/>
  <c r="AV47" i="9" s="1"/>
  <c r="BC46" i="9" s="1"/>
  <c r="BJ45" i="9" s="1"/>
  <c r="BQ74" i="9" s="1"/>
  <c r="BX73" i="9" s="1"/>
  <c r="CE72" i="9" s="1"/>
  <c r="CL71" i="9" s="1"/>
  <c r="CS70" i="9" s="1"/>
  <c r="CZ69" i="9" s="1"/>
  <c r="DG68" i="9" s="1"/>
  <c r="DN67" i="9" s="1"/>
  <c r="DU66" i="9" s="1"/>
  <c r="EB65" i="9" s="1"/>
  <c r="EI64" i="9" s="1"/>
  <c r="EP63" i="9" s="1"/>
  <c r="EW62" i="9" s="1"/>
  <c r="S51" i="9"/>
  <c r="Z50" i="9" s="1"/>
  <c r="AG49" i="9" s="1"/>
  <c r="AN48" i="9" s="1"/>
  <c r="AU47" i="9" s="1"/>
  <c r="BB46" i="9" s="1"/>
  <c r="BI45" i="9" s="1"/>
  <c r="BP74" i="9" s="1"/>
  <c r="BW73" i="9" s="1"/>
  <c r="CD72" i="9" s="1"/>
  <c r="CK71" i="9" s="1"/>
  <c r="CR70" i="9" s="1"/>
  <c r="CY69" i="9" s="1"/>
  <c r="DF68" i="9" s="1"/>
  <c r="DM67" i="9" s="1"/>
  <c r="DT66" i="9" s="1"/>
  <c r="EA65" i="9" s="1"/>
  <c r="EH64" i="9" s="1"/>
  <c r="EO63" i="9" s="1"/>
  <c r="EV62" i="9" s="1"/>
  <c r="R51" i="9"/>
  <c r="Y50" i="9" s="1"/>
  <c r="AF49" i="9" s="1"/>
  <c r="AM48" i="9" s="1"/>
  <c r="AT47" i="9" s="1"/>
  <c r="BA46" i="9" s="1"/>
  <c r="BH45" i="9" s="1"/>
  <c r="BO74" i="9" s="1"/>
  <c r="BV73" i="9" s="1"/>
  <c r="CC72" i="9" s="1"/>
  <c r="CJ71" i="9" s="1"/>
  <c r="CQ70" i="9" s="1"/>
  <c r="CX69" i="9" s="1"/>
  <c r="DE68" i="9" s="1"/>
  <c r="DL67" i="9" s="1"/>
  <c r="DS66" i="9" s="1"/>
  <c r="DZ65" i="9" s="1"/>
  <c r="EG64" i="9" s="1"/>
  <c r="EN63" i="9" s="1"/>
  <c r="EU62" i="9" s="1"/>
  <c r="Q51" i="9"/>
  <c r="X50" i="9" s="1"/>
  <c r="AE49" i="9" s="1"/>
  <c r="AL48" i="9" s="1"/>
  <c r="AS47" i="9" s="1"/>
  <c r="AZ46" i="9" s="1"/>
  <c r="BG45" i="9" s="1"/>
  <c r="BN74" i="9" s="1"/>
  <c r="BU73" i="9" s="1"/>
  <c r="CB72" i="9" s="1"/>
  <c r="CI71" i="9" s="1"/>
  <c r="CP70" i="9" s="1"/>
  <c r="CW69" i="9" s="1"/>
  <c r="DD68" i="9" s="1"/>
  <c r="DK67" i="9" s="1"/>
  <c r="DR66" i="9" s="1"/>
  <c r="DY65" i="9" s="1"/>
  <c r="EF64" i="9" s="1"/>
  <c r="EM63" i="9" s="1"/>
  <c r="ET62" i="9" s="1"/>
  <c r="P51" i="9"/>
  <c r="W50" i="9" s="1"/>
  <c r="AD49" i="9" s="1"/>
  <c r="AK48" i="9" s="1"/>
  <c r="AR47" i="9" s="1"/>
  <c r="AY46" i="9" s="1"/>
  <c r="BF45" i="9" s="1"/>
  <c r="BM74" i="9" s="1"/>
  <c r="BT73" i="9" s="1"/>
  <c r="CA72" i="9" s="1"/>
  <c r="CH71" i="9" s="1"/>
  <c r="CO70" i="9" s="1"/>
  <c r="CV69" i="9" s="1"/>
  <c r="DC68" i="9" s="1"/>
  <c r="DJ67" i="9" s="1"/>
  <c r="DQ66" i="9" s="1"/>
  <c r="DX65" i="9" s="1"/>
  <c r="EE64" i="9" s="1"/>
  <c r="EL63" i="9" s="1"/>
  <c r="ES62" i="9" s="1"/>
  <c r="O51" i="9"/>
  <c r="V50" i="9" s="1"/>
  <c r="AC49" i="9" s="1"/>
  <c r="AJ48" i="9" s="1"/>
  <c r="AQ47" i="9" s="1"/>
  <c r="AX46" i="9" s="1"/>
  <c r="BE45" i="9" s="1"/>
  <c r="BL74" i="9" s="1"/>
  <c r="BS73" i="9" s="1"/>
  <c r="BZ72" i="9" s="1"/>
  <c r="CG71" i="9" s="1"/>
  <c r="CN70" i="9" s="1"/>
  <c r="CU69" i="9" s="1"/>
  <c r="DB68" i="9" s="1"/>
  <c r="DI67" i="9" s="1"/>
  <c r="DP66" i="9" s="1"/>
  <c r="DW65" i="9" s="1"/>
  <c r="ED64" i="9" s="1"/>
  <c r="EK63" i="9" s="1"/>
  <c r="ER62" i="9" s="1"/>
  <c r="N51" i="9"/>
  <c r="U50" i="9"/>
  <c r="AB49" i="9" s="1"/>
  <c r="AI48" i="9" s="1"/>
  <c r="AP47" i="9" s="1"/>
  <c r="AW46" i="9" s="1"/>
  <c r="BD45" i="9" s="1"/>
  <c r="BK74" i="9" s="1"/>
  <c r="BR73" i="9" s="1"/>
  <c r="BY72" i="9" s="1"/>
  <c r="CF71" i="9" s="1"/>
  <c r="CM70" i="9" s="1"/>
  <c r="CT69" i="9" s="1"/>
  <c r="DA68" i="9" s="1"/>
  <c r="DH67" i="9" s="1"/>
  <c r="DO66" i="9" s="1"/>
  <c r="DV65" i="9" s="1"/>
  <c r="EC64" i="9" s="1"/>
  <c r="EJ63" i="9" s="1"/>
  <c r="EQ62" i="9" s="1"/>
  <c r="T50" i="9"/>
  <c r="AA49" i="9" s="1"/>
  <c r="AH48" i="9" s="1"/>
  <c r="AO47" i="9" s="1"/>
  <c r="AV46" i="9" s="1"/>
  <c r="BC45" i="9" s="1"/>
  <c r="BJ74" i="9" s="1"/>
  <c r="BQ73" i="9" s="1"/>
  <c r="BX72" i="9" s="1"/>
  <c r="CE71" i="9" s="1"/>
  <c r="CL70" i="9" s="1"/>
  <c r="CS69" i="9" s="1"/>
  <c r="CZ68" i="9" s="1"/>
  <c r="DG67" i="9" s="1"/>
  <c r="DN66" i="9" s="1"/>
  <c r="DU65" i="9" s="1"/>
  <c r="EB64" i="9" s="1"/>
  <c r="EI63" i="9" s="1"/>
  <c r="EP62" i="9" s="1"/>
  <c r="S50" i="9"/>
  <c r="Z49" i="9" s="1"/>
  <c r="AG48" i="9" s="1"/>
  <c r="AN47" i="9" s="1"/>
  <c r="AU46" i="9" s="1"/>
  <c r="BB45" i="9" s="1"/>
  <c r="BI74" i="9" s="1"/>
  <c r="BP73" i="9" s="1"/>
  <c r="BW72" i="9" s="1"/>
  <c r="CD71" i="9" s="1"/>
  <c r="CK70" i="9" s="1"/>
  <c r="CR69" i="9" s="1"/>
  <c r="CY68" i="9" s="1"/>
  <c r="DF67" i="9" s="1"/>
  <c r="DM66" i="9" s="1"/>
  <c r="DT65" i="9" s="1"/>
  <c r="EA64" i="9" s="1"/>
  <c r="EH63" i="9" s="1"/>
  <c r="EO62" i="9" s="1"/>
  <c r="R50" i="9"/>
  <c r="Y49" i="9" s="1"/>
  <c r="AF48" i="9" s="1"/>
  <c r="AM47" i="9" s="1"/>
  <c r="AT46" i="9" s="1"/>
  <c r="BA45" i="9" s="1"/>
  <c r="BH74" i="9" s="1"/>
  <c r="BO73" i="9" s="1"/>
  <c r="BV72" i="9" s="1"/>
  <c r="CC71" i="9" s="1"/>
  <c r="CJ70" i="9" s="1"/>
  <c r="CQ69" i="9" s="1"/>
  <c r="CX68" i="9" s="1"/>
  <c r="DE67" i="9" s="1"/>
  <c r="DL66" i="9" s="1"/>
  <c r="DS65" i="9" s="1"/>
  <c r="DZ64" i="9" s="1"/>
  <c r="EG63" i="9" s="1"/>
  <c r="EN62" i="9" s="1"/>
  <c r="Q50" i="9"/>
  <c r="X49" i="9" s="1"/>
  <c r="AE48" i="9" s="1"/>
  <c r="AL47" i="9" s="1"/>
  <c r="AS46" i="9" s="1"/>
  <c r="AZ45" i="9" s="1"/>
  <c r="BG74" i="9" s="1"/>
  <c r="BN73" i="9" s="1"/>
  <c r="BU72" i="9" s="1"/>
  <c r="CB71" i="9" s="1"/>
  <c r="CI70" i="9" s="1"/>
  <c r="CP69" i="9" s="1"/>
  <c r="CW68" i="9" s="1"/>
  <c r="DD67" i="9" s="1"/>
  <c r="DK66" i="9" s="1"/>
  <c r="DR65" i="9" s="1"/>
  <c r="DY64" i="9" s="1"/>
  <c r="EF63" i="9" s="1"/>
  <c r="EM62" i="9" s="1"/>
  <c r="P50" i="9"/>
  <c r="W49" i="9" s="1"/>
  <c r="AD48" i="9" s="1"/>
  <c r="AK47" i="9" s="1"/>
  <c r="AR46" i="9" s="1"/>
  <c r="AY45" i="9" s="1"/>
  <c r="BF74" i="9" s="1"/>
  <c r="BM73" i="9" s="1"/>
  <c r="BT72" i="9" s="1"/>
  <c r="CA71" i="9" s="1"/>
  <c r="CH70" i="9" s="1"/>
  <c r="CO69" i="9" s="1"/>
  <c r="CV68" i="9" s="1"/>
  <c r="DC67" i="9" s="1"/>
  <c r="DJ66" i="9" s="1"/>
  <c r="DQ65" i="9" s="1"/>
  <c r="DX64" i="9" s="1"/>
  <c r="EE63" i="9" s="1"/>
  <c r="EL62" i="9" s="1"/>
  <c r="O50" i="9"/>
  <c r="V49" i="9" s="1"/>
  <c r="AC48" i="9" s="1"/>
  <c r="AJ47" i="9" s="1"/>
  <c r="AQ46" i="9" s="1"/>
  <c r="AX45" i="9" s="1"/>
  <c r="BE74" i="9" s="1"/>
  <c r="BL73" i="9" s="1"/>
  <c r="BS72" i="9" s="1"/>
  <c r="BZ71" i="9" s="1"/>
  <c r="CG70" i="9" s="1"/>
  <c r="CN69" i="9" s="1"/>
  <c r="CU68" i="9" s="1"/>
  <c r="DB67" i="9" s="1"/>
  <c r="DI66" i="9" s="1"/>
  <c r="DP65" i="9" s="1"/>
  <c r="DW64" i="9" s="1"/>
  <c r="ED63" i="9" s="1"/>
  <c r="EK62" i="9" s="1"/>
  <c r="N50" i="9"/>
  <c r="U49" i="9"/>
  <c r="AB48" i="9" s="1"/>
  <c r="AI47" i="9" s="1"/>
  <c r="AP46" i="9" s="1"/>
  <c r="AW45" i="9" s="1"/>
  <c r="BD74" i="9" s="1"/>
  <c r="BK73" i="9" s="1"/>
  <c r="BR72" i="9" s="1"/>
  <c r="BY71" i="9" s="1"/>
  <c r="CF70" i="9" s="1"/>
  <c r="CM69" i="9" s="1"/>
  <c r="CT68" i="9" s="1"/>
  <c r="DA67" i="9" s="1"/>
  <c r="DH66" i="9" s="1"/>
  <c r="DO65" i="9" s="1"/>
  <c r="DV64" i="9" s="1"/>
  <c r="EC63" i="9" s="1"/>
  <c r="EJ62" i="9" s="1"/>
  <c r="EQ61" i="9" s="1"/>
  <c r="EX60" i="9" s="1"/>
  <c r="FE59" i="9" s="1"/>
  <c r="FL58" i="9" s="1"/>
  <c r="FS57" i="9" s="1"/>
  <c r="FZ56" i="9" s="1"/>
  <c r="GG55" i="9" s="1"/>
  <c r="GN54" i="9" s="1"/>
  <c r="GU53" i="9" s="1"/>
  <c r="HB52" i="9" s="1"/>
  <c r="HI51" i="9" s="1"/>
  <c r="HP50" i="9" s="1"/>
  <c r="T49" i="9"/>
  <c r="AA48" i="9" s="1"/>
  <c r="AH47" i="9" s="1"/>
  <c r="AO46" i="9" s="1"/>
  <c r="AV45" i="9" s="1"/>
  <c r="BC74" i="9" s="1"/>
  <c r="BJ73" i="9" s="1"/>
  <c r="BQ72" i="9" s="1"/>
  <c r="BX71" i="9" s="1"/>
  <c r="CE70" i="9" s="1"/>
  <c r="CL69" i="9" s="1"/>
  <c r="CS68" i="9" s="1"/>
  <c r="CZ67" i="9" s="1"/>
  <c r="DG66" i="9" s="1"/>
  <c r="DN65" i="9" s="1"/>
  <c r="DU64" i="9" s="1"/>
  <c r="EB63" i="9" s="1"/>
  <c r="EI62" i="9" s="1"/>
  <c r="EP61" i="9" s="1"/>
  <c r="EW60" i="9" s="1"/>
  <c r="FD59" i="9" s="1"/>
  <c r="FK58" i="9" s="1"/>
  <c r="FR57" i="9" s="1"/>
  <c r="FY56" i="9" s="1"/>
  <c r="GF55" i="9" s="1"/>
  <c r="GM54" i="9" s="1"/>
  <c r="GT53" i="9" s="1"/>
  <c r="HA52" i="9" s="1"/>
  <c r="HH51" i="9" s="1"/>
  <c r="HO50" i="9" s="1"/>
  <c r="S49" i="9"/>
  <c r="Z48" i="9" s="1"/>
  <c r="AG47" i="9" s="1"/>
  <c r="AN46" i="9" s="1"/>
  <c r="AU45" i="9" s="1"/>
  <c r="BB74" i="9" s="1"/>
  <c r="BI73" i="9" s="1"/>
  <c r="BP72" i="9" s="1"/>
  <c r="BW71" i="9" s="1"/>
  <c r="CD70" i="9" s="1"/>
  <c r="CK69" i="9" s="1"/>
  <c r="CR68" i="9" s="1"/>
  <c r="CY67" i="9" s="1"/>
  <c r="DF66" i="9" s="1"/>
  <c r="DM65" i="9" s="1"/>
  <c r="DT64" i="9" s="1"/>
  <c r="EA63" i="9" s="1"/>
  <c r="EH62" i="9" s="1"/>
  <c r="EO61" i="9" s="1"/>
  <c r="EV60" i="9" s="1"/>
  <c r="FC59" i="9" s="1"/>
  <c r="FJ58" i="9" s="1"/>
  <c r="FQ57" i="9" s="1"/>
  <c r="FX56" i="9" s="1"/>
  <c r="GE55" i="9" s="1"/>
  <c r="GL54" i="9" s="1"/>
  <c r="GS53" i="9" s="1"/>
  <c r="GZ52" i="9" s="1"/>
  <c r="HG51" i="9" s="1"/>
  <c r="HN50" i="9" s="1"/>
  <c r="R49" i="9"/>
  <c r="Y48" i="9" s="1"/>
  <c r="AF47" i="9" s="1"/>
  <c r="AM46" i="9" s="1"/>
  <c r="AT45" i="9" s="1"/>
  <c r="BA74" i="9" s="1"/>
  <c r="BH73" i="9" s="1"/>
  <c r="BO72" i="9" s="1"/>
  <c r="BV71" i="9" s="1"/>
  <c r="CC70" i="9" s="1"/>
  <c r="CJ69" i="9" s="1"/>
  <c r="CQ68" i="9" s="1"/>
  <c r="CX67" i="9" s="1"/>
  <c r="DE66" i="9" s="1"/>
  <c r="DL65" i="9" s="1"/>
  <c r="DS64" i="9" s="1"/>
  <c r="DZ63" i="9" s="1"/>
  <c r="EG62" i="9" s="1"/>
  <c r="Q49" i="9"/>
  <c r="X48" i="9" s="1"/>
  <c r="AE47" i="9" s="1"/>
  <c r="AL46" i="9" s="1"/>
  <c r="AS45" i="9" s="1"/>
  <c r="AZ74" i="9" s="1"/>
  <c r="BG73" i="9" s="1"/>
  <c r="BN72" i="9" s="1"/>
  <c r="BU71" i="9" s="1"/>
  <c r="CB70" i="9" s="1"/>
  <c r="CI69" i="9" s="1"/>
  <c r="CP68" i="9" s="1"/>
  <c r="CW67" i="9" s="1"/>
  <c r="DD66" i="9" s="1"/>
  <c r="DK65" i="9" s="1"/>
  <c r="DR64" i="9" s="1"/>
  <c r="DY63" i="9" s="1"/>
  <c r="EF62" i="9" s="1"/>
  <c r="EM61" i="9" s="1"/>
  <c r="ET60" i="9" s="1"/>
  <c r="FA59" i="9" s="1"/>
  <c r="FH58" i="9" s="1"/>
  <c r="FO57" i="9" s="1"/>
  <c r="FV56" i="9" s="1"/>
  <c r="GC55" i="9" s="1"/>
  <c r="GJ54" i="9" s="1"/>
  <c r="GQ53" i="9" s="1"/>
  <c r="GX52" i="9" s="1"/>
  <c r="HE51" i="9" s="1"/>
  <c r="HL50" i="9" s="1"/>
  <c r="P49" i="9"/>
  <c r="W48" i="9" s="1"/>
  <c r="AD47" i="9" s="1"/>
  <c r="AK46" i="9" s="1"/>
  <c r="AR45" i="9" s="1"/>
  <c r="AY74" i="9" s="1"/>
  <c r="BF73" i="9" s="1"/>
  <c r="BM72" i="9" s="1"/>
  <c r="BT71" i="9" s="1"/>
  <c r="CA70" i="9" s="1"/>
  <c r="CH69" i="9" s="1"/>
  <c r="CO68" i="9" s="1"/>
  <c r="CV67" i="9" s="1"/>
  <c r="DC66" i="9" s="1"/>
  <c r="DJ65" i="9" s="1"/>
  <c r="DQ64" i="9" s="1"/>
  <c r="DX63" i="9" s="1"/>
  <c r="EE62" i="9" s="1"/>
  <c r="EL61" i="9" s="1"/>
  <c r="ES60" i="9" s="1"/>
  <c r="EZ59" i="9" s="1"/>
  <c r="FG58" i="9" s="1"/>
  <c r="FN57" i="9" s="1"/>
  <c r="FU56" i="9" s="1"/>
  <c r="GB55" i="9" s="1"/>
  <c r="GI54" i="9" s="1"/>
  <c r="GP53" i="9" s="1"/>
  <c r="GW52" i="9" s="1"/>
  <c r="HD51" i="9" s="1"/>
  <c r="HK50" i="9" s="1"/>
  <c r="O49" i="9"/>
  <c r="V48" i="9" s="1"/>
  <c r="AC47" i="9" s="1"/>
  <c r="AJ46" i="9" s="1"/>
  <c r="AQ45" i="9" s="1"/>
  <c r="AX74" i="9" s="1"/>
  <c r="BE73" i="9" s="1"/>
  <c r="BL72" i="9" s="1"/>
  <c r="BS71" i="9" s="1"/>
  <c r="BZ70" i="9" s="1"/>
  <c r="CG69" i="9" s="1"/>
  <c r="CN68" i="9" s="1"/>
  <c r="CU67" i="9" s="1"/>
  <c r="DB66" i="9" s="1"/>
  <c r="DI65" i="9" s="1"/>
  <c r="DP64" i="9" s="1"/>
  <c r="DW63" i="9" s="1"/>
  <c r="ED62" i="9" s="1"/>
  <c r="N49" i="9"/>
  <c r="U48" i="9"/>
  <c r="AB47" i="9" s="1"/>
  <c r="AI46" i="9" s="1"/>
  <c r="AP45" i="9" s="1"/>
  <c r="AW74" i="9" s="1"/>
  <c r="BD73" i="9" s="1"/>
  <c r="BK72" i="9" s="1"/>
  <c r="BR71" i="9" s="1"/>
  <c r="BY70" i="9" s="1"/>
  <c r="CF69" i="9" s="1"/>
  <c r="CM68" i="9" s="1"/>
  <c r="CT67" i="9" s="1"/>
  <c r="DA66" i="9" s="1"/>
  <c r="DH65" i="9" s="1"/>
  <c r="DO64" i="9" s="1"/>
  <c r="DV63" i="9" s="1"/>
  <c r="EC62" i="9" s="1"/>
  <c r="T48" i="9"/>
  <c r="AA47" i="9" s="1"/>
  <c r="AH46" i="9" s="1"/>
  <c r="AO45" i="9" s="1"/>
  <c r="AV74" i="9" s="1"/>
  <c r="BC73" i="9" s="1"/>
  <c r="BJ72" i="9" s="1"/>
  <c r="BQ71" i="9" s="1"/>
  <c r="BX70" i="9" s="1"/>
  <c r="CE69" i="9" s="1"/>
  <c r="CL68" i="9" s="1"/>
  <c r="CS67" i="9" s="1"/>
  <c r="CZ66" i="9" s="1"/>
  <c r="DG65" i="9" s="1"/>
  <c r="DN64" i="9" s="1"/>
  <c r="DU63" i="9" s="1"/>
  <c r="EB62" i="9" s="1"/>
  <c r="S48" i="9"/>
  <c r="Z47" i="9" s="1"/>
  <c r="AG46" i="9" s="1"/>
  <c r="AN45" i="9" s="1"/>
  <c r="AU74" i="9" s="1"/>
  <c r="BB73" i="9" s="1"/>
  <c r="BI72" i="9" s="1"/>
  <c r="BP71" i="9" s="1"/>
  <c r="BW70" i="9" s="1"/>
  <c r="CD69" i="9" s="1"/>
  <c r="CK68" i="9" s="1"/>
  <c r="CR67" i="9" s="1"/>
  <c r="CY66" i="9" s="1"/>
  <c r="DF65" i="9" s="1"/>
  <c r="DM64" i="9" s="1"/>
  <c r="DT63" i="9" s="1"/>
  <c r="EA62" i="9" s="1"/>
  <c r="R48" i="9"/>
  <c r="Q48" i="9"/>
  <c r="P48" i="9"/>
  <c r="W47" i="9" s="1"/>
  <c r="AD46" i="9" s="1"/>
  <c r="AK45" i="9" s="1"/>
  <c r="AR74" i="9" s="1"/>
  <c r="AY73" i="9" s="1"/>
  <c r="BF72" i="9" s="1"/>
  <c r="BM71" i="9" s="1"/>
  <c r="BT70" i="9" s="1"/>
  <c r="CA69" i="9" s="1"/>
  <c r="CH68" i="9" s="1"/>
  <c r="CO67" i="9" s="1"/>
  <c r="CV66" i="9" s="1"/>
  <c r="DC65" i="9" s="1"/>
  <c r="DJ64" i="9" s="1"/>
  <c r="DQ63" i="9" s="1"/>
  <c r="DX62" i="9" s="1"/>
  <c r="EE61" i="9" s="1"/>
  <c r="EL60" i="9" s="1"/>
  <c r="ES59" i="9" s="1"/>
  <c r="EZ58" i="9" s="1"/>
  <c r="FG57" i="9" s="1"/>
  <c r="FN56" i="9" s="1"/>
  <c r="FU55" i="9" s="1"/>
  <c r="GB54" i="9" s="1"/>
  <c r="GI53" i="9" s="1"/>
  <c r="GP52" i="9" s="1"/>
  <c r="GW51" i="9" s="1"/>
  <c r="HD50" i="9" s="1"/>
  <c r="HK49" i="9" s="1"/>
  <c r="O48" i="9"/>
  <c r="V47" i="9" s="1"/>
  <c r="AC46" i="9" s="1"/>
  <c r="AJ45" i="9" s="1"/>
  <c r="AQ74" i="9" s="1"/>
  <c r="AX73" i="9" s="1"/>
  <c r="BE72" i="9" s="1"/>
  <c r="BL71" i="9" s="1"/>
  <c r="BS70" i="9" s="1"/>
  <c r="BZ69" i="9" s="1"/>
  <c r="CG68" i="9" s="1"/>
  <c r="CN67" i="9" s="1"/>
  <c r="CU66" i="9" s="1"/>
  <c r="DB65" i="9" s="1"/>
  <c r="DI64" i="9" s="1"/>
  <c r="DP63" i="9" s="1"/>
  <c r="DW62" i="9" s="1"/>
  <c r="ED61" i="9" s="1"/>
  <c r="EK60" i="9" s="1"/>
  <c r="ER59" i="9" s="1"/>
  <c r="EY58" i="9" s="1"/>
  <c r="FF57" i="9" s="1"/>
  <c r="FM56" i="9" s="1"/>
  <c r="FT55" i="9" s="1"/>
  <c r="GA54" i="9" s="1"/>
  <c r="GH53" i="9" s="1"/>
  <c r="GO52" i="9" s="1"/>
  <c r="GV51" i="9" s="1"/>
  <c r="HC50" i="9" s="1"/>
  <c r="HJ49" i="9" s="1"/>
  <c r="N48" i="9"/>
  <c r="Y47" i="9"/>
  <c r="AF46" i="9" s="1"/>
  <c r="AM45" i="9" s="1"/>
  <c r="AT74" i="9" s="1"/>
  <c r="BA73" i="9" s="1"/>
  <c r="BH72" i="9" s="1"/>
  <c r="BO71" i="9" s="1"/>
  <c r="BV70" i="9" s="1"/>
  <c r="CC69" i="9" s="1"/>
  <c r="CJ68" i="9" s="1"/>
  <c r="CQ67" i="9" s="1"/>
  <c r="CX66" i="9" s="1"/>
  <c r="DE65" i="9" s="1"/>
  <c r="DL64" i="9" s="1"/>
  <c r="DS63" i="9" s="1"/>
  <c r="DZ62" i="9" s="1"/>
  <c r="X47" i="9"/>
  <c r="AE46" i="9" s="1"/>
  <c r="AL45" i="9" s="1"/>
  <c r="AS74" i="9" s="1"/>
  <c r="AZ73" i="9" s="1"/>
  <c r="BG72" i="9" s="1"/>
  <c r="BN71" i="9" s="1"/>
  <c r="BU70" i="9" s="1"/>
  <c r="CB69" i="9" s="1"/>
  <c r="CI68" i="9" s="1"/>
  <c r="CP67" i="9" s="1"/>
  <c r="CW66" i="9" s="1"/>
  <c r="DD65" i="9" s="1"/>
  <c r="DK64" i="9" s="1"/>
  <c r="DR63" i="9" s="1"/>
  <c r="DY62" i="9" s="1"/>
  <c r="U47" i="9"/>
  <c r="AB46" i="9" s="1"/>
  <c r="AI45" i="9" s="1"/>
  <c r="AP74" i="9" s="1"/>
  <c r="AW73" i="9" s="1"/>
  <c r="BD72" i="9" s="1"/>
  <c r="BK71" i="9" s="1"/>
  <c r="BR70" i="9" s="1"/>
  <c r="BY69" i="9" s="1"/>
  <c r="CF68" i="9" s="1"/>
  <c r="CM67" i="9" s="1"/>
  <c r="CT66" i="9" s="1"/>
  <c r="DA65" i="9" s="1"/>
  <c r="DH64" i="9" s="1"/>
  <c r="DO63" i="9" s="1"/>
  <c r="DV62" i="9" s="1"/>
  <c r="EC61" i="9" s="1"/>
  <c r="EJ60" i="9" s="1"/>
  <c r="EQ59" i="9" s="1"/>
  <c r="EX58" i="9" s="1"/>
  <c r="FE57" i="9" s="1"/>
  <c r="FL56" i="9" s="1"/>
  <c r="FS55" i="9" s="1"/>
  <c r="FZ54" i="9" s="1"/>
  <c r="GG53" i="9" s="1"/>
  <c r="GN52" i="9" s="1"/>
  <c r="GU51" i="9" s="1"/>
  <c r="HB50" i="9" s="1"/>
  <c r="HI49" i="9" s="1"/>
  <c r="HP48" i="9" s="1"/>
  <c r="T47" i="9"/>
  <c r="AA46" i="9" s="1"/>
  <c r="AH45" i="9" s="1"/>
  <c r="AO74" i="9" s="1"/>
  <c r="AV73" i="9" s="1"/>
  <c r="BC72" i="9" s="1"/>
  <c r="BJ71" i="9" s="1"/>
  <c r="BQ70" i="9" s="1"/>
  <c r="BX69" i="9" s="1"/>
  <c r="CE68" i="9" s="1"/>
  <c r="CL67" i="9" s="1"/>
  <c r="CS66" i="9" s="1"/>
  <c r="CZ65" i="9" s="1"/>
  <c r="DG64" i="9" s="1"/>
  <c r="DN63" i="9" s="1"/>
  <c r="DU62" i="9" s="1"/>
  <c r="S47" i="9"/>
  <c r="Z46" i="9" s="1"/>
  <c r="AG45" i="9" s="1"/>
  <c r="AN74" i="9" s="1"/>
  <c r="AU73" i="9" s="1"/>
  <c r="BB72" i="9" s="1"/>
  <c r="BI71" i="9" s="1"/>
  <c r="BP70" i="9" s="1"/>
  <c r="BW69" i="9" s="1"/>
  <c r="CD68" i="9" s="1"/>
  <c r="CK67" i="9" s="1"/>
  <c r="CR66" i="9" s="1"/>
  <c r="CY65" i="9" s="1"/>
  <c r="DF64" i="9" s="1"/>
  <c r="DM63" i="9" s="1"/>
  <c r="DT62" i="9" s="1"/>
  <c r="EA61" i="9" s="1"/>
  <c r="EH60" i="9" s="1"/>
  <c r="EO59" i="9" s="1"/>
  <c r="EV58" i="9" s="1"/>
  <c r="FC57" i="9" s="1"/>
  <c r="FJ56" i="9" s="1"/>
  <c r="FQ55" i="9" s="1"/>
  <c r="FX54" i="9" s="1"/>
  <c r="GE53" i="9" s="1"/>
  <c r="GL52" i="9" s="1"/>
  <c r="GS51" i="9" s="1"/>
  <c r="GZ50" i="9" s="1"/>
  <c r="HG49" i="9" s="1"/>
  <c r="HN48" i="9" s="1"/>
  <c r="R47" i="9"/>
  <c r="Y46" i="9" s="1"/>
  <c r="AF45" i="9" s="1"/>
  <c r="AM74" i="9" s="1"/>
  <c r="AT73" i="9" s="1"/>
  <c r="BA72" i="9" s="1"/>
  <c r="BH71" i="9" s="1"/>
  <c r="BO70" i="9" s="1"/>
  <c r="BV69" i="9" s="1"/>
  <c r="CC68" i="9" s="1"/>
  <c r="CJ67" i="9" s="1"/>
  <c r="CQ66" i="9" s="1"/>
  <c r="CX65" i="9" s="1"/>
  <c r="DE64" i="9" s="1"/>
  <c r="DL63" i="9" s="1"/>
  <c r="DS62" i="9" s="1"/>
  <c r="DZ61" i="9" s="1"/>
  <c r="EG60" i="9" s="1"/>
  <c r="EN59" i="9" s="1"/>
  <c r="EU58" i="9" s="1"/>
  <c r="FB57" i="9" s="1"/>
  <c r="FI56" i="9" s="1"/>
  <c r="FP55" i="9" s="1"/>
  <c r="FW54" i="9" s="1"/>
  <c r="GD53" i="9" s="1"/>
  <c r="GK52" i="9" s="1"/>
  <c r="GR51" i="9" s="1"/>
  <c r="GY50" i="9" s="1"/>
  <c r="HF49" i="9" s="1"/>
  <c r="HM48" i="9" s="1"/>
  <c r="Q47" i="9"/>
  <c r="X46" i="9" s="1"/>
  <c r="AE45" i="9" s="1"/>
  <c r="AL74" i="9" s="1"/>
  <c r="AS73" i="9" s="1"/>
  <c r="AZ72" i="9" s="1"/>
  <c r="BG71" i="9" s="1"/>
  <c r="BN70" i="9" s="1"/>
  <c r="BU69" i="9" s="1"/>
  <c r="CB68" i="9" s="1"/>
  <c r="CI67" i="9" s="1"/>
  <c r="CP66" i="9" s="1"/>
  <c r="CW65" i="9" s="1"/>
  <c r="DD64" i="9" s="1"/>
  <c r="DK63" i="9" s="1"/>
  <c r="DR62" i="9" s="1"/>
  <c r="DY61" i="9" s="1"/>
  <c r="EF60" i="9" s="1"/>
  <c r="EM59" i="9" s="1"/>
  <c r="ET58" i="9" s="1"/>
  <c r="FA57" i="9" s="1"/>
  <c r="FH56" i="9" s="1"/>
  <c r="FO55" i="9" s="1"/>
  <c r="FV54" i="9" s="1"/>
  <c r="GC53" i="9" s="1"/>
  <c r="GJ52" i="9" s="1"/>
  <c r="GQ51" i="9" s="1"/>
  <c r="GX50" i="9" s="1"/>
  <c r="HE49" i="9" s="1"/>
  <c r="HL48" i="9" s="1"/>
  <c r="P47" i="9"/>
  <c r="W46" i="9" s="1"/>
  <c r="AD45" i="9" s="1"/>
  <c r="AK74" i="9" s="1"/>
  <c r="AR73" i="9" s="1"/>
  <c r="AY72" i="9" s="1"/>
  <c r="BF71" i="9" s="1"/>
  <c r="BM70" i="9" s="1"/>
  <c r="BT69" i="9" s="1"/>
  <c r="CA68" i="9" s="1"/>
  <c r="CH67" i="9" s="1"/>
  <c r="CO66" i="9" s="1"/>
  <c r="CV65" i="9" s="1"/>
  <c r="DC64" i="9" s="1"/>
  <c r="DJ63" i="9" s="1"/>
  <c r="DQ62" i="9" s="1"/>
  <c r="DX61" i="9" s="1"/>
  <c r="EE60" i="9" s="1"/>
  <c r="EL59" i="9" s="1"/>
  <c r="ES58" i="9" s="1"/>
  <c r="EZ57" i="9" s="1"/>
  <c r="FG56" i="9" s="1"/>
  <c r="FN55" i="9" s="1"/>
  <c r="FU54" i="9" s="1"/>
  <c r="GB53" i="9" s="1"/>
  <c r="GI52" i="9" s="1"/>
  <c r="GP51" i="9" s="1"/>
  <c r="GW50" i="9" s="1"/>
  <c r="HD49" i="9" s="1"/>
  <c r="HK48" i="9" s="1"/>
  <c r="O47" i="9"/>
  <c r="V46" i="9" s="1"/>
  <c r="AC45" i="9" s="1"/>
  <c r="AJ74" i="9" s="1"/>
  <c r="AQ73" i="9" s="1"/>
  <c r="AX72" i="9" s="1"/>
  <c r="BE71" i="9" s="1"/>
  <c r="BL70" i="9" s="1"/>
  <c r="BS69" i="9" s="1"/>
  <c r="BZ68" i="9" s="1"/>
  <c r="CG67" i="9" s="1"/>
  <c r="CN66" i="9" s="1"/>
  <c r="CU65" i="9" s="1"/>
  <c r="DB64" i="9" s="1"/>
  <c r="DI63" i="9" s="1"/>
  <c r="DP62" i="9" s="1"/>
  <c r="N47" i="9"/>
  <c r="U46" i="9"/>
  <c r="AB45" i="9" s="1"/>
  <c r="AI74" i="9" s="1"/>
  <c r="AP73" i="9" s="1"/>
  <c r="AW72" i="9" s="1"/>
  <c r="BD71" i="9" s="1"/>
  <c r="BK70" i="9" s="1"/>
  <c r="BR69" i="9" s="1"/>
  <c r="BY68" i="9" s="1"/>
  <c r="CF67" i="9" s="1"/>
  <c r="CM66" i="9" s="1"/>
  <c r="CT65" i="9" s="1"/>
  <c r="DA64" i="9" s="1"/>
  <c r="DH63" i="9" s="1"/>
  <c r="DO62" i="9" s="1"/>
  <c r="DV61" i="9" s="1"/>
  <c r="EC60" i="9" s="1"/>
  <c r="EJ59" i="9" s="1"/>
  <c r="EQ58" i="9" s="1"/>
  <c r="EX57" i="9" s="1"/>
  <c r="FE56" i="9" s="1"/>
  <c r="FL55" i="9" s="1"/>
  <c r="FS54" i="9" s="1"/>
  <c r="FZ53" i="9" s="1"/>
  <c r="GG52" i="9" s="1"/>
  <c r="GN51" i="9" s="1"/>
  <c r="GU50" i="9" s="1"/>
  <c r="HB49" i="9" s="1"/>
  <c r="HI48" i="9" s="1"/>
  <c r="HP47" i="9" s="1"/>
  <c r="T46" i="9"/>
  <c r="AA45" i="9" s="1"/>
  <c r="AH74" i="9" s="1"/>
  <c r="AO73" i="9" s="1"/>
  <c r="AV72" i="9" s="1"/>
  <c r="BC71" i="9" s="1"/>
  <c r="BJ70" i="9" s="1"/>
  <c r="BQ69" i="9" s="1"/>
  <c r="BX68" i="9" s="1"/>
  <c r="CE67" i="9" s="1"/>
  <c r="CL66" i="9" s="1"/>
  <c r="CS65" i="9" s="1"/>
  <c r="CZ64" i="9" s="1"/>
  <c r="DG63" i="9" s="1"/>
  <c r="DN62" i="9" s="1"/>
  <c r="DU61" i="9" s="1"/>
  <c r="EB60" i="9" s="1"/>
  <c r="EI59" i="9" s="1"/>
  <c r="EP58" i="9" s="1"/>
  <c r="EW57" i="9" s="1"/>
  <c r="FD56" i="9" s="1"/>
  <c r="FK55" i="9" s="1"/>
  <c r="FR54" i="9" s="1"/>
  <c r="FY53" i="9" s="1"/>
  <c r="GF52" i="9" s="1"/>
  <c r="GM51" i="9" s="1"/>
  <c r="GT50" i="9" s="1"/>
  <c r="HA49" i="9" s="1"/>
  <c r="HH48" i="9" s="1"/>
  <c r="HO47" i="9" s="1"/>
  <c r="S46" i="9"/>
  <c r="Z45" i="9" s="1"/>
  <c r="AG74" i="9" s="1"/>
  <c r="AN73" i="9" s="1"/>
  <c r="AU72" i="9" s="1"/>
  <c r="BB71" i="9" s="1"/>
  <c r="BI70" i="9" s="1"/>
  <c r="BP69" i="9" s="1"/>
  <c r="BW68" i="9" s="1"/>
  <c r="CD67" i="9" s="1"/>
  <c r="CK66" i="9" s="1"/>
  <c r="CR65" i="9" s="1"/>
  <c r="CY64" i="9" s="1"/>
  <c r="DF63" i="9" s="1"/>
  <c r="DM62" i="9" s="1"/>
  <c r="DT61" i="9" s="1"/>
  <c r="EA60" i="9" s="1"/>
  <c r="EH59" i="9" s="1"/>
  <c r="EO58" i="9" s="1"/>
  <c r="EV57" i="9" s="1"/>
  <c r="FC56" i="9" s="1"/>
  <c r="FJ55" i="9" s="1"/>
  <c r="FQ54" i="9" s="1"/>
  <c r="FX53" i="9" s="1"/>
  <c r="GE52" i="9" s="1"/>
  <c r="GL51" i="9" s="1"/>
  <c r="GS50" i="9" s="1"/>
  <c r="GZ49" i="9" s="1"/>
  <c r="HG48" i="9" s="1"/>
  <c r="HN47" i="9" s="1"/>
  <c r="R46" i="9"/>
  <c r="Y45" i="9" s="1"/>
  <c r="AF74" i="9" s="1"/>
  <c r="AM73" i="9" s="1"/>
  <c r="AT72" i="9" s="1"/>
  <c r="BA71" i="9" s="1"/>
  <c r="BH70" i="9" s="1"/>
  <c r="BO69" i="9" s="1"/>
  <c r="BV68" i="9" s="1"/>
  <c r="CC67" i="9" s="1"/>
  <c r="CJ66" i="9" s="1"/>
  <c r="CQ65" i="9" s="1"/>
  <c r="CX64" i="9" s="1"/>
  <c r="DE63" i="9" s="1"/>
  <c r="DL62" i="9" s="1"/>
  <c r="Q46" i="9"/>
  <c r="X45" i="9" s="1"/>
  <c r="AE74" i="9" s="1"/>
  <c r="AL73" i="9" s="1"/>
  <c r="AS72" i="9" s="1"/>
  <c r="AZ71" i="9" s="1"/>
  <c r="BG70" i="9" s="1"/>
  <c r="BN69" i="9" s="1"/>
  <c r="BU68" i="9" s="1"/>
  <c r="CB67" i="9" s="1"/>
  <c r="CI66" i="9" s="1"/>
  <c r="CP65" i="9" s="1"/>
  <c r="CW64" i="9" s="1"/>
  <c r="DD63" i="9" s="1"/>
  <c r="DK62" i="9" s="1"/>
  <c r="DR61" i="9" s="1"/>
  <c r="DY60" i="9" s="1"/>
  <c r="EF59" i="9" s="1"/>
  <c r="EM58" i="9" s="1"/>
  <c r="ET57" i="9" s="1"/>
  <c r="FA56" i="9" s="1"/>
  <c r="FH55" i="9" s="1"/>
  <c r="FO54" i="9" s="1"/>
  <c r="FV53" i="9" s="1"/>
  <c r="GC52" i="9" s="1"/>
  <c r="GJ51" i="9" s="1"/>
  <c r="GQ50" i="9" s="1"/>
  <c r="GX49" i="9" s="1"/>
  <c r="HE48" i="9" s="1"/>
  <c r="HL47" i="9" s="1"/>
  <c r="P46" i="9"/>
  <c r="W45" i="9" s="1"/>
  <c r="AD74" i="9" s="1"/>
  <c r="AK73" i="9" s="1"/>
  <c r="AR72" i="9" s="1"/>
  <c r="AY71" i="9" s="1"/>
  <c r="BF70" i="9" s="1"/>
  <c r="BM69" i="9" s="1"/>
  <c r="BT68" i="9" s="1"/>
  <c r="CA67" i="9" s="1"/>
  <c r="CH66" i="9" s="1"/>
  <c r="CO65" i="9" s="1"/>
  <c r="CV64" i="9" s="1"/>
  <c r="DC63" i="9" s="1"/>
  <c r="DJ62" i="9" s="1"/>
  <c r="O46" i="9"/>
  <c r="V45" i="9" s="1"/>
  <c r="AC74" i="9" s="1"/>
  <c r="AJ73" i="9" s="1"/>
  <c r="AQ72" i="9" s="1"/>
  <c r="AX71" i="9" s="1"/>
  <c r="BE70" i="9" s="1"/>
  <c r="BL69" i="9" s="1"/>
  <c r="BS68" i="9" s="1"/>
  <c r="BZ67" i="9" s="1"/>
  <c r="CG66" i="9" s="1"/>
  <c r="CN65" i="9" s="1"/>
  <c r="CU64" i="9" s="1"/>
  <c r="DB63" i="9" s="1"/>
  <c r="DI62" i="9" s="1"/>
  <c r="N46" i="9"/>
  <c r="U45" i="9"/>
  <c r="AB74" i="9" s="1"/>
  <c r="AI73" i="9" s="1"/>
  <c r="AP72" i="9" s="1"/>
  <c r="AW71" i="9" s="1"/>
  <c r="BD70" i="9" s="1"/>
  <c r="BK69" i="9" s="1"/>
  <c r="BR68" i="9" s="1"/>
  <c r="BY67" i="9" s="1"/>
  <c r="CF66" i="9" s="1"/>
  <c r="CM65" i="9" s="1"/>
  <c r="CT64" i="9" s="1"/>
  <c r="DA63" i="9" s="1"/>
  <c r="DH62" i="9" s="1"/>
  <c r="DO61" i="9" s="1"/>
  <c r="DV60" i="9" s="1"/>
  <c r="EC59" i="9" s="1"/>
  <c r="EJ58" i="9" s="1"/>
  <c r="EQ57" i="9" s="1"/>
  <c r="EX56" i="9" s="1"/>
  <c r="FE55" i="9" s="1"/>
  <c r="FL54" i="9" s="1"/>
  <c r="FS53" i="9" s="1"/>
  <c r="FZ52" i="9" s="1"/>
  <c r="GG51" i="9" s="1"/>
  <c r="GN50" i="9" s="1"/>
  <c r="GU49" i="9" s="1"/>
  <c r="HB48" i="9" s="1"/>
  <c r="HI47" i="9" s="1"/>
  <c r="HP46" i="9" s="1"/>
  <c r="T45" i="9"/>
  <c r="AA74" i="9" s="1"/>
  <c r="AH73" i="9" s="1"/>
  <c r="AO72" i="9" s="1"/>
  <c r="AV71" i="9" s="1"/>
  <c r="BC70" i="9" s="1"/>
  <c r="BJ69" i="9" s="1"/>
  <c r="BQ68" i="9" s="1"/>
  <c r="BX67" i="9" s="1"/>
  <c r="CE66" i="9" s="1"/>
  <c r="CL65" i="9" s="1"/>
  <c r="CS64" i="9" s="1"/>
  <c r="CZ63" i="9" s="1"/>
  <c r="DG62" i="9" s="1"/>
  <c r="DN61" i="9" s="1"/>
  <c r="DU60" i="9" s="1"/>
  <c r="EB59" i="9" s="1"/>
  <c r="EI58" i="9" s="1"/>
  <c r="EP57" i="9" s="1"/>
  <c r="EW56" i="9" s="1"/>
  <c r="FD55" i="9" s="1"/>
  <c r="FK54" i="9" s="1"/>
  <c r="FR53" i="9" s="1"/>
  <c r="FY52" i="9" s="1"/>
  <c r="GF51" i="9" s="1"/>
  <c r="GM50" i="9" s="1"/>
  <c r="GT49" i="9" s="1"/>
  <c r="HA48" i="9" s="1"/>
  <c r="HH47" i="9" s="1"/>
  <c r="HO46" i="9" s="1"/>
  <c r="S45" i="9"/>
  <c r="Z74" i="9" s="1"/>
  <c r="AG73" i="9" s="1"/>
  <c r="AN72" i="9" s="1"/>
  <c r="AU71" i="9" s="1"/>
  <c r="BB70" i="9" s="1"/>
  <c r="BI69" i="9" s="1"/>
  <c r="BP68" i="9" s="1"/>
  <c r="BW67" i="9" s="1"/>
  <c r="CD66" i="9" s="1"/>
  <c r="CK65" i="9" s="1"/>
  <c r="CR64" i="9" s="1"/>
  <c r="CY63" i="9" s="1"/>
  <c r="DF62" i="9" s="1"/>
  <c r="DM61" i="9" s="1"/>
  <c r="DT60" i="9" s="1"/>
  <c r="EA59" i="9" s="1"/>
  <c r="EH58" i="9" s="1"/>
  <c r="EO57" i="9" s="1"/>
  <c r="EV56" i="9" s="1"/>
  <c r="FC55" i="9" s="1"/>
  <c r="FJ54" i="9" s="1"/>
  <c r="FQ53" i="9" s="1"/>
  <c r="FX52" i="9" s="1"/>
  <c r="GE51" i="9" s="1"/>
  <c r="GL50" i="9" s="1"/>
  <c r="GS49" i="9" s="1"/>
  <c r="GZ48" i="9" s="1"/>
  <c r="HG47" i="9" s="1"/>
  <c r="HN46" i="9" s="1"/>
  <c r="R45" i="9"/>
  <c r="Y74" i="9" s="1"/>
  <c r="AF73" i="9" s="1"/>
  <c r="AM72" i="9" s="1"/>
  <c r="AT71" i="9" s="1"/>
  <c r="BA70" i="9" s="1"/>
  <c r="BH69" i="9" s="1"/>
  <c r="BO68" i="9" s="1"/>
  <c r="BV67" i="9" s="1"/>
  <c r="CC66" i="9" s="1"/>
  <c r="CJ65" i="9" s="1"/>
  <c r="CQ64" i="9" s="1"/>
  <c r="CX63" i="9" s="1"/>
  <c r="DE62" i="9" s="1"/>
  <c r="DL61" i="9" s="1"/>
  <c r="DS60" i="9" s="1"/>
  <c r="DZ59" i="9" s="1"/>
  <c r="EG58" i="9" s="1"/>
  <c r="EN57" i="9" s="1"/>
  <c r="EU56" i="9" s="1"/>
  <c r="FB55" i="9" s="1"/>
  <c r="FI54" i="9" s="1"/>
  <c r="FP53" i="9" s="1"/>
  <c r="FW52" i="9" s="1"/>
  <c r="GD51" i="9" s="1"/>
  <c r="GK50" i="9" s="1"/>
  <c r="GR49" i="9" s="1"/>
  <c r="GY48" i="9" s="1"/>
  <c r="HF47" i="9" s="1"/>
  <c r="HM46" i="9" s="1"/>
  <c r="Q45" i="9"/>
  <c r="X74" i="9" s="1"/>
  <c r="AE73" i="9" s="1"/>
  <c r="AL72" i="9" s="1"/>
  <c r="AS71" i="9" s="1"/>
  <c r="AZ70" i="9" s="1"/>
  <c r="BG69" i="9" s="1"/>
  <c r="BN68" i="9" s="1"/>
  <c r="BU67" i="9" s="1"/>
  <c r="CB66" i="9" s="1"/>
  <c r="CI65" i="9" s="1"/>
  <c r="CP64" i="9" s="1"/>
  <c r="CW63" i="9" s="1"/>
  <c r="DD62" i="9" s="1"/>
  <c r="DK61" i="9" s="1"/>
  <c r="DR60" i="9" s="1"/>
  <c r="DY59" i="9" s="1"/>
  <c r="EF58" i="9" s="1"/>
  <c r="EM57" i="9" s="1"/>
  <c r="ET56" i="9" s="1"/>
  <c r="FA55" i="9" s="1"/>
  <c r="FH54" i="9" s="1"/>
  <c r="FO53" i="9" s="1"/>
  <c r="FV52" i="9" s="1"/>
  <c r="GC51" i="9" s="1"/>
  <c r="GJ50" i="9" s="1"/>
  <c r="GQ49" i="9" s="1"/>
  <c r="GX48" i="9" s="1"/>
  <c r="HE47" i="9" s="1"/>
  <c r="HL46" i="9" s="1"/>
  <c r="P45" i="9"/>
  <c r="W74" i="9" s="1"/>
  <c r="AD73" i="9" s="1"/>
  <c r="AK72" i="9" s="1"/>
  <c r="AR71" i="9" s="1"/>
  <c r="AY70" i="9" s="1"/>
  <c r="BF69" i="9" s="1"/>
  <c r="BM68" i="9" s="1"/>
  <c r="BT67" i="9" s="1"/>
  <c r="CA66" i="9" s="1"/>
  <c r="CH65" i="9" s="1"/>
  <c r="CO64" i="9" s="1"/>
  <c r="CV63" i="9" s="1"/>
  <c r="DC62" i="9" s="1"/>
  <c r="O45" i="9"/>
  <c r="V74" i="9" s="1"/>
  <c r="AC73" i="9" s="1"/>
  <c r="AJ72" i="9" s="1"/>
  <c r="AQ71" i="9" s="1"/>
  <c r="AX70" i="9" s="1"/>
  <c r="BE69" i="9" s="1"/>
  <c r="BL68" i="9" s="1"/>
  <c r="BS67" i="9" s="1"/>
  <c r="BZ66" i="9" s="1"/>
  <c r="CG65" i="9" s="1"/>
  <c r="CN64" i="9" s="1"/>
  <c r="CU63" i="9" s="1"/>
  <c r="DB62" i="9" s="1"/>
  <c r="DI61" i="9" s="1"/>
  <c r="DP60" i="9" s="1"/>
  <c r="DW59" i="9" s="1"/>
  <c r="ED58" i="9" s="1"/>
  <c r="EK57" i="9" s="1"/>
  <c r="ER56" i="9" s="1"/>
  <c r="EY55" i="9" s="1"/>
  <c r="FF54" i="9" s="1"/>
  <c r="FM53" i="9" s="1"/>
  <c r="FT52" i="9" s="1"/>
  <c r="GA51" i="9" s="1"/>
  <c r="GH50" i="9" s="1"/>
  <c r="GO49" i="9" s="1"/>
  <c r="GV48" i="9" s="1"/>
  <c r="HC47" i="9" s="1"/>
  <c r="HJ46" i="9" s="1"/>
  <c r="N45" i="9"/>
  <c r="O43" i="9"/>
  <c r="O42" i="9" s="1"/>
  <c r="J19" i="9"/>
  <c r="K19" i="9" s="1"/>
  <c r="I19" i="9"/>
  <c r="H19" i="9"/>
  <c r="G19" i="9"/>
  <c r="J18" i="9"/>
  <c r="K18" i="9" s="1"/>
  <c r="I18" i="9"/>
  <c r="H18" i="9"/>
  <c r="G18" i="9"/>
  <c r="J17" i="9"/>
  <c r="K17" i="9" s="1"/>
  <c r="I17" i="9"/>
  <c r="H17" i="9"/>
  <c r="G17" i="9"/>
  <c r="J16" i="9"/>
  <c r="K16" i="9" s="1"/>
  <c r="H16" i="9"/>
  <c r="G16" i="9"/>
  <c r="J15" i="9"/>
  <c r="K15" i="9" s="1"/>
  <c r="H15" i="9"/>
  <c r="G15" i="9"/>
  <c r="J14" i="9"/>
  <c r="K14" i="9" s="1"/>
  <c r="H14" i="9"/>
  <c r="G14" i="9"/>
  <c r="J13" i="9"/>
  <c r="K13" i="9" s="1"/>
  <c r="H13" i="9"/>
  <c r="G13" i="9"/>
  <c r="J12" i="9"/>
  <c r="K12" i="9" s="1"/>
  <c r="H12" i="9"/>
  <c r="G12" i="9"/>
  <c r="J11" i="9"/>
  <c r="K11" i="9" s="1"/>
  <c r="H11" i="9"/>
  <c r="G11" i="9"/>
  <c r="J10" i="9"/>
  <c r="K10" i="9" s="1"/>
  <c r="H10" i="9"/>
  <c r="G10" i="9"/>
  <c r="Q87" i="10"/>
  <c r="X87" i="10"/>
  <c r="AB87" i="10"/>
  <c r="T87" i="10"/>
  <c r="AX87" i="10"/>
  <c r="AK87" i="10"/>
  <c r="Y87" i="10"/>
  <c r="V87" i="10"/>
  <c r="P87" i="10"/>
  <c r="U87" i="10"/>
  <c r="AS87" i="10"/>
  <c r="AI87" i="10"/>
  <c r="AY87" i="10"/>
  <c r="AL87" i="10"/>
  <c r="R87" i="10"/>
  <c r="AN87" i="10"/>
  <c r="N87" i="10"/>
  <c r="AP87" i="10"/>
  <c r="AR87" i="10"/>
  <c r="AM87" i="10"/>
  <c r="AH87" i="10"/>
  <c r="AE87" i="10"/>
  <c r="W87" i="10"/>
  <c r="AO87" i="10"/>
  <c r="AJ87" i="10"/>
  <c r="AF87" i="10"/>
  <c r="AD87" i="10"/>
  <c r="O87" i="10"/>
  <c r="AQ87" i="10"/>
  <c r="AG87" i="10"/>
  <c r="Z87" i="10"/>
  <c r="AA87" i="10"/>
  <c r="AC87" i="10"/>
  <c r="S87" i="10"/>
  <c r="BK91" i="10"/>
  <c r="BK94" i="10"/>
  <c r="BK93" i="10"/>
  <c r="BK88" i="10"/>
  <c r="BK104" i="10"/>
  <c r="BK102" i="10"/>
  <c r="BK95" i="10"/>
  <c r="BK111" i="10"/>
  <c r="BK109" i="10"/>
  <c r="BK105" i="10"/>
  <c r="BK96" i="10"/>
  <c r="BK84" i="10"/>
  <c r="BK107" i="10"/>
  <c r="BK113" i="10"/>
  <c r="BK92" i="10"/>
  <c r="BK86" i="10"/>
  <c r="BK83" i="10"/>
  <c r="BK97" i="10"/>
  <c r="BK110" i="10"/>
  <c r="BK99" i="10"/>
  <c r="BK90" i="10"/>
  <c r="BK103" i="10"/>
  <c r="BK100" i="10"/>
  <c r="BK85" i="10"/>
  <c r="BK87" i="10"/>
  <c r="BK98" i="10"/>
  <c r="BL81" i="10"/>
  <c r="BK101" i="10"/>
  <c r="BK112" i="10"/>
  <c r="BK89" i="10"/>
  <c r="BK108" i="10"/>
  <c r="BK106" i="10"/>
  <c r="BK82" i="10"/>
  <c r="BA88" i="10" l="1"/>
  <c r="AZ88" i="10"/>
  <c r="S263" i="11"/>
  <c r="R292" i="11"/>
  <c r="R282" i="11"/>
  <c r="R267" i="11"/>
  <c r="R281" i="11"/>
  <c r="R265" i="11"/>
  <c r="R289" i="11"/>
  <c r="R288" i="11"/>
  <c r="R264" i="11"/>
  <c r="R277" i="11"/>
  <c r="R290" i="11"/>
  <c r="R286" i="11"/>
  <c r="R279" i="11"/>
  <c r="R272" i="11"/>
  <c r="R274" i="11"/>
  <c r="R278" i="11"/>
  <c r="R283" i="11"/>
  <c r="R276" i="11"/>
  <c r="R287" i="11"/>
  <c r="R268" i="11"/>
  <c r="R275" i="11"/>
  <c r="R280" i="11"/>
  <c r="R273" i="11"/>
  <c r="R271" i="11"/>
  <c r="R269" i="11"/>
  <c r="R284" i="11"/>
  <c r="R291" i="11"/>
  <c r="R270" i="11"/>
  <c r="R285" i="11"/>
  <c r="R266" i="11"/>
  <c r="R293" i="11"/>
  <c r="T154" i="11"/>
  <c r="T227" i="11" s="1"/>
  <c r="BT82" i="11"/>
  <c r="BT154" i="11" s="1"/>
  <c r="V43" i="11"/>
  <c r="U44" i="11"/>
  <c r="U42" i="11"/>
  <c r="AD222" i="11"/>
  <c r="AE222" i="11" s="1"/>
  <c r="BS153" i="11"/>
  <c r="BS80" i="11"/>
  <c r="T153" i="11"/>
  <c r="T226" i="11" s="1"/>
  <c r="T262" i="11" s="1"/>
  <c r="BT81" i="11"/>
  <c r="U81" i="11"/>
  <c r="U82" i="11" s="1"/>
  <c r="T80" i="11"/>
  <c r="AV87" i="10"/>
  <c r="M89" i="10"/>
  <c r="AU88" i="10"/>
  <c r="W81" i="10"/>
  <c r="W82" i="10" s="1"/>
  <c r="V82" i="9"/>
  <c r="BN80" i="10"/>
  <c r="N136" i="9"/>
  <c r="AB222" i="9"/>
  <c r="BO81" i="9"/>
  <c r="BO82" i="9" s="1"/>
  <c r="N145" i="9"/>
  <c r="N128" i="9"/>
  <c r="N133" i="9"/>
  <c r="N146" i="9"/>
  <c r="N121" i="9"/>
  <c r="N144" i="9"/>
  <c r="N142" i="9"/>
  <c r="N179" i="9"/>
  <c r="N216" i="9" s="1"/>
  <c r="N184" i="9"/>
  <c r="N221" i="9" s="1"/>
  <c r="EF61" i="9"/>
  <c r="EM60" i="9" s="1"/>
  <c r="ET59" i="9" s="1"/>
  <c r="FA58" i="9" s="1"/>
  <c r="FH57" i="9" s="1"/>
  <c r="FO56" i="9" s="1"/>
  <c r="FV55" i="9" s="1"/>
  <c r="GC54" i="9" s="1"/>
  <c r="GJ53" i="9" s="1"/>
  <c r="GQ52" i="9" s="1"/>
  <c r="GX51" i="9" s="1"/>
  <c r="HE50" i="9" s="1"/>
  <c r="HL49" i="9" s="1"/>
  <c r="BT61" i="9"/>
  <c r="CA60" i="9" s="1"/>
  <c r="CH59" i="9" s="1"/>
  <c r="CO58" i="9" s="1"/>
  <c r="CV57" i="9" s="1"/>
  <c r="DC56" i="9" s="1"/>
  <c r="DJ55" i="9" s="1"/>
  <c r="DQ54" i="9" s="1"/>
  <c r="DX53" i="9" s="1"/>
  <c r="EE52" i="9" s="1"/>
  <c r="EL51" i="9" s="1"/>
  <c r="ES50" i="9" s="1"/>
  <c r="EZ49" i="9" s="1"/>
  <c r="FG48" i="9" s="1"/>
  <c r="FN47" i="9" s="1"/>
  <c r="FU46" i="9" s="1"/>
  <c r="GB45" i="9" s="1"/>
  <c r="GI74" i="9" s="1"/>
  <c r="GP73" i="9" s="1"/>
  <c r="GW72" i="9" s="1"/>
  <c r="HD71" i="9" s="1"/>
  <c r="HK70" i="9" s="1"/>
  <c r="CO61" i="9"/>
  <c r="CV60" i="9" s="1"/>
  <c r="DC59" i="9" s="1"/>
  <c r="DJ58" i="9" s="1"/>
  <c r="DQ57" i="9" s="1"/>
  <c r="DX56" i="9" s="1"/>
  <c r="EE55" i="9" s="1"/>
  <c r="EL54" i="9" s="1"/>
  <c r="ES53" i="9" s="1"/>
  <c r="EZ52" i="9" s="1"/>
  <c r="FG51" i="9" s="1"/>
  <c r="FN50" i="9" s="1"/>
  <c r="FU49" i="9" s="1"/>
  <c r="GB48" i="9" s="1"/>
  <c r="GI47" i="9" s="1"/>
  <c r="GP46" i="9" s="1"/>
  <c r="GW45" i="9" s="1"/>
  <c r="HD74" i="9" s="1"/>
  <c r="HK73" i="9" s="1"/>
  <c r="CT61" i="9"/>
  <c r="DA60" i="9" s="1"/>
  <c r="DH59" i="9" s="1"/>
  <c r="DO58" i="9" s="1"/>
  <c r="DV57" i="9" s="1"/>
  <c r="EC56" i="9" s="1"/>
  <c r="EJ55" i="9" s="1"/>
  <c r="EQ54" i="9" s="1"/>
  <c r="EX53" i="9" s="1"/>
  <c r="FE52" i="9" s="1"/>
  <c r="FL51" i="9" s="1"/>
  <c r="FS50" i="9" s="1"/>
  <c r="FZ49" i="9" s="1"/>
  <c r="GG48" i="9" s="1"/>
  <c r="GN47" i="9" s="1"/>
  <c r="GU46" i="9" s="1"/>
  <c r="HB45" i="9" s="1"/>
  <c r="HI74" i="9" s="1"/>
  <c r="HP73" i="9" s="1"/>
  <c r="EG61" i="9"/>
  <c r="EN60" i="9" s="1"/>
  <c r="EU59" i="9" s="1"/>
  <c r="FB58" i="9" s="1"/>
  <c r="FI57" i="9" s="1"/>
  <c r="FP56" i="9" s="1"/>
  <c r="FW55" i="9" s="1"/>
  <c r="GD54" i="9" s="1"/>
  <c r="GK53" i="9" s="1"/>
  <c r="GR52" i="9" s="1"/>
  <c r="GY51" i="9" s="1"/>
  <c r="HF50" i="9" s="1"/>
  <c r="HM49" i="9" s="1"/>
  <c r="FI61" i="9"/>
  <c r="FP60" i="9" s="1"/>
  <c r="FW59" i="9" s="1"/>
  <c r="GD58" i="9" s="1"/>
  <c r="GK57" i="9" s="1"/>
  <c r="GR56" i="9" s="1"/>
  <c r="GY55" i="9" s="1"/>
  <c r="HF54" i="9" s="1"/>
  <c r="HM53" i="9" s="1"/>
  <c r="GR61" i="9"/>
  <c r="GY60" i="9" s="1"/>
  <c r="HF59" i="9" s="1"/>
  <c r="HM58" i="9" s="1"/>
  <c r="AL61" i="9"/>
  <c r="AS60" i="9" s="1"/>
  <c r="AZ59" i="9" s="1"/>
  <c r="BG58" i="9" s="1"/>
  <c r="BN57" i="9" s="1"/>
  <c r="BU56" i="9" s="1"/>
  <c r="CB55" i="9" s="1"/>
  <c r="CI54" i="9" s="1"/>
  <c r="CP53" i="9" s="1"/>
  <c r="CW52" i="9" s="1"/>
  <c r="DD51" i="9" s="1"/>
  <c r="DK50" i="9" s="1"/>
  <c r="DR49" i="9" s="1"/>
  <c r="DY48" i="9" s="1"/>
  <c r="EF47" i="9" s="1"/>
  <c r="EM46" i="9" s="1"/>
  <c r="ET45" i="9" s="1"/>
  <c r="FA74" i="9" s="1"/>
  <c r="FH73" i="9" s="1"/>
  <c r="FO72" i="9" s="1"/>
  <c r="FV71" i="9" s="1"/>
  <c r="GC70" i="9" s="1"/>
  <c r="GJ69" i="9" s="1"/>
  <c r="GQ68" i="9" s="1"/>
  <c r="GX67" i="9" s="1"/>
  <c r="HE66" i="9" s="1"/>
  <c r="HL65" i="9" s="1"/>
  <c r="AV61" i="9"/>
  <c r="BC60" i="9" s="1"/>
  <c r="BJ59" i="9" s="1"/>
  <c r="BQ58" i="9" s="1"/>
  <c r="BX57" i="9" s="1"/>
  <c r="CE56" i="9" s="1"/>
  <c r="CL55" i="9" s="1"/>
  <c r="CS54" i="9" s="1"/>
  <c r="CZ53" i="9" s="1"/>
  <c r="DG52" i="9" s="1"/>
  <c r="DN51" i="9" s="1"/>
  <c r="DU50" i="9" s="1"/>
  <c r="EB49" i="9" s="1"/>
  <c r="EI48" i="9" s="1"/>
  <c r="EP47" i="9" s="1"/>
  <c r="EW46" i="9" s="1"/>
  <c r="FD45" i="9" s="1"/>
  <c r="FK74" i="9" s="1"/>
  <c r="FR73" i="9" s="1"/>
  <c r="FY72" i="9" s="1"/>
  <c r="GF71" i="9" s="1"/>
  <c r="GM70" i="9" s="1"/>
  <c r="GT69" i="9" s="1"/>
  <c r="HA68" i="9" s="1"/>
  <c r="HH67" i="9" s="1"/>
  <c r="HO66" i="9" s="1"/>
  <c r="BE61" i="9"/>
  <c r="BL60" i="9" s="1"/>
  <c r="BS59" i="9" s="1"/>
  <c r="BZ58" i="9" s="1"/>
  <c r="CG57" i="9" s="1"/>
  <c r="CN56" i="9" s="1"/>
  <c r="CU55" i="9" s="1"/>
  <c r="DB54" i="9" s="1"/>
  <c r="DI53" i="9" s="1"/>
  <c r="DP52" i="9" s="1"/>
  <c r="DW51" i="9" s="1"/>
  <c r="ED50" i="9" s="1"/>
  <c r="EK49" i="9" s="1"/>
  <c r="ER48" i="9" s="1"/>
  <c r="EY47" i="9" s="1"/>
  <c r="FF46" i="9" s="1"/>
  <c r="FM45" i="9" s="1"/>
  <c r="FT74" i="9" s="1"/>
  <c r="GA73" i="9" s="1"/>
  <c r="GH72" i="9" s="1"/>
  <c r="GO71" i="9" s="1"/>
  <c r="GV70" i="9" s="1"/>
  <c r="HC69" i="9" s="1"/>
  <c r="HJ68" i="9" s="1"/>
  <c r="CE61" i="9"/>
  <c r="CL60" i="9" s="1"/>
  <c r="CS59" i="9" s="1"/>
  <c r="CZ58" i="9" s="1"/>
  <c r="DG57" i="9" s="1"/>
  <c r="DN56" i="9" s="1"/>
  <c r="DU55" i="9" s="1"/>
  <c r="EB54" i="9" s="1"/>
  <c r="EI53" i="9" s="1"/>
  <c r="EP52" i="9" s="1"/>
  <c r="EW51" i="9" s="1"/>
  <c r="FD50" i="9" s="1"/>
  <c r="FK49" i="9" s="1"/>
  <c r="FR48" i="9" s="1"/>
  <c r="FY47" i="9" s="1"/>
  <c r="GF46" i="9" s="1"/>
  <c r="GM45" i="9" s="1"/>
  <c r="GT74" i="9" s="1"/>
  <c r="HA73" i="9" s="1"/>
  <c r="HH72" i="9" s="1"/>
  <c r="HO71" i="9" s="1"/>
  <c r="CS61" i="9"/>
  <c r="CZ60" i="9" s="1"/>
  <c r="DG59" i="9" s="1"/>
  <c r="DN58" i="9" s="1"/>
  <c r="DU57" i="9" s="1"/>
  <c r="EB56" i="9" s="1"/>
  <c r="EI55" i="9" s="1"/>
  <c r="EP54" i="9" s="1"/>
  <c r="EW53" i="9" s="1"/>
  <c r="FD52" i="9" s="1"/>
  <c r="FK51" i="9" s="1"/>
  <c r="FR50" i="9" s="1"/>
  <c r="FY49" i="9" s="1"/>
  <c r="GF48" i="9" s="1"/>
  <c r="GM47" i="9" s="1"/>
  <c r="GT46" i="9" s="1"/>
  <c r="HA45" i="9" s="1"/>
  <c r="HH74" i="9" s="1"/>
  <c r="HO73" i="9" s="1"/>
  <c r="DC61" i="9"/>
  <c r="DJ60" i="9" s="1"/>
  <c r="DQ59" i="9" s="1"/>
  <c r="DX58" i="9" s="1"/>
  <c r="EE57" i="9" s="1"/>
  <c r="EL56" i="9" s="1"/>
  <c r="ES55" i="9" s="1"/>
  <c r="EZ54" i="9" s="1"/>
  <c r="FG53" i="9" s="1"/>
  <c r="FN52" i="9" s="1"/>
  <c r="FU51" i="9" s="1"/>
  <c r="GB50" i="9" s="1"/>
  <c r="GI49" i="9" s="1"/>
  <c r="GP48" i="9" s="1"/>
  <c r="GW47" i="9" s="1"/>
  <c r="HD46" i="9" s="1"/>
  <c r="HK45" i="9" s="1"/>
  <c r="EH61" i="9"/>
  <c r="EO60" i="9" s="1"/>
  <c r="EV59" i="9" s="1"/>
  <c r="FC58" i="9" s="1"/>
  <c r="FJ57" i="9" s="1"/>
  <c r="FQ56" i="9" s="1"/>
  <c r="FX55" i="9" s="1"/>
  <c r="GE54" i="9" s="1"/>
  <c r="GL53" i="9" s="1"/>
  <c r="GS52" i="9" s="1"/>
  <c r="GZ51" i="9" s="1"/>
  <c r="HG50" i="9" s="1"/>
  <c r="HN49" i="9" s="1"/>
  <c r="ET61" i="9"/>
  <c r="FA60" i="9" s="1"/>
  <c r="FH59" i="9" s="1"/>
  <c r="FO58" i="9" s="1"/>
  <c r="FV57" i="9" s="1"/>
  <c r="GC56" i="9" s="1"/>
  <c r="GJ55" i="9" s="1"/>
  <c r="GQ54" i="9" s="1"/>
  <c r="GX53" i="9" s="1"/>
  <c r="HE52" i="9" s="1"/>
  <c r="HL51" i="9" s="1"/>
  <c r="EW61" i="9"/>
  <c r="FD60" i="9" s="1"/>
  <c r="FK59" i="9" s="1"/>
  <c r="FR58" i="9" s="1"/>
  <c r="FY57" i="9" s="1"/>
  <c r="GF56" i="9" s="1"/>
  <c r="GM55" i="9" s="1"/>
  <c r="GT54" i="9" s="1"/>
  <c r="HA53" i="9" s="1"/>
  <c r="HH52" i="9" s="1"/>
  <c r="HO51" i="9" s="1"/>
  <c r="EZ61" i="9"/>
  <c r="FG60" i="9" s="1"/>
  <c r="FN59" i="9" s="1"/>
  <c r="FU58" i="9" s="1"/>
  <c r="GB57" i="9" s="1"/>
  <c r="GI56" i="9" s="1"/>
  <c r="GP55" i="9" s="1"/>
  <c r="GW54" i="9" s="1"/>
  <c r="HD53" i="9" s="1"/>
  <c r="HK52" i="9" s="1"/>
  <c r="FJ61" i="9"/>
  <c r="FQ60" i="9" s="1"/>
  <c r="FX59" i="9" s="1"/>
  <c r="GE58" i="9" s="1"/>
  <c r="GL57" i="9" s="1"/>
  <c r="GS56" i="9" s="1"/>
  <c r="GZ55" i="9" s="1"/>
  <c r="HG54" i="9" s="1"/>
  <c r="HN53" i="9" s="1"/>
  <c r="GA61" i="9"/>
  <c r="GH60" i="9" s="1"/>
  <c r="GO59" i="9" s="1"/>
  <c r="GV58" i="9" s="1"/>
  <c r="HC57" i="9" s="1"/>
  <c r="HJ56" i="9" s="1"/>
  <c r="GS61" i="9"/>
  <c r="GZ60" i="9" s="1"/>
  <c r="HG59" i="9" s="1"/>
  <c r="HN58" i="9" s="1"/>
  <c r="GX61" i="9"/>
  <c r="HE60" i="9" s="1"/>
  <c r="HL59" i="9" s="1"/>
  <c r="AM61" i="9"/>
  <c r="AT60" i="9" s="1"/>
  <c r="BA59" i="9" s="1"/>
  <c r="BH58" i="9" s="1"/>
  <c r="BO57" i="9" s="1"/>
  <c r="BV56" i="9" s="1"/>
  <c r="CC55" i="9" s="1"/>
  <c r="CJ54" i="9" s="1"/>
  <c r="CQ53" i="9" s="1"/>
  <c r="CX52" i="9" s="1"/>
  <c r="DE51" i="9" s="1"/>
  <c r="DL50" i="9" s="1"/>
  <c r="DS49" i="9" s="1"/>
  <c r="DZ48" i="9" s="1"/>
  <c r="EG47" i="9" s="1"/>
  <c r="EN46" i="9" s="1"/>
  <c r="EU45" i="9" s="1"/>
  <c r="FB74" i="9" s="1"/>
  <c r="FI73" i="9" s="1"/>
  <c r="FP72" i="9" s="1"/>
  <c r="FW71" i="9" s="1"/>
  <c r="GD70" i="9" s="1"/>
  <c r="GK69" i="9" s="1"/>
  <c r="GR68" i="9" s="1"/>
  <c r="GY67" i="9" s="1"/>
  <c r="HF66" i="9" s="1"/>
  <c r="HM65" i="9" s="1"/>
  <c r="AH61" i="9"/>
  <c r="AO60" i="9" s="1"/>
  <c r="AV59" i="9" s="1"/>
  <c r="BC58" i="9" s="1"/>
  <c r="BJ57" i="9" s="1"/>
  <c r="BQ56" i="9" s="1"/>
  <c r="BX55" i="9" s="1"/>
  <c r="CE54" i="9" s="1"/>
  <c r="CL53" i="9" s="1"/>
  <c r="CS52" i="9" s="1"/>
  <c r="CZ51" i="9" s="1"/>
  <c r="DG50" i="9" s="1"/>
  <c r="DN49" i="9" s="1"/>
  <c r="DU48" i="9" s="1"/>
  <c r="EB47" i="9" s="1"/>
  <c r="EI46" i="9" s="1"/>
  <c r="EP45" i="9" s="1"/>
  <c r="EW74" i="9" s="1"/>
  <c r="FD73" i="9" s="1"/>
  <c r="FK72" i="9" s="1"/>
  <c r="FR71" i="9" s="1"/>
  <c r="FY70" i="9" s="1"/>
  <c r="GF69" i="9" s="1"/>
  <c r="GM68" i="9" s="1"/>
  <c r="GT67" i="9" s="1"/>
  <c r="HA66" i="9" s="1"/>
  <c r="HH65" i="9" s="1"/>
  <c r="HO64" i="9" s="1"/>
  <c r="AK61" i="9"/>
  <c r="AR60" i="9" s="1"/>
  <c r="AY59" i="9" s="1"/>
  <c r="BF58" i="9" s="1"/>
  <c r="BM57" i="9" s="1"/>
  <c r="BT56" i="9" s="1"/>
  <c r="CA55" i="9" s="1"/>
  <c r="CH54" i="9" s="1"/>
  <c r="CO53" i="9" s="1"/>
  <c r="CV52" i="9" s="1"/>
  <c r="DC51" i="9" s="1"/>
  <c r="DJ50" i="9" s="1"/>
  <c r="DQ49" i="9" s="1"/>
  <c r="DX48" i="9" s="1"/>
  <c r="EE47" i="9" s="1"/>
  <c r="EL46" i="9" s="1"/>
  <c r="ES45" i="9" s="1"/>
  <c r="EZ74" i="9" s="1"/>
  <c r="FG73" i="9" s="1"/>
  <c r="FN72" i="9" s="1"/>
  <c r="FU71" i="9" s="1"/>
  <c r="GB70" i="9" s="1"/>
  <c r="GI69" i="9" s="1"/>
  <c r="GP68" i="9" s="1"/>
  <c r="GW67" i="9" s="1"/>
  <c r="HD66" i="9" s="1"/>
  <c r="HK65" i="9" s="1"/>
  <c r="BS61" i="9"/>
  <c r="BZ60" i="9" s="1"/>
  <c r="CG59" i="9" s="1"/>
  <c r="CN58" i="9" s="1"/>
  <c r="CU57" i="9" s="1"/>
  <c r="DB56" i="9" s="1"/>
  <c r="DI55" i="9" s="1"/>
  <c r="DP54" i="9" s="1"/>
  <c r="DW53" i="9" s="1"/>
  <c r="ED52" i="9" s="1"/>
  <c r="EK51" i="9" s="1"/>
  <c r="ER50" i="9" s="1"/>
  <c r="EY49" i="9" s="1"/>
  <c r="FF48" i="9" s="1"/>
  <c r="FM47" i="9" s="1"/>
  <c r="FT46" i="9" s="1"/>
  <c r="GA45" i="9" s="1"/>
  <c r="GH74" i="9" s="1"/>
  <c r="GO73" i="9" s="1"/>
  <c r="GV72" i="9" s="1"/>
  <c r="HC71" i="9" s="1"/>
  <c r="HJ70" i="9" s="1"/>
  <c r="AW61" i="9"/>
  <c r="BD60" i="9" s="1"/>
  <c r="BK59" i="9" s="1"/>
  <c r="BR58" i="9" s="1"/>
  <c r="BY57" i="9" s="1"/>
  <c r="CF56" i="9" s="1"/>
  <c r="CM55" i="9" s="1"/>
  <c r="CT54" i="9" s="1"/>
  <c r="DA53" i="9" s="1"/>
  <c r="DH52" i="9" s="1"/>
  <c r="DO51" i="9" s="1"/>
  <c r="DV50" i="9" s="1"/>
  <c r="EC49" i="9" s="1"/>
  <c r="EJ48" i="9" s="1"/>
  <c r="EQ47" i="9" s="1"/>
  <c r="EX46" i="9" s="1"/>
  <c r="FE45" i="9" s="1"/>
  <c r="FL74" i="9" s="1"/>
  <c r="FS73" i="9" s="1"/>
  <c r="FZ72" i="9" s="1"/>
  <c r="GG71" i="9" s="1"/>
  <c r="GN70" i="9" s="1"/>
  <c r="GU69" i="9" s="1"/>
  <c r="HB68" i="9" s="1"/>
  <c r="HI67" i="9" s="1"/>
  <c r="HP66" i="9" s="1"/>
  <c r="BA61" i="9"/>
  <c r="BH60" i="9" s="1"/>
  <c r="BO59" i="9" s="1"/>
  <c r="BV58" i="9" s="1"/>
  <c r="CC57" i="9" s="1"/>
  <c r="CJ56" i="9" s="1"/>
  <c r="CQ55" i="9" s="1"/>
  <c r="CX54" i="9" s="1"/>
  <c r="DE53" i="9" s="1"/>
  <c r="DL52" i="9" s="1"/>
  <c r="DS51" i="9" s="1"/>
  <c r="DZ50" i="9" s="1"/>
  <c r="EG49" i="9" s="1"/>
  <c r="EN48" i="9" s="1"/>
  <c r="EU47" i="9" s="1"/>
  <c r="FB46" i="9" s="1"/>
  <c r="FI45" i="9" s="1"/>
  <c r="FP74" i="9" s="1"/>
  <c r="FW73" i="9" s="1"/>
  <c r="GD72" i="9" s="1"/>
  <c r="GK71" i="9" s="1"/>
  <c r="GR70" i="9" s="1"/>
  <c r="GY69" i="9" s="1"/>
  <c r="HF68" i="9" s="1"/>
  <c r="HM67" i="9" s="1"/>
  <c r="BF61" i="9"/>
  <c r="BM60" i="9" s="1"/>
  <c r="BT59" i="9" s="1"/>
  <c r="CA58" i="9" s="1"/>
  <c r="CH57" i="9" s="1"/>
  <c r="CO56" i="9" s="1"/>
  <c r="CV55" i="9" s="1"/>
  <c r="DC54" i="9" s="1"/>
  <c r="DJ53" i="9" s="1"/>
  <c r="DQ52" i="9" s="1"/>
  <c r="DX51" i="9" s="1"/>
  <c r="EE50" i="9" s="1"/>
  <c r="EL49" i="9" s="1"/>
  <c r="ES48" i="9" s="1"/>
  <c r="EZ47" i="9" s="1"/>
  <c r="FG46" i="9" s="1"/>
  <c r="FN45" i="9" s="1"/>
  <c r="FU74" i="9" s="1"/>
  <c r="GB73" i="9" s="1"/>
  <c r="GI72" i="9" s="1"/>
  <c r="GP71" i="9" s="1"/>
  <c r="GW70" i="9" s="1"/>
  <c r="HD69" i="9" s="1"/>
  <c r="HK68" i="9" s="1"/>
  <c r="BN61" i="9"/>
  <c r="BU60" i="9" s="1"/>
  <c r="CB59" i="9" s="1"/>
  <c r="CI58" i="9" s="1"/>
  <c r="CP57" i="9" s="1"/>
  <c r="CW56" i="9" s="1"/>
  <c r="DD55" i="9" s="1"/>
  <c r="DK54" i="9" s="1"/>
  <c r="DR53" i="9" s="1"/>
  <c r="DY52" i="9" s="1"/>
  <c r="EF51" i="9" s="1"/>
  <c r="EM50" i="9" s="1"/>
  <c r="ET49" i="9" s="1"/>
  <c r="FA48" i="9" s="1"/>
  <c r="FH47" i="9" s="1"/>
  <c r="FO46" i="9" s="1"/>
  <c r="FV45" i="9" s="1"/>
  <c r="GC74" i="9" s="1"/>
  <c r="GJ73" i="9" s="1"/>
  <c r="GQ72" i="9" s="1"/>
  <c r="GX71" i="9" s="1"/>
  <c r="HE70" i="9" s="1"/>
  <c r="HL69" i="9" s="1"/>
  <c r="CN61" i="9"/>
  <c r="CU60" i="9" s="1"/>
  <c r="DB59" i="9" s="1"/>
  <c r="DI58" i="9" s="1"/>
  <c r="DP57" i="9" s="1"/>
  <c r="DW56" i="9" s="1"/>
  <c r="ED55" i="9" s="1"/>
  <c r="EK54" i="9" s="1"/>
  <c r="ER53" i="9" s="1"/>
  <c r="EY52" i="9" s="1"/>
  <c r="FF51" i="9" s="1"/>
  <c r="FM50" i="9" s="1"/>
  <c r="FT49" i="9" s="1"/>
  <c r="GA48" i="9" s="1"/>
  <c r="GH47" i="9" s="1"/>
  <c r="GO46" i="9" s="1"/>
  <c r="GV45" i="9" s="1"/>
  <c r="HC74" i="9" s="1"/>
  <c r="HJ73" i="9" s="1"/>
  <c r="CB61" i="9"/>
  <c r="CI60" i="9" s="1"/>
  <c r="CP59" i="9" s="1"/>
  <c r="CW58" i="9" s="1"/>
  <c r="DD57" i="9" s="1"/>
  <c r="DK56" i="9" s="1"/>
  <c r="DR55" i="9" s="1"/>
  <c r="DY54" i="9" s="1"/>
  <c r="EF53" i="9" s="1"/>
  <c r="EM52" i="9" s="1"/>
  <c r="ET51" i="9" s="1"/>
  <c r="FA50" i="9" s="1"/>
  <c r="FH49" i="9" s="1"/>
  <c r="FO48" i="9" s="1"/>
  <c r="FV47" i="9" s="1"/>
  <c r="GC46" i="9" s="1"/>
  <c r="GJ45" i="9" s="1"/>
  <c r="GQ74" i="9" s="1"/>
  <c r="GX73" i="9" s="1"/>
  <c r="HE72" i="9" s="1"/>
  <c r="HL71" i="9" s="1"/>
  <c r="BZ61" i="9"/>
  <c r="CG60" i="9" s="1"/>
  <c r="CN59" i="9" s="1"/>
  <c r="CU58" i="9" s="1"/>
  <c r="DB57" i="9" s="1"/>
  <c r="DI56" i="9" s="1"/>
  <c r="DP55" i="9" s="1"/>
  <c r="DW54" i="9" s="1"/>
  <c r="ED53" i="9" s="1"/>
  <c r="EK52" i="9" s="1"/>
  <c r="ER51" i="9" s="1"/>
  <c r="EY50" i="9" s="1"/>
  <c r="FF49" i="9" s="1"/>
  <c r="FM48" i="9" s="1"/>
  <c r="FT47" i="9" s="1"/>
  <c r="GA46" i="9" s="1"/>
  <c r="GH45" i="9" s="1"/>
  <c r="GO74" i="9" s="1"/>
  <c r="GV73" i="9" s="1"/>
  <c r="HC72" i="9" s="1"/>
  <c r="HJ71" i="9" s="1"/>
  <c r="CI61" i="9"/>
  <c r="CP60" i="9" s="1"/>
  <c r="CW59" i="9" s="1"/>
  <c r="DD58" i="9" s="1"/>
  <c r="DK57" i="9" s="1"/>
  <c r="DR56" i="9" s="1"/>
  <c r="DY55" i="9" s="1"/>
  <c r="EF54" i="9" s="1"/>
  <c r="EM53" i="9" s="1"/>
  <c r="ET52" i="9" s="1"/>
  <c r="FA51" i="9" s="1"/>
  <c r="FH50" i="9" s="1"/>
  <c r="FO49" i="9" s="1"/>
  <c r="FV48" i="9" s="1"/>
  <c r="GC47" i="9" s="1"/>
  <c r="GJ46" i="9" s="1"/>
  <c r="GQ45" i="9" s="1"/>
  <c r="GX74" i="9" s="1"/>
  <c r="HE73" i="9" s="1"/>
  <c r="HL72" i="9" s="1"/>
  <c r="CK61" i="9"/>
  <c r="CR60" i="9" s="1"/>
  <c r="CY59" i="9" s="1"/>
  <c r="DF58" i="9" s="1"/>
  <c r="DM57" i="9" s="1"/>
  <c r="DT56" i="9" s="1"/>
  <c r="EA55" i="9" s="1"/>
  <c r="EH54" i="9" s="1"/>
  <c r="EO53" i="9" s="1"/>
  <c r="EV52" i="9" s="1"/>
  <c r="FC51" i="9" s="1"/>
  <c r="FJ50" i="9" s="1"/>
  <c r="FQ49" i="9" s="1"/>
  <c r="FX48" i="9" s="1"/>
  <c r="GE47" i="9" s="1"/>
  <c r="GL46" i="9" s="1"/>
  <c r="GS45" i="9" s="1"/>
  <c r="GZ74" i="9" s="1"/>
  <c r="HG73" i="9" s="1"/>
  <c r="HN72" i="9" s="1"/>
  <c r="CX61" i="9"/>
  <c r="DE60" i="9" s="1"/>
  <c r="DL59" i="9" s="1"/>
  <c r="DS58" i="9" s="1"/>
  <c r="DZ57" i="9" s="1"/>
  <c r="EG56" i="9" s="1"/>
  <c r="EN55" i="9" s="1"/>
  <c r="EU54" i="9" s="1"/>
  <c r="FB53" i="9" s="1"/>
  <c r="FI52" i="9" s="1"/>
  <c r="FP51" i="9" s="1"/>
  <c r="FW50" i="9" s="1"/>
  <c r="GD49" i="9" s="1"/>
  <c r="GK48" i="9" s="1"/>
  <c r="GR47" i="9" s="1"/>
  <c r="GY46" i="9" s="1"/>
  <c r="HF45" i="9" s="1"/>
  <c r="HM74" i="9" s="1"/>
  <c r="DS61" i="9"/>
  <c r="DZ60" i="9" s="1"/>
  <c r="EG59" i="9" s="1"/>
  <c r="EN58" i="9" s="1"/>
  <c r="EU57" i="9" s="1"/>
  <c r="FB56" i="9" s="1"/>
  <c r="FI55" i="9" s="1"/>
  <c r="FP54" i="9" s="1"/>
  <c r="FW53" i="9" s="1"/>
  <c r="GD52" i="9" s="1"/>
  <c r="GK51" i="9" s="1"/>
  <c r="GR50" i="9" s="1"/>
  <c r="GY49" i="9" s="1"/>
  <c r="HF48" i="9" s="1"/>
  <c r="HM47" i="9" s="1"/>
  <c r="CD61" i="9"/>
  <c r="CK60" i="9" s="1"/>
  <c r="CR59" i="9" s="1"/>
  <c r="CY58" i="9" s="1"/>
  <c r="DF57" i="9" s="1"/>
  <c r="DM56" i="9" s="1"/>
  <c r="DT55" i="9" s="1"/>
  <c r="EA54" i="9" s="1"/>
  <c r="EH53" i="9" s="1"/>
  <c r="EO52" i="9" s="1"/>
  <c r="EV51" i="9" s="1"/>
  <c r="FC50" i="9" s="1"/>
  <c r="FJ49" i="9" s="1"/>
  <c r="FQ48" i="9" s="1"/>
  <c r="FX47" i="9" s="1"/>
  <c r="GE46" i="9" s="1"/>
  <c r="GL45" i="9" s="1"/>
  <c r="GS74" i="9" s="1"/>
  <c r="GZ73" i="9" s="1"/>
  <c r="HG72" i="9" s="1"/>
  <c r="HN71" i="9" s="1"/>
  <c r="ES61" i="9"/>
  <c r="EZ60" i="9" s="1"/>
  <c r="FG59" i="9" s="1"/>
  <c r="FN58" i="9" s="1"/>
  <c r="FU57" i="9" s="1"/>
  <c r="GB56" i="9" s="1"/>
  <c r="GI55" i="9" s="1"/>
  <c r="GP54" i="9" s="1"/>
  <c r="GW53" i="9" s="1"/>
  <c r="HD52" i="9" s="1"/>
  <c r="HK51" i="9" s="1"/>
  <c r="GL61" i="9"/>
  <c r="GS60" i="9" s="1"/>
  <c r="GZ59" i="9" s="1"/>
  <c r="HG58" i="9" s="1"/>
  <c r="HN57" i="9" s="1"/>
  <c r="GQ61" i="9"/>
  <c r="GX60" i="9" s="1"/>
  <c r="HE59" i="9" s="1"/>
  <c r="HL58" i="9" s="1"/>
  <c r="HG61" i="9"/>
  <c r="HN60" i="9" s="1"/>
  <c r="AZ61" i="9"/>
  <c r="BG60" i="9" s="1"/>
  <c r="BN59" i="9" s="1"/>
  <c r="BU58" i="9" s="1"/>
  <c r="CB57" i="9" s="1"/>
  <c r="CI56" i="9" s="1"/>
  <c r="CP55" i="9" s="1"/>
  <c r="CW54" i="9" s="1"/>
  <c r="DD53" i="9" s="1"/>
  <c r="DK52" i="9" s="1"/>
  <c r="DR51" i="9" s="1"/>
  <c r="DY50" i="9" s="1"/>
  <c r="EF49" i="9" s="1"/>
  <c r="EM48" i="9" s="1"/>
  <c r="ET47" i="9" s="1"/>
  <c r="FA46" i="9" s="1"/>
  <c r="FH45" i="9" s="1"/>
  <c r="FO74" i="9" s="1"/>
  <c r="FV73" i="9" s="1"/>
  <c r="GC72" i="9" s="1"/>
  <c r="GJ71" i="9" s="1"/>
  <c r="GQ70" i="9" s="1"/>
  <c r="GX69" i="9" s="1"/>
  <c r="HE68" i="9" s="1"/>
  <c r="HL67" i="9" s="1"/>
  <c r="AI61" i="9"/>
  <c r="AP60" i="9" s="1"/>
  <c r="AW59" i="9" s="1"/>
  <c r="BD58" i="9" s="1"/>
  <c r="BK57" i="9" s="1"/>
  <c r="BR56" i="9" s="1"/>
  <c r="BY55" i="9" s="1"/>
  <c r="CF54" i="9" s="1"/>
  <c r="CM53" i="9" s="1"/>
  <c r="CT52" i="9" s="1"/>
  <c r="DA51" i="9" s="1"/>
  <c r="DH50" i="9" s="1"/>
  <c r="DO49" i="9" s="1"/>
  <c r="DV48" i="9" s="1"/>
  <c r="EC47" i="9" s="1"/>
  <c r="EJ46" i="9" s="1"/>
  <c r="EQ45" i="9" s="1"/>
  <c r="EX74" i="9" s="1"/>
  <c r="FE73" i="9" s="1"/>
  <c r="FL72" i="9" s="1"/>
  <c r="FS71" i="9" s="1"/>
  <c r="FZ70" i="9" s="1"/>
  <c r="GG69" i="9" s="1"/>
  <c r="GN68" i="9" s="1"/>
  <c r="GU67" i="9" s="1"/>
  <c r="HB66" i="9" s="1"/>
  <c r="HI65" i="9" s="1"/>
  <c r="HP64" i="9" s="1"/>
  <c r="EJ61" i="9"/>
  <c r="EQ60" i="9" s="1"/>
  <c r="EX59" i="9" s="1"/>
  <c r="FE58" i="9" s="1"/>
  <c r="FL57" i="9" s="1"/>
  <c r="FS56" i="9" s="1"/>
  <c r="FZ55" i="9" s="1"/>
  <c r="GG54" i="9" s="1"/>
  <c r="GN53" i="9" s="1"/>
  <c r="GU52" i="9" s="1"/>
  <c r="HB51" i="9" s="1"/>
  <c r="HI50" i="9" s="1"/>
  <c r="HP49" i="9" s="1"/>
  <c r="EN61" i="9"/>
  <c r="EU60" i="9" s="1"/>
  <c r="FB59" i="9" s="1"/>
  <c r="FI58" i="9" s="1"/>
  <c r="FP57" i="9" s="1"/>
  <c r="FW56" i="9" s="1"/>
  <c r="GD55" i="9" s="1"/>
  <c r="GK54" i="9" s="1"/>
  <c r="GR53" i="9" s="1"/>
  <c r="GY52" i="9" s="1"/>
  <c r="HF51" i="9" s="1"/>
  <c r="HM50" i="9" s="1"/>
  <c r="EY61" i="9"/>
  <c r="FF60" i="9" s="1"/>
  <c r="FM59" i="9" s="1"/>
  <c r="FT58" i="9" s="1"/>
  <c r="GA57" i="9" s="1"/>
  <c r="GH56" i="9" s="1"/>
  <c r="GO55" i="9" s="1"/>
  <c r="GV54" i="9" s="1"/>
  <c r="HC53" i="9" s="1"/>
  <c r="HJ52" i="9" s="1"/>
  <c r="FL61" i="9"/>
  <c r="FS60" i="9" s="1"/>
  <c r="FZ59" i="9" s="1"/>
  <c r="GG58" i="9" s="1"/>
  <c r="GN57" i="9" s="1"/>
  <c r="GU56" i="9" s="1"/>
  <c r="HB55" i="9" s="1"/>
  <c r="HI54" i="9" s="1"/>
  <c r="HP53" i="9" s="1"/>
  <c r="FM61" i="9"/>
  <c r="FT60" i="9" s="1"/>
  <c r="GA59" i="9" s="1"/>
  <c r="GH58" i="9" s="1"/>
  <c r="GO57" i="9" s="1"/>
  <c r="GV56" i="9" s="1"/>
  <c r="HC55" i="9" s="1"/>
  <c r="HJ54" i="9" s="1"/>
  <c r="FV61" i="9"/>
  <c r="GC60" i="9" s="1"/>
  <c r="GJ59" i="9" s="1"/>
  <c r="GQ58" i="9" s="1"/>
  <c r="GX57" i="9" s="1"/>
  <c r="HE56" i="9" s="1"/>
  <c r="HL55" i="9" s="1"/>
  <c r="GU61" i="9"/>
  <c r="HB60" i="9" s="1"/>
  <c r="HI59" i="9" s="1"/>
  <c r="HP58" i="9" s="1"/>
  <c r="HI61" i="9"/>
  <c r="HP60" i="9" s="1"/>
  <c r="HH61" i="9"/>
  <c r="HO60" i="9" s="1"/>
  <c r="HK61" i="9"/>
  <c r="BK61" i="9"/>
  <c r="BR60" i="9" s="1"/>
  <c r="BY59" i="9" s="1"/>
  <c r="CF58" i="9" s="1"/>
  <c r="CM57" i="9" s="1"/>
  <c r="CT56" i="9" s="1"/>
  <c r="DA55" i="9" s="1"/>
  <c r="DH54" i="9" s="1"/>
  <c r="DO53" i="9" s="1"/>
  <c r="DV52" i="9" s="1"/>
  <c r="EC51" i="9" s="1"/>
  <c r="EJ50" i="9" s="1"/>
  <c r="EQ49" i="9" s="1"/>
  <c r="EX48" i="9" s="1"/>
  <c r="FE47" i="9" s="1"/>
  <c r="FL46" i="9" s="1"/>
  <c r="FS45" i="9" s="1"/>
  <c r="FZ74" i="9" s="1"/>
  <c r="GG73" i="9" s="1"/>
  <c r="GN72" i="9" s="1"/>
  <c r="GU71" i="9" s="1"/>
  <c r="HB70" i="9" s="1"/>
  <c r="HI69" i="9" s="1"/>
  <c r="HP68" i="9" s="1"/>
  <c r="AO61" i="9"/>
  <c r="AV60" i="9" s="1"/>
  <c r="BC59" i="9" s="1"/>
  <c r="BJ58" i="9" s="1"/>
  <c r="BQ57" i="9" s="1"/>
  <c r="BX56" i="9" s="1"/>
  <c r="CE55" i="9" s="1"/>
  <c r="CL54" i="9" s="1"/>
  <c r="CS53" i="9" s="1"/>
  <c r="CZ52" i="9" s="1"/>
  <c r="DG51" i="9" s="1"/>
  <c r="DN50" i="9" s="1"/>
  <c r="DU49" i="9" s="1"/>
  <c r="EB48" i="9" s="1"/>
  <c r="EI47" i="9" s="1"/>
  <c r="EP46" i="9" s="1"/>
  <c r="EW45" i="9" s="1"/>
  <c r="FD74" i="9" s="1"/>
  <c r="FK73" i="9" s="1"/>
  <c r="FR72" i="9" s="1"/>
  <c r="FY71" i="9" s="1"/>
  <c r="GF70" i="9" s="1"/>
  <c r="GM69" i="9" s="1"/>
  <c r="GT68" i="9" s="1"/>
  <c r="HA67" i="9" s="1"/>
  <c r="HH66" i="9" s="1"/>
  <c r="HO65" i="9" s="1"/>
  <c r="BI61" i="9"/>
  <c r="BP60" i="9" s="1"/>
  <c r="BW59" i="9" s="1"/>
  <c r="CD58" i="9" s="1"/>
  <c r="CK57" i="9" s="1"/>
  <c r="CR56" i="9" s="1"/>
  <c r="CY55" i="9" s="1"/>
  <c r="DF54" i="9" s="1"/>
  <c r="DM53" i="9" s="1"/>
  <c r="DT52" i="9" s="1"/>
  <c r="EA51" i="9" s="1"/>
  <c r="EH50" i="9" s="1"/>
  <c r="EO49" i="9" s="1"/>
  <c r="EV48" i="9" s="1"/>
  <c r="FC47" i="9" s="1"/>
  <c r="FJ46" i="9" s="1"/>
  <c r="FQ45" i="9" s="1"/>
  <c r="FX74" i="9" s="1"/>
  <c r="GE73" i="9" s="1"/>
  <c r="GL72" i="9" s="1"/>
  <c r="GS71" i="9" s="1"/>
  <c r="GZ70" i="9" s="1"/>
  <c r="HG69" i="9" s="1"/>
  <c r="HN68" i="9" s="1"/>
  <c r="BC61" i="9"/>
  <c r="BJ60" i="9" s="1"/>
  <c r="BQ59" i="9" s="1"/>
  <c r="BX58" i="9" s="1"/>
  <c r="CE57" i="9" s="1"/>
  <c r="CL56" i="9" s="1"/>
  <c r="CS55" i="9" s="1"/>
  <c r="CZ54" i="9" s="1"/>
  <c r="DG53" i="9" s="1"/>
  <c r="DN52" i="9" s="1"/>
  <c r="DU51" i="9" s="1"/>
  <c r="EB50" i="9" s="1"/>
  <c r="EI49" i="9" s="1"/>
  <c r="EP48" i="9" s="1"/>
  <c r="EW47" i="9" s="1"/>
  <c r="FD46" i="9" s="1"/>
  <c r="FK45" i="9" s="1"/>
  <c r="FR74" i="9" s="1"/>
  <c r="FY73" i="9" s="1"/>
  <c r="GF72" i="9" s="1"/>
  <c r="GM71" i="9" s="1"/>
  <c r="GT70" i="9" s="1"/>
  <c r="HA69" i="9" s="1"/>
  <c r="HH68" i="9" s="1"/>
  <c r="HO67" i="9" s="1"/>
  <c r="BQ61" i="9"/>
  <c r="BX60" i="9" s="1"/>
  <c r="CE59" i="9" s="1"/>
  <c r="CL58" i="9" s="1"/>
  <c r="CS57" i="9" s="1"/>
  <c r="CZ56" i="9" s="1"/>
  <c r="DG55" i="9" s="1"/>
  <c r="DN54" i="9" s="1"/>
  <c r="DU53" i="9" s="1"/>
  <c r="EB52" i="9" s="1"/>
  <c r="EI51" i="9" s="1"/>
  <c r="EP50" i="9" s="1"/>
  <c r="EW49" i="9" s="1"/>
  <c r="FD48" i="9" s="1"/>
  <c r="FK47" i="9" s="1"/>
  <c r="FR46" i="9" s="1"/>
  <c r="FY45" i="9" s="1"/>
  <c r="GF74" i="9" s="1"/>
  <c r="GM73" i="9" s="1"/>
  <c r="GT72" i="9" s="1"/>
  <c r="HA71" i="9" s="1"/>
  <c r="HH70" i="9" s="1"/>
  <c r="HO69" i="9" s="1"/>
  <c r="CP61" i="9"/>
  <c r="CW60" i="9" s="1"/>
  <c r="DD59" i="9" s="1"/>
  <c r="DK58" i="9" s="1"/>
  <c r="DR57" i="9" s="1"/>
  <c r="DY56" i="9" s="1"/>
  <c r="EF55" i="9" s="1"/>
  <c r="EM54" i="9" s="1"/>
  <c r="ET53" i="9" s="1"/>
  <c r="FA52" i="9" s="1"/>
  <c r="FH51" i="9" s="1"/>
  <c r="FO50" i="9" s="1"/>
  <c r="FV49" i="9" s="1"/>
  <c r="GC48" i="9" s="1"/>
  <c r="GJ47" i="9" s="1"/>
  <c r="GQ46" i="9" s="1"/>
  <c r="GX45" i="9" s="1"/>
  <c r="HE74" i="9" s="1"/>
  <c r="HL73" i="9" s="1"/>
  <c r="CZ61" i="9"/>
  <c r="DG60" i="9" s="1"/>
  <c r="DN59" i="9" s="1"/>
  <c r="DU58" i="9" s="1"/>
  <c r="EB57" i="9" s="1"/>
  <c r="EI56" i="9" s="1"/>
  <c r="EP55" i="9" s="1"/>
  <c r="EW54" i="9" s="1"/>
  <c r="FD53" i="9" s="1"/>
  <c r="FK52" i="9" s="1"/>
  <c r="FR51" i="9" s="1"/>
  <c r="FY50" i="9" s="1"/>
  <c r="GF49" i="9" s="1"/>
  <c r="GM48" i="9" s="1"/>
  <c r="GT47" i="9" s="1"/>
  <c r="HA46" i="9" s="1"/>
  <c r="HH45" i="9" s="1"/>
  <c r="HO74" i="9" s="1"/>
  <c r="DF61" i="9"/>
  <c r="DM60" i="9" s="1"/>
  <c r="DT59" i="9" s="1"/>
  <c r="EA58" i="9" s="1"/>
  <c r="EH57" i="9" s="1"/>
  <c r="EO56" i="9" s="1"/>
  <c r="EV55" i="9" s="1"/>
  <c r="FC54" i="9" s="1"/>
  <c r="FJ53" i="9" s="1"/>
  <c r="FQ52" i="9" s="1"/>
  <c r="FX51" i="9" s="1"/>
  <c r="GE50" i="9" s="1"/>
  <c r="GL49" i="9" s="1"/>
  <c r="GS48" i="9" s="1"/>
  <c r="GZ47" i="9" s="1"/>
  <c r="HG46" i="9" s="1"/>
  <c r="HN45" i="9" s="1"/>
  <c r="FP61" i="9"/>
  <c r="FW60" i="9" s="1"/>
  <c r="GD59" i="9" s="1"/>
  <c r="GK58" i="9" s="1"/>
  <c r="GR57" i="9" s="1"/>
  <c r="GY56" i="9" s="1"/>
  <c r="HF55" i="9" s="1"/>
  <c r="HM54" i="9" s="1"/>
  <c r="BD61" i="9"/>
  <c r="BK60" i="9" s="1"/>
  <c r="BR59" i="9" s="1"/>
  <c r="BY58" i="9" s="1"/>
  <c r="CF57" i="9" s="1"/>
  <c r="CM56" i="9" s="1"/>
  <c r="CT55" i="9" s="1"/>
  <c r="DA54" i="9" s="1"/>
  <c r="DH53" i="9" s="1"/>
  <c r="DO52" i="9" s="1"/>
  <c r="DV51" i="9" s="1"/>
  <c r="EC50" i="9" s="1"/>
  <c r="EJ49" i="9" s="1"/>
  <c r="EQ48" i="9" s="1"/>
  <c r="EX47" i="9" s="1"/>
  <c r="FE46" i="9" s="1"/>
  <c r="FL45" i="9" s="1"/>
  <c r="FS74" i="9" s="1"/>
  <c r="FZ73" i="9" s="1"/>
  <c r="GG72" i="9" s="1"/>
  <c r="GN71" i="9" s="1"/>
  <c r="GU70" i="9" s="1"/>
  <c r="HB69" i="9" s="1"/>
  <c r="HI68" i="9" s="1"/>
  <c r="HP67" i="9" s="1"/>
  <c r="FX61" i="9"/>
  <c r="GE60" i="9" s="1"/>
  <c r="GL59" i="9" s="1"/>
  <c r="GS58" i="9" s="1"/>
  <c r="GZ57" i="9" s="1"/>
  <c r="HG56" i="9" s="1"/>
  <c r="HN55" i="9" s="1"/>
  <c r="EK61" i="9"/>
  <c r="ER60" i="9" s="1"/>
  <c r="EY59" i="9" s="1"/>
  <c r="FF58" i="9" s="1"/>
  <c r="FM57" i="9" s="1"/>
  <c r="FT56" i="9" s="1"/>
  <c r="GA55" i="9" s="1"/>
  <c r="GH54" i="9" s="1"/>
  <c r="GO53" i="9" s="1"/>
  <c r="GV52" i="9" s="1"/>
  <c r="HC51" i="9" s="1"/>
  <c r="HJ50" i="9" s="1"/>
  <c r="GW61" i="9"/>
  <c r="HD60" i="9" s="1"/>
  <c r="HK59" i="9" s="1"/>
  <c r="EX61" i="9"/>
  <c r="FE60" i="9" s="1"/>
  <c r="FL59" i="9" s="1"/>
  <c r="FS58" i="9" s="1"/>
  <c r="FZ57" i="9" s="1"/>
  <c r="GG56" i="9" s="1"/>
  <c r="GN55" i="9" s="1"/>
  <c r="GU54" i="9" s="1"/>
  <c r="HB53" i="9" s="1"/>
  <c r="HI52" i="9" s="1"/>
  <c r="HP51" i="9" s="1"/>
  <c r="GH61" i="9"/>
  <c r="GO60" i="9" s="1"/>
  <c r="GV59" i="9" s="1"/>
  <c r="HC58" i="9" s="1"/>
  <c r="HJ57" i="9" s="1"/>
  <c r="GT61" i="9"/>
  <c r="HA60" i="9" s="1"/>
  <c r="HH59" i="9" s="1"/>
  <c r="HO58" i="9" s="1"/>
  <c r="HJ61" i="9"/>
  <c r="DJ61" i="9"/>
  <c r="DQ60" i="9" s="1"/>
  <c r="DX59" i="9" s="1"/>
  <c r="EE58" i="9" s="1"/>
  <c r="EL57" i="9" s="1"/>
  <c r="ES56" i="9" s="1"/>
  <c r="EZ55" i="9" s="1"/>
  <c r="FG54" i="9" s="1"/>
  <c r="FN53" i="9" s="1"/>
  <c r="FU52" i="9" s="1"/>
  <c r="GB51" i="9" s="1"/>
  <c r="GI50" i="9" s="1"/>
  <c r="GP49" i="9" s="1"/>
  <c r="GW48" i="9" s="1"/>
  <c r="HD47" i="9" s="1"/>
  <c r="HK46" i="9" s="1"/>
  <c r="DP61" i="9"/>
  <c r="DW60" i="9" s="1"/>
  <c r="ED59" i="9" s="1"/>
  <c r="EK58" i="9" s="1"/>
  <c r="ER57" i="9" s="1"/>
  <c r="EY56" i="9" s="1"/>
  <c r="FF55" i="9" s="1"/>
  <c r="FM54" i="9" s="1"/>
  <c r="FT53" i="9" s="1"/>
  <c r="GA52" i="9" s="1"/>
  <c r="GH51" i="9" s="1"/>
  <c r="GO50" i="9" s="1"/>
  <c r="GV49" i="9" s="1"/>
  <c r="HC48" i="9" s="1"/>
  <c r="HJ47" i="9" s="1"/>
  <c r="FN61" i="9"/>
  <c r="FU60" i="9" s="1"/>
  <c r="GB59" i="9" s="1"/>
  <c r="GI58" i="9" s="1"/>
  <c r="GP57" i="9" s="1"/>
  <c r="GW56" i="9" s="1"/>
  <c r="HD55" i="9" s="1"/>
  <c r="HK54" i="9" s="1"/>
  <c r="FZ61" i="9"/>
  <c r="GG60" i="9" s="1"/>
  <c r="GN59" i="9" s="1"/>
  <c r="GU58" i="9" s="1"/>
  <c r="HB57" i="9" s="1"/>
  <c r="HI56" i="9" s="1"/>
  <c r="HP55" i="9" s="1"/>
  <c r="GD61" i="9"/>
  <c r="GK60" i="9" s="1"/>
  <c r="GR59" i="9" s="1"/>
  <c r="GY58" i="9" s="1"/>
  <c r="HF57" i="9" s="1"/>
  <c r="HM56" i="9" s="1"/>
  <c r="GJ61" i="9"/>
  <c r="GQ60" i="9" s="1"/>
  <c r="GX59" i="9" s="1"/>
  <c r="HE58" i="9" s="1"/>
  <c r="HL57" i="9" s="1"/>
  <c r="HA61" i="9"/>
  <c r="HH60" i="9" s="1"/>
  <c r="HO59" i="9" s="1"/>
  <c r="HL61" i="9"/>
  <c r="AC61" i="9"/>
  <c r="AJ60" i="9" s="1"/>
  <c r="AQ59" i="9" s="1"/>
  <c r="AX58" i="9" s="1"/>
  <c r="BE57" i="9" s="1"/>
  <c r="BL56" i="9" s="1"/>
  <c r="BS55" i="9" s="1"/>
  <c r="BZ54" i="9" s="1"/>
  <c r="CG53" i="9" s="1"/>
  <c r="CN52" i="9" s="1"/>
  <c r="CU51" i="9" s="1"/>
  <c r="DB50" i="9" s="1"/>
  <c r="DI49" i="9" s="1"/>
  <c r="DP48" i="9" s="1"/>
  <c r="DW47" i="9" s="1"/>
  <c r="ED46" i="9" s="1"/>
  <c r="EK45" i="9" s="1"/>
  <c r="ER74" i="9" s="1"/>
  <c r="EY73" i="9" s="1"/>
  <c r="FF72" i="9" s="1"/>
  <c r="FM71" i="9" s="1"/>
  <c r="FT70" i="9" s="1"/>
  <c r="GA69" i="9" s="1"/>
  <c r="GH68" i="9" s="1"/>
  <c r="GO67" i="9" s="1"/>
  <c r="GV66" i="9" s="1"/>
  <c r="HC65" i="9" s="1"/>
  <c r="HJ64" i="9" s="1"/>
  <c r="AP61" i="9"/>
  <c r="AW60" i="9" s="1"/>
  <c r="BD59" i="9" s="1"/>
  <c r="BK58" i="9" s="1"/>
  <c r="BR57" i="9" s="1"/>
  <c r="BY56" i="9" s="1"/>
  <c r="CF55" i="9" s="1"/>
  <c r="CM54" i="9" s="1"/>
  <c r="CT53" i="9" s="1"/>
  <c r="DA52" i="9" s="1"/>
  <c r="DH51" i="9" s="1"/>
  <c r="DO50" i="9" s="1"/>
  <c r="DV49" i="9" s="1"/>
  <c r="EC48" i="9" s="1"/>
  <c r="EJ47" i="9" s="1"/>
  <c r="EQ46" i="9" s="1"/>
  <c r="EX45" i="9" s="1"/>
  <c r="FE74" i="9" s="1"/>
  <c r="FL73" i="9" s="1"/>
  <c r="FS72" i="9" s="1"/>
  <c r="FZ71" i="9" s="1"/>
  <c r="GG70" i="9" s="1"/>
  <c r="GN69" i="9" s="1"/>
  <c r="GU68" i="9" s="1"/>
  <c r="HB67" i="9" s="1"/>
  <c r="HI66" i="9" s="1"/>
  <c r="HP65" i="9" s="1"/>
  <c r="AN61" i="9"/>
  <c r="AU60" i="9" s="1"/>
  <c r="BB59" i="9" s="1"/>
  <c r="BI58" i="9" s="1"/>
  <c r="BP57" i="9" s="1"/>
  <c r="BW56" i="9" s="1"/>
  <c r="CD55" i="9" s="1"/>
  <c r="CK54" i="9" s="1"/>
  <c r="CR53" i="9" s="1"/>
  <c r="CY52" i="9" s="1"/>
  <c r="DF51" i="9" s="1"/>
  <c r="DM50" i="9" s="1"/>
  <c r="DT49" i="9" s="1"/>
  <c r="EA48" i="9" s="1"/>
  <c r="EH47" i="9" s="1"/>
  <c r="EO46" i="9" s="1"/>
  <c r="EV45" i="9" s="1"/>
  <c r="FC74" i="9" s="1"/>
  <c r="FJ73" i="9" s="1"/>
  <c r="FQ72" i="9" s="1"/>
  <c r="FX71" i="9" s="1"/>
  <c r="GE70" i="9" s="1"/>
  <c r="GL69" i="9" s="1"/>
  <c r="GS68" i="9" s="1"/>
  <c r="GZ67" i="9" s="1"/>
  <c r="HG66" i="9" s="1"/>
  <c r="HN65" i="9" s="1"/>
  <c r="AR61" i="9"/>
  <c r="AY60" i="9" s="1"/>
  <c r="BF59" i="9" s="1"/>
  <c r="BM58" i="9" s="1"/>
  <c r="BT57" i="9" s="1"/>
  <c r="CA56" i="9" s="1"/>
  <c r="CH55" i="9" s="1"/>
  <c r="CO54" i="9" s="1"/>
  <c r="CV53" i="9" s="1"/>
  <c r="DC52" i="9" s="1"/>
  <c r="DJ51" i="9" s="1"/>
  <c r="DQ50" i="9" s="1"/>
  <c r="DX49" i="9" s="1"/>
  <c r="EE48" i="9" s="1"/>
  <c r="EL47" i="9" s="1"/>
  <c r="ES46" i="9" s="1"/>
  <c r="EZ45" i="9" s="1"/>
  <c r="FG74" i="9" s="1"/>
  <c r="FN73" i="9" s="1"/>
  <c r="FU72" i="9" s="1"/>
  <c r="GB71" i="9" s="1"/>
  <c r="GI70" i="9" s="1"/>
  <c r="GP69" i="9" s="1"/>
  <c r="GW68" i="9" s="1"/>
  <c r="HD67" i="9" s="1"/>
  <c r="HK66" i="9" s="1"/>
  <c r="BJ61" i="9"/>
  <c r="BQ60" i="9" s="1"/>
  <c r="BX59" i="9" s="1"/>
  <c r="CE58" i="9" s="1"/>
  <c r="CL57" i="9" s="1"/>
  <c r="CS56" i="9" s="1"/>
  <c r="CZ55" i="9" s="1"/>
  <c r="DG54" i="9" s="1"/>
  <c r="DN53" i="9" s="1"/>
  <c r="DU52" i="9" s="1"/>
  <c r="EB51" i="9" s="1"/>
  <c r="EI50" i="9" s="1"/>
  <c r="EP49" i="9" s="1"/>
  <c r="EW48" i="9" s="1"/>
  <c r="FD47" i="9" s="1"/>
  <c r="FK46" i="9" s="1"/>
  <c r="FR45" i="9" s="1"/>
  <c r="FY74" i="9" s="1"/>
  <c r="GF73" i="9" s="1"/>
  <c r="GM72" i="9" s="1"/>
  <c r="GT71" i="9" s="1"/>
  <c r="HA70" i="9" s="1"/>
  <c r="HH69" i="9" s="1"/>
  <c r="HO68" i="9" s="1"/>
  <c r="CC61" i="9"/>
  <c r="CJ60" i="9" s="1"/>
  <c r="CQ59" i="9" s="1"/>
  <c r="CX58" i="9" s="1"/>
  <c r="DE57" i="9" s="1"/>
  <c r="DL56" i="9" s="1"/>
  <c r="DS55" i="9" s="1"/>
  <c r="DZ54" i="9" s="1"/>
  <c r="EG53" i="9" s="1"/>
  <c r="EN52" i="9" s="1"/>
  <c r="EU51" i="9" s="1"/>
  <c r="FB50" i="9" s="1"/>
  <c r="FI49" i="9" s="1"/>
  <c r="FP48" i="9" s="1"/>
  <c r="FW47" i="9" s="1"/>
  <c r="GD46" i="9" s="1"/>
  <c r="GK45" i="9" s="1"/>
  <c r="GR74" i="9" s="1"/>
  <c r="GY73" i="9" s="1"/>
  <c r="HF72" i="9" s="1"/>
  <c r="HM71" i="9" s="1"/>
  <c r="BR61" i="9"/>
  <c r="BY60" i="9" s="1"/>
  <c r="CF59" i="9" s="1"/>
  <c r="CM58" i="9" s="1"/>
  <c r="CT57" i="9" s="1"/>
  <c r="DA56" i="9" s="1"/>
  <c r="DH55" i="9" s="1"/>
  <c r="DO54" i="9" s="1"/>
  <c r="DV53" i="9" s="1"/>
  <c r="EC52" i="9" s="1"/>
  <c r="EJ51" i="9" s="1"/>
  <c r="EQ50" i="9" s="1"/>
  <c r="EX49" i="9" s="1"/>
  <c r="FE48" i="9" s="1"/>
  <c r="FL47" i="9" s="1"/>
  <c r="FS46" i="9" s="1"/>
  <c r="FZ45" i="9" s="1"/>
  <c r="GG74" i="9" s="1"/>
  <c r="GN73" i="9" s="1"/>
  <c r="GU72" i="9" s="1"/>
  <c r="HB71" i="9" s="1"/>
  <c r="HI70" i="9" s="1"/>
  <c r="HP69" i="9" s="1"/>
  <c r="BU61" i="9"/>
  <c r="CB60" i="9" s="1"/>
  <c r="CI59" i="9" s="1"/>
  <c r="CP58" i="9" s="1"/>
  <c r="CW57" i="9" s="1"/>
  <c r="DD56" i="9" s="1"/>
  <c r="DK55" i="9" s="1"/>
  <c r="DR54" i="9" s="1"/>
  <c r="DY53" i="9" s="1"/>
  <c r="EF52" i="9" s="1"/>
  <c r="EM51" i="9" s="1"/>
  <c r="ET50" i="9" s="1"/>
  <c r="FA49" i="9" s="1"/>
  <c r="FH48" i="9" s="1"/>
  <c r="FO47" i="9" s="1"/>
  <c r="FV46" i="9" s="1"/>
  <c r="GC45" i="9" s="1"/>
  <c r="GJ74" i="9" s="1"/>
  <c r="GQ73" i="9" s="1"/>
  <c r="GX72" i="9" s="1"/>
  <c r="HE71" i="9" s="1"/>
  <c r="HL70" i="9" s="1"/>
  <c r="CY61" i="9"/>
  <c r="DF60" i="9" s="1"/>
  <c r="DM59" i="9" s="1"/>
  <c r="DT58" i="9" s="1"/>
  <c r="EA57" i="9" s="1"/>
  <c r="EH56" i="9" s="1"/>
  <c r="EO55" i="9" s="1"/>
  <c r="EV54" i="9" s="1"/>
  <c r="FC53" i="9" s="1"/>
  <c r="FJ52" i="9" s="1"/>
  <c r="FQ51" i="9" s="1"/>
  <c r="FX50" i="9" s="1"/>
  <c r="GE49" i="9" s="1"/>
  <c r="GL48" i="9" s="1"/>
  <c r="GS47" i="9" s="1"/>
  <c r="GZ46" i="9" s="1"/>
  <c r="HG45" i="9" s="1"/>
  <c r="HN74" i="9" s="1"/>
  <c r="CQ61" i="9"/>
  <c r="CX60" i="9" s="1"/>
  <c r="DE59" i="9" s="1"/>
  <c r="DL58" i="9" s="1"/>
  <c r="DS57" i="9" s="1"/>
  <c r="DZ56" i="9" s="1"/>
  <c r="EG55" i="9" s="1"/>
  <c r="EN54" i="9" s="1"/>
  <c r="EU53" i="9" s="1"/>
  <c r="FB52" i="9" s="1"/>
  <c r="FI51" i="9" s="1"/>
  <c r="FP50" i="9" s="1"/>
  <c r="FW49" i="9" s="1"/>
  <c r="GD48" i="9" s="1"/>
  <c r="GK47" i="9" s="1"/>
  <c r="GR46" i="9" s="1"/>
  <c r="GY45" i="9" s="1"/>
  <c r="HF74" i="9" s="1"/>
  <c r="HM73" i="9" s="1"/>
  <c r="DB61" i="9"/>
  <c r="DI60" i="9" s="1"/>
  <c r="DP59" i="9" s="1"/>
  <c r="DW58" i="9" s="1"/>
  <c r="ED57" i="9" s="1"/>
  <c r="EK56" i="9" s="1"/>
  <c r="ER55" i="9" s="1"/>
  <c r="EY54" i="9" s="1"/>
  <c r="FF53" i="9" s="1"/>
  <c r="FM52" i="9" s="1"/>
  <c r="FT51" i="9" s="1"/>
  <c r="GA50" i="9" s="1"/>
  <c r="GH49" i="9" s="1"/>
  <c r="GO48" i="9" s="1"/>
  <c r="GV47" i="9" s="1"/>
  <c r="HC46" i="9" s="1"/>
  <c r="HJ45" i="9" s="1"/>
  <c r="DA61" i="9"/>
  <c r="DH60" i="9" s="1"/>
  <c r="DO59" i="9" s="1"/>
  <c r="DV58" i="9" s="1"/>
  <c r="EC57" i="9" s="1"/>
  <c r="EJ56" i="9" s="1"/>
  <c r="EQ55" i="9" s="1"/>
  <c r="EX54" i="9" s="1"/>
  <c r="FE53" i="9" s="1"/>
  <c r="FL52" i="9" s="1"/>
  <c r="FS51" i="9" s="1"/>
  <c r="FZ50" i="9" s="1"/>
  <c r="GG49" i="9" s="1"/>
  <c r="GN48" i="9" s="1"/>
  <c r="GU47" i="9" s="1"/>
  <c r="HB46" i="9" s="1"/>
  <c r="HI45" i="9" s="1"/>
  <c r="HP74" i="9" s="1"/>
  <c r="FT61" i="9"/>
  <c r="GA60" i="9" s="1"/>
  <c r="GH59" i="9" s="1"/>
  <c r="GO58" i="9" s="1"/>
  <c r="GV57" i="9" s="1"/>
  <c r="HC56" i="9" s="1"/>
  <c r="HJ55" i="9" s="1"/>
  <c r="EV61" i="9"/>
  <c r="FC60" i="9" s="1"/>
  <c r="FJ59" i="9" s="1"/>
  <c r="FQ58" i="9" s="1"/>
  <c r="FX57" i="9" s="1"/>
  <c r="GE56" i="9" s="1"/>
  <c r="GL55" i="9" s="1"/>
  <c r="GS54" i="9" s="1"/>
  <c r="GZ53" i="9" s="1"/>
  <c r="HG52" i="9" s="1"/>
  <c r="HN51" i="9" s="1"/>
  <c r="EI61" i="9"/>
  <c r="EP60" i="9" s="1"/>
  <c r="EW59" i="9" s="1"/>
  <c r="FD58" i="9" s="1"/>
  <c r="FK57" i="9" s="1"/>
  <c r="FR56" i="9" s="1"/>
  <c r="FY55" i="9" s="1"/>
  <c r="GF54" i="9" s="1"/>
  <c r="GM53" i="9" s="1"/>
  <c r="GT52" i="9" s="1"/>
  <c r="HA51" i="9" s="1"/>
  <c r="HH50" i="9" s="1"/>
  <c r="HO49" i="9" s="1"/>
  <c r="FA61" i="9"/>
  <c r="FH60" i="9" s="1"/>
  <c r="FO59" i="9" s="1"/>
  <c r="FV58" i="9" s="1"/>
  <c r="GC57" i="9" s="1"/>
  <c r="GJ56" i="9" s="1"/>
  <c r="GQ55" i="9" s="1"/>
  <c r="GX54" i="9" s="1"/>
  <c r="HE53" i="9" s="1"/>
  <c r="HL52" i="9" s="1"/>
  <c r="FU61" i="9"/>
  <c r="GB60" i="9" s="1"/>
  <c r="GI59" i="9" s="1"/>
  <c r="GP58" i="9" s="1"/>
  <c r="GW57" i="9" s="1"/>
  <c r="HD56" i="9" s="1"/>
  <c r="HK55" i="9" s="1"/>
  <c r="DW61" i="9"/>
  <c r="ED60" i="9" s="1"/>
  <c r="EK59" i="9" s="1"/>
  <c r="ER58" i="9" s="1"/>
  <c r="EY57" i="9" s="1"/>
  <c r="FF56" i="9" s="1"/>
  <c r="FM55" i="9" s="1"/>
  <c r="FT54" i="9" s="1"/>
  <c r="GA53" i="9" s="1"/>
  <c r="GH52" i="9" s="1"/>
  <c r="GO51" i="9" s="1"/>
  <c r="GV50" i="9" s="1"/>
  <c r="HC49" i="9" s="1"/>
  <c r="HJ48" i="9" s="1"/>
  <c r="DQ61" i="9"/>
  <c r="DX60" i="9" s="1"/>
  <c r="EE59" i="9" s="1"/>
  <c r="EL58" i="9" s="1"/>
  <c r="ES57" i="9" s="1"/>
  <c r="EZ56" i="9" s="1"/>
  <c r="FG55" i="9" s="1"/>
  <c r="FN54" i="9" s="1"/>
  <c r="FU53" i="9" s="1"/>
  <c r="GB52" i="9" s="1"/>
  <c r="GI51" i="9" s="1"/>
  <c r="GP50" i="9" s="1"/>
  <c r="GW49" i="9" s="1"/>
  <c r="HD48" i="9" s="1"/>
  <c r="HK47" i="9" s="1"/>
  <c r="EB61" i="9"/>
  <c r="EI60" i="9" s="1"/>
  <c r="EP59" i="9" s="1"/>
  <c r="EW58" i="9" s="1"/>
  <c r="FD57" i="9" s="1"/>
  <c r="FK56" i="9" s="1"/>
  <c r="FR55" i="9" s="1"/>
  <c r="FY54" i="9" s="1"/>
  <c r="GF53" i="9" s="1"/>
  <c r="GM52" i="9" s="1"/>
  <c r="GT51" i="9" s="1"/>
  <c r="HA50" i="9" s="1"/>
  <c r="HH49" i="9" s="1"/>
  <c r="HO48" i="9" s="1"/>
  <c r="FO61" i="9"/>
  <c r="FV60" i="9" s="1"/>
  <c r="GC59" i="9" s="1"/>
  <c r="GJ58" i="9" s="1"/>
  <c r="GQ57" i="9" s="1"/>
  <c r="GX56" i="9" s="1"/>
  <c r="HE55" i="9" s="1"/>
  <c r="HL54" i="9" s="1"/>
  <c r="GK61" i="9"/>
  <c r="GR60" i="9" s="1"/>
  <c r="GY59" i="9" s="1"/>
  <c r="HF58" i="9" s="1"/>
  <c r="HM57" i="9" s="1"/>
  <c r="GY61" i="9"/>
  <c r="HF60" i="9" s="1"/>
  <c r="HM59" i="9" s="1"/>
  <c r="HB61" i="9"/>
  <c r="HI60" i="9" s="1"/>
  <c r="HP59" i="9" s="1"/>
  <c r="HM61" i="9"/>
  <c r="AF61" i="9"/>
  <c r="AM60" i="9" s="1"/>
  <c r="AT59" i="9" s="1"/>
  <c r="BA58" i="9" s="1"/>
  <c r="BH57" i="9" s="1"/>
  <c r="BO56" i="9" s="1"/>
  <c r="BV55" i="9" s="1"/>
  <c r="CC54" i="9" s="1"/>
  <c r="CJ53" i="9" s="1"/>
  <c r="CQ52" i="9" s="1"/>
  <c r="CX51" i="9" s="1"/>
  <c r="DE50" i="9" s="1"/>
  <c r="DL49" i="9" s="1"/>
  <c r="DS48" i="9" s="1"/>
  <c r="DZ47" i="9" s="1"/>
  <c r="EG46" i="9" s="1"/>
  <c r="EN45" i="9" s="1"/>
  <c r="EU74" i="9" s="1"/>
  <c r="FB73" i="9" s="1"/>
  <c r="FI72" i="9" s="1"/>
  <c r="FP71" i="9" s="1"/>
  <c r="FW70" i="9" s="1"/>
  <c r="GD69" i="9" s="1"/>
  <c r="GK68" i="9" s="1"/>
  <c r="GR67" i="9" s="1"/>
  <c r="GY66" i="9" s="1"/>
  <c r="HF65" i="9" s="1"/>
  <c r="HM64" i="9" s="1"/>
  <c r="AQ61" i="9"/>
  <c r="AX60" i="9" s="1"/>
  <c r="BE59" i="9" s="1"/>
  <c r="BL58" i="9" s="1"/>
  <c r="BS57" i="9" s="1"/>
  <c r="BZ56" i="9" s="1"/>
  <c r="CG55" i="9" s="1"/>
  <c r="CN54" i="9" s="1"/>
  <c r="CU53" i="9" s="1"/>
  <c r="DB52" i="9" s="1"/>
  <c r="DI51" i="9" s="1"/>
  <c r="DP50" i="9" s="1"/>
  <c r="DW49" i="9" s="1"/>
  <c r="ED48" i="9" s="1"/>
  <c r="EK47" i="9" s="1"/>
  <c r="ER46" i="9" s="1"/>
  <c r="EY45" i="9" s="1"/>
  <c r="FF74" i="9" s="1"/>
  <c r="FM73" i="9" s="1"/>
  <c r="FT72" i="9" s="1"/>
  <c r="GA71" i="9" s="1"/>
  <c r="GH70" i="9" s="1"/>
  <c r="GO69" i="9" s="1"/>
  <c r="GV68" i="9" s="1"/>
  <c r="HC67" i="9" s="1"/>
  <c r="HJ66" i="9" s="1"/>
  <c r="AS61" i="9"/>
  <c r="AZ60" i="9" s="1"/>
  <c r="BG59" i="9" s="1"/>
  <c r="BN58" i="9" s="1"/>
  <c r="BU57" i="9" s="1"/>
  <c r="CB56" i="9" s="1"/>
  <c r="CI55" i="9" s="1"/>
  <c r="CP54" i="9" s="1"/>
  <c r="CW53" i="9" s="1"/>
  <c r="DD52" i="9" s="1"/>
  <c r="DK51" i="9" s="1"/>
  <c r="DR50" i="9" s="1"/>
  <c r="DY49" i="9" s="1"/>
  <c r="EF48" i="9" s="1"/>
  <c r="EM47" i="9" s="1"/>
  <c r="ET46" i="9" s="1"/>
  <c r="FA45" i="9" s="1"/>
  <c r="FH74" i="9" s="1"/>
  <c r="FO73" i="9" s="1"/>
  <c r="FV72" i="9" s="1"/>
  <c r="GC71" i="9" s="1"/>
  <c r="GJ70" i="9" s="1"/>
  <c r="GQ69" i="9" s="1"/>
  <c r="GX68" i="9" s="1"/>
  <c r="HE67" i="9" s="1"/>
  <c r="HL66" i="9" s="1"/>
  <c r="CG61" i="9"/>
  <c r="CN60" i="9" s="1"/>
  <c r="CU59" i="9" s="1"/>
  <c r="DB58" i="9" s="1"/>
  <c r="DI57" i="9" s="1"/>
  <c r="DP56" i="9" s="1"/>
  <c r="DW55" i="9" s="1"/>
  <c r="ED54" i="9" s="1"/>
  <c r="EK53" i="9" s="1"/>
  <c r="ER52" i="9" s="1"/>
  <c r="EY51" i="9" s="1"/>
  <c r="FF50" i="9" s="1"/>
  <c r="FM49" i="9" s="1"/>
  <c r="FT48" i="9" s="1"/>
  <c r="GA47" i="9" s="1"/>
  <c r="GH46" i="9" s="1"/>
  <c r="GO45" i="9" s="1"/>
  <c r="GV74" i="9" s="1"/>
  <c r="HC73" i="9" s="1"/>
  <c r="HJ72" i="9" s="1"/>
  <c r="BH61" i="9"/>
  <c r="BO60" i="9" s="1"/>
  <c r="BV59" i="9" s="1"/>
  <c r="CC58" i="9" s="1"/>
  <c r="CJ57" i="9" s="1"/>
  <c r="CQ56" i="9" s="1"/>
  <c r="CX55" i="9" s="1"/>
  <c r="DE54" i="9" s="1"/>
  <c r="DL53" i="9" s="1"/>
  <c r="DS52" i="9" s="1"/>
  <c r="DZ51" i="9" s="1"/>
  <c r="EG50" i="9" s="1"/>
  <c r="EN49" i="9" s="1"/>
  <c r="EU48" i="9" s="1"/>
  <c r="FB47" i="9" s="1"/>
  <c r="FI46" i="9" s="1"/>
  <c r="FP45" i="9" s="1"/>
  <c r="FW74" i="9" s="1"/>
  <c r="GD73" i="9" s="1"/>
  <c r="GK72" i="9" s="1"/>
  <c r="GR71" i="9" s="1"/>
  <c r="GY70" i="9" s="1"/>
  <c r="HF69" i="9" s="1"/>
  <c r="HM68" i="9" s="1"/>
  <c r="DD61" i="9"/>
  <c r="DK60" i="9" s="1"/>
  <c r="DR59" i="9" s="1"/>
  <c r="DY58" i="9" s="1"/>
  <c r="EF57" i="9" s="1"/>
  <c r="EM56" i="9" s="1"/>
  <c r="ET55" i="9" s="1"/>
  <c r="FA54" i="9" s="1"/>
  <c r="FH53" i="9" s="1"/>
  <c r="FO52" i="9" s="1"/>
  <c r="FV51" i="9" s="1"/>
  <c r="GC50" i="9" s="1"/>
  <c r="GJ49" i="9" s="1"/>
  <c r="GQ48" i="9" s="1"/>
  <c r="GX47" i="9" s="1"/>
  <c r="HE46" i="9" s="1"/>
  <c r="HL45" i="9" s="1"/>
  <c r="BY61" i="9"/>
  <c r="CF60" i="9" s="1"/>
  <c r="CM59" i="9" s="1"/>
  <c r="CT58" i="9" s="1"/>
  <c r="DA57" i="9" s="1"/>
  <c r="DH56" i="9" s="1"/>
  <c r="DO55" i="9" s="1"/>
  <c r="DV54" i="9" s="1"/>
  <c r="EC53" i="9" s="1"/>
  <c r="EJ52" i="9" s="1"/>
  <c r="EQ51" i="9" s="1"/>
  <c r="EX50" i="9" s="1"/>
  <c r="FE49" i="9" s="1"/>
  <c r="FL48" i="9" s="1"/>
  <c r="FS47" i="9" s="1"/>
  <c r="FZ46" i="9" s="1"/>
  <c r="GG45" i="9" s="1"/>
  <c r="GN74" i="9" s="1"/>
  <c r="GU73" i="9" s="1"/>
  <c r="HB72" i="9" s="1"/>
  <c r="HI71" i="9" s="1"/>
  <c r="HP70" i="9" s="1"/>
  <c r="BV61" i="9"/>
  <c r="CC60" i="9" s="1"/>
  <c r="CJ59" i="9" s="1"/>
  <c r="CQ58" i="9" s="1"/>
  <c r="CX57" i="9" s="1"/>
  <c r="DE56" i="9" s="1"/>
  <c r="DL55" i="9" s="1"/>
  <c r="DS54" i="9" s="1"/>
  <c r="DZ53" i="9" s="1"/>
  <c r="EG52" i="9" s="1"/>
  <c r="EN51" i="9" s="1"/>
  <c r="EU50" i="9" s="1"/>
  <c r="FB49" i="9" s="1"/>
  <c r="FI48" i="9" s="1"/>
  <c r="FP47" i="9" s="1"/>
  <c r="FW46" i="9" s="1"/>
  <c r="GD45" i="9" s="1"/>
  <c r="GK74" i="9" s="1"/>
  <c r="GR73" i="9" s="1"/>
  <c r="GY72" i="9" s="1"/>
  <c r="HF71" i="9" s="1"/>
  <c r="HM70" i="9" s="1"/>
  <c r="CF61" i="9"/>
  <c r="CM60" i="9" s="1"/>
  <c r="CT59" i="9" s="1"/>
  <c r="DA58" i="9" s="1"/>
  <c r="DH57" i="9" s="1"/>
  <c r="DO56" i="9" s="1"/>
  <c r="DV55" i="9" s="1"/>
  <c r="EC54" i="9" s="1"/>
  <c r="EJ53" i="9" s="1"/>
  <c r="EQ52" i="9" s="1"/>
  <c r="EX51" i="9" s="1"/>
  <c r="FE50" i="9" s="1"/>
  <c r="FL49" i="9" s="1"/>
  <c r="FS48" i="9" s="1"/>
  <c r="FZ47" i="9" s="1"/>
  <c r="GG46" i="9" s="1"/>
  <c r="GN45" i="9" s="1"/>
  <c r="GU74" i="9" s="1"/>
  <c r="HB73" i="9" s="1"/>
  <c r="HI72" i="9" s="1"/>
  <c r="HP71" i="9" s="1"/>
  <c r="CR61" i="9"/>
  <c r="CY60" i="9" s="1"/>
  <c r="DF59" i="9" s="1"/>
  <c r="DM58" i="9" s="1"/>
  <c r="DT57" i="9" s="1"/>
  <c r="EA56" i="9" s="1"/>
  <c r="EH55" i="9" s="1"/>
  <c r="EO54" i="9" s="1"/>
  <c r="EV53" i="9" s="1"/>
  <c r="FC52" i="9" s="1"/>
  <c r="FJ51" i="9" s="1"/>
  <c r="FQ50" i="9" s="1"/>
  <c r="FX49" i="9" s="1"/>
  <c r="GE48" i="9" s="1"/>
  <c r="GL47" i="9" s="1"/>
  <c r="GS46" i="9" s="1"/>
  <c r="GZ45" i="9" s="1"/>
  <c r="HG74" i="9" s="1"/>
  <c r="HN73" i="9" s="1"/>
  <c r="DG61" i="9"/>
  <c r="DN60" i="9" s="1"/>
  <c r="DU59" i="9" s="1"/>
  <c r="EB58" i="9" s="1"/>
  <c r="EI57" i="9" s="1"/>
  <c r="EP56" i="9" s="1"/>
  <c r="EW55" i="9" s="1"/>
  <c r="FD54" i="9" s="1"/>
  <c r="FK53" i="9" s="1"/>
  <c r="FR52" i="9" s="1"/>
  <c r="FY51" i="9" s="1"/>
  <c r="GF50" i="9" s="1"/>
  <c r="GM49" i="9" s="1"/>
  <c r="GT48" i="9" s="1"/>
  <c r="HA47" i="9" s="1"/>
  <c r="HH46" i="9" s="1"/>
  <c r="HO45" i="9" s="1"/>
  <c r="DE61" i="9"/>
  <c r="DL60" i="9" s="1"/>
  <c r="DS59" i="9" s="1"/>
  <c r="DZ58" i="9" s="1"/>
  <c r="EG57" i="9" s="1"/>
  <c r="EN56" i="9" s="1"/>
  <c r="EU55" i="9" s="1"/>
  <c r="FB54" i="9" s="1"/>
  <c r="FI53" i="9" s="1"/>
  <c r="FP52" i="9" s="1"/>
  <c r="FW51" i="9" s="1"/>
  <c r="GD50" i="9" s="1"/>
  <c r="GK49" i="9" s="1"/>
  <c r="GR48" i="9" s="1"/>
  <c r="GY47" i="9" s="1"/>
  <c r="HF46" i="9" s="1"/>
  <c r="HM45" i="9" s="1"/>
  <c r="AQ80" i="9"/>
  <c r="O80" i="9"/>
  <c r="P81" i="9"/>
  <c r="BP82" i="9" s="1"/>
  <c r="AS153" i="9"/>
  <c r="AS80" i="9"/>
  <c r="M100" i="9"/>
  <c r="N174" i="9"/>
  <c r="N247" i="9" s="1"/>
  <c r="N283" i="9" s="1"/>
  <c r="N138" i="9"/>
  <c r="N134" i="9"/>
  <c r="AR153" i="9"/>
  <c r="AR80" i="9"/>
  <c r="N137" i="9"/>
  <c r="N176" i="9"/>
  <c r="N249" i="9" s="1"/>
  <c r="N285" i="9" s="1"/>
  <c r="CQ82" i="9"/>
  <c r="N177" i="9"/>
  <c r="N214" i="9" s="1"/>
  <c r="N166" i="9"/>
  <c r="N130" i="9"/>
  <c r="N253" i="9"/>
  <c r="N289" i="9" s="1"/>
  <c r="N217" i="9"/>
  <c r="P43" i="9"/>
  <c r="O44" i="9"/>
  <c r="N158" i="9"/>
  <c r="N122" i="9"/>
  <c r="N159" i="9"/>
  <c r="N123" i="9"/>
  <c r="N248" i="9"/>
  <c r="N284" i="9" s="1"/>
  <c r="N212" i="9"/>
  <c r="N256" i="9"/>
  <c r="N292" i="9" s="1"/>
  <c r="N220" i="9"/>
  <c r="N160" i="9"/>
  <c r="N124" i="9"/>
  <c r="N168" i="9"/>
  <c r="N132" i="9"/>
  <c r="N125" i="9"/>
  <c r="N234" i="9"/>
  <c r="N270" i="9" s="1"/>
  <c r="N198" i="9"/>
  <c r="O153" i="9"/>
  <c r="N254" i="9"/>
  <c r="N290" i="9" s="1"/>
  <c r="N218" i="9"/>
  <c r="N243" i="9"/>
  <c r="N279" i="9" s="1"/>
  <c r="N207" i="9"/>
  <c r="CR82" i="9"/>
  <c r="N235" i="9"/>
  <c r="N271" i="9" s="1"/>
  <c r="N199" i="9"/>
  <c r="N242" i="9"/>
  <c r="N278" i="9" s="1"/>
  <c r="N206" i="9"/>
  <c r="N245" i="9"/>
  <c r="N281" i="9" s="1"/>
  <c r="N209" i="9"/>
  <c r="N246" i="9"/>
  <c r="N282" i="9" s="1"/>
  <c r="N210" i="9"/>
  <c r="CS82" i="9"/>
  <c r="N119" i="9"/>
  <c r="N155" i="9"/>
  <c r="N163" i="9"/>
  <c r="N127" i="9"/>
  <c r="N129" i="9"/>
  <c r="N156" i="9"/>
  <c r="N120" i="9"/>
  <c r="N237" i="9"/>
  <c r="N273" i="9" s="1"/>
  <c r="N171" i="9"/>
  <c r="N230" i="9"/>
  <c r="N266" i="9" s="1"/>
  <c r="N194" i="9"/>
  <c r="N238" i="9"/>
  <c r="N274" i="9" s="1"/>
  <c r="N202" i="9"/>
  <c r="N126" i="9"/>
  <c r="N255" i="9"/>
  <c r="N291" i="9" s="1"/>
  <c r="N219" i="9"/>
  <c r="N167" i="9"/>
  <c r="N131" i="9"/>
  <c r="N226" i="9"/>
  <c r="N262" i="9" s="1"/>
  <c r="N227" i="9"/>
  <c r="N263" i="9" s="1"/>
  <c r="N251" i="9"/>
  <c r="N287" i="9" s="1"/>
  <c r="N215" i="9"/>
  <c r="N139" i="9"/>
  <c r="N147" i="9"/>
  <c r="N88" i="10"/>
  <c r="S88" i="10"/>
  <c r="R88" i="10"/>
  <c r="AS88" i="10"/>
  <c r="AI88" i="10"/>
  <c r="V88" i="10"/>
  <c r="X88" i="10"/>
  <c r="AM88" i="10"/>
  <c r="Y88" i="10"/>
  <c r="AH88" i="10"/>
  <c r="AB88" i="10"/>
  <c r="AO88" i="10"/>
  <c r="AA88" i="10"/>
  <c r="AG88" i="10"/>
  <c r="O88" i="10"/>
  <c r="W88" i="10"/>
  <c r="P88" i="10"/>
  <c r="AJ88" i="10"/>
  <c r="AR88" i="10"/>
  <c r="Z88" i="10"/>
  <c r="AF88" i="10"/>
  <c r="AY88" i="10"/>
  <c r="Q88" i="10"/>
  <c r="U88" i="10"/>
  <c r="AP88" i="10"/>
  <c r="AN88" i="10"/>
  <c r="AQ88" i="10"/>
  <c r="AK88" i="10"/>
  <c r="T88" i="10"/>
  <c r="AX88" i="10"/>
  <c r="AC88" i="10"/>
  <c r="AL88" i="10"/>
  <c r="AE88" i="10"/>
  <c r="AD88" i="10"/>
  <c r="BL82" i="10"/>
  <c r="BL95" i="10"/>
  <c r="BL105" i="10"/>
  <c r="BL108" i="10"/>
  <c r="BL102" i="10"/>
  <c r="BL87" i="10"/>
  <c r="BL97" i="10"/>
  <c r="BL92" i="10"/>
  <c r="BL90" i="10"/>
  <c r="BL109" i="10"/>
  <c r="BL104" i="10"/>
  <c r="BL113" i="10"/>
  <c r="BL94" i="10"/>
  <c r="BL96" i="10"/>
  <c r="BL106" i="10"/>
  <c r="BM81" i="10"/>
  <c r="BL110" i="10"/>
  <c r="BL84" i="10"/>
  <c r="BL103" i="10"/>
  <c r="BL112" i="10"/>
  <c r="BL99" i="10"/>
  <c r="BL93" i="10"/>
  <c r="BL86" i="10"/>
  <c r="BL98" i="10"/>
  <c r="BL89" i="10"/>
  <c r="BL101" i="10"/>
  <c r="BL100" i="10"/>
  <c r="BL83" i="10"/>
  <c r="BL88" i="10"/>
  <c r="BL91" i="10"/>
  <c r="BL111" i="10"/>
  <c r="BL85" i="10"/>
  <c r="BL107" i="10"/>
  <c r="BO153" i="9" l="1"/>
  <c r="BA89" i="10"/>
  <c r="AZ89" i="10"/>
  <c r="T263" i="11"/>
  <c r="U154" i="11"/>
  <c r="U227" i="11" s="1"/>
  <c r="BU82" i="11"/>
  <c r="BU154" i="11" s="1"/>
  <c r="BT153" i="11"/>
  <c r="BT80" i="11"/>
  <c r="W43" i="11"/>
  <c r="V44" i="11"/>
  <c r="V42" i="11"/>
  <c r="U153" i="11"/>
  <c r="U226" i="11" s="1"/>
  <c r="U262" i="11" s="1"/>
  <c r="U80" i="11"/>
  <c r="V81" i="11"/>
  <c r="V82" i="11" s="1"/>
  <c r="BU81" i="11"/>
  <c r="AV88" i="10"/>
  <c r="M90" i="10"/>
  <c r="AU89" i="10"/>
  <c r="BO80" i="10"/>
  <c r="W82" i="9"/>
  <c r="X81" i="10"/>
  <c r="X82" i="10" s="1"/>
  <c r="BO80" i="9"/>
  <c r="AD222" i="9"/>
  <c r="AE222" i="9" s="1"/>
  <c r="N250" i="9"/>
  <c r="N286" i="9" s="1"/>
  <c r="N252" i="9"/>
  <c r="N288" i="9" s="1"/>
  <c r="N257" i="9"/>
  <c r="N293" i="9" s="1"/>
  <c r="N211" i="9"/>
  <c r="HC61" i="9"/>
  <c r="HJ60" i="9" s="1"/>
  <c r="GC61" i="9"/>
  <c r="GJ60" i="9" s="1"/>
  <c r="GQ59" i="9" s="1"/>
  <c r="GX58" i="9" s="1"/>
  <c r="HE57" i="9" s="1"/>
  <c r="HL56" i="9" s="1"/>
  <c r="FC61" i="9"/>
  <c r="FJ60" i="9" s="1"/>
  <c r="FQ59" i="9" s="1"/>
  <c r="FX58" i="9" s="1"/>
  <c r="GE57" i="9" s="1"/>
  <c r="GL56" i="9" s="1"/>
  <c r="GS55" i="9" s="1"/>
  <c r="GZ54" i="9" s="1"/>
  <c r="HG53" i="9" s="1"/>
  <c r="HN52" i="9" s="1"/>
  <c r="FR61" i="9"/>
  <c r="FY60" i="9" s="1"/>
  <c r="GF59" i="9" s="1"/>
  <c r="GM58" i="9" s="1"/>
  <c r="GT57" i="9" s="1"/>
  <c r="HA56" i="9" s="1"/>
  <c r="HH55" i="9" s="1"/>
  <c r="HO54" i="9" s="1"/>
  <c r="FB61" i="9"/>
  <c r="FI60" i="9" s="1"/>
  <c r="FP59" i="9" s="1"/>
  <c r="FW58" i="9" s="1"/>
  <c r="GD57" i="9" s="1"/>
  <c r="GK56" i="9" s="1"/>
  <c r="GR55" i="9" s="1"/>
  <c r="GY54" i="9" s="1"/>
  <c r="HF53" i="9" s="1"/>
  <c r="HM52" i="9" s="1"/>
  <c r="FK61" i="9"/>
  <c r="FR60" i="9" s="1"/>
  <c r="FY59" i="9" s="1"/>
  <c r="GF58" i="9" s="1"/>
  <c r="GM57" i="9" s="1"/>
  <c r="GT56" i="9" s="1"/>
  <c r="HA55" i="9" s="1"/>
  <c r="HH54" i="9" s="1"/>
  <c r="HO53" i="9" s="1"/>
  <c r="FE61" i="9"/>
  <c r="FL60" i="9" s="1"/>
  <c r="FS59" i="9" s="1"/>
  <c r="FZ58" i="9" s="1"/>
  <c r="GG57" i="9" s="1"/>
  <c r="GN56" i="9" s="1"/>
  <c r="GU55" i="9" s="1"/>
  <c r="HB54" i="9" s="1"/>
  <c r="HI53" i="9" s="1"/>
  <c r="HP52" i="9" s="1"/>
  <c r="HP61" i="9"/>
  <c r="GG61" i="9"/>
  <c r="GN60" i="9" s="1"/>
  <c r="GU59" i="9" s="1"/>
  <c r="HB58" i="9" s="1"/>
  <c r="HI57" i="9" s="1"/>
  <c r="HP56" i="9" s="1"/>
  <c r="FD61" i="9"/>
  <c r="FK60" i="9" s="1"/>
  <c r="FR59" i="9" s="1"/>
  <c r="FY58" i="9" s="1"/>
  <c r="GF57" i="9" s="1"/>
  <c r="GM56" i="9" s="1"/>
  <c r="GT55" i="9" s="1"/>
  <c r="HA54" i="9" s="1"/>
  <c r="HH53" i="9" s="1"/>
  <c r="HO52" i="9" s="1"/>
  <c r="GN61" i="9"/>
  <c r="GU60" i="9" s="1"/>
  <c r="HB59" i="9" s="1"/>
  <c r="HI58" i="9" s="1"/>
  <c r="HP57" i="9" s="1"/>
  <c r="GZ61" i="9"/>
  <c r="HG60" i="9" s="1"/>
  <c r="HN59" i="9" s="1"/>
  <c r="GO61" i="9"/>
  <c r="GV60" i="9" s="1"/>
  <c r="HC59" i="9" s="1"/>
  <c r="HJ58" i="9" s="1"/>
  <c r="HE61" i="9"/>
  <c r="HL60" i="9" s="1"/>
  <c r="FH61" i="9"/>
  <c r="FO60" i="9" s="1"/>
  <c r="FV59" i="9" s="1"/>
  <c r="GC58" i="9" s="1"/>
  <c r="GJ57" i="9" s="1"/>
  <c r="GQ56" i="9" s="1"/>
  <c r="GX55" i="9" s="1"/>
  <c r="HE54" i="9" s="1"/>
  <c r="HL53" i="9" s="1"/>
  <c r="HN61" i="9"/>
  <c r="HF61" i="9"/>
  <c r="HM60" i="9" s="1"/>
  <c r="GV61" i="9"/>
  <c r="HC60" i="9" s="1"/>
  <c r="HJ59" i="9" s="1"/>
  <c r="ER61" i="9"/>
  <c r="EY60" i="9" s="1"/>
  <c r="FF59" i="9" s="1"/>
  <c r="FM58" i="9" s="1"/>
  <c r="FT57" i="9" s="1"/>
  <c r="GA56" i="9" s="1"/>
  <c r="GH55" i="9" s="1"/>
  <c r="GO54" i="9" s="1"/>
  <c r="GV53" i="9" s="1"/>
  <c r="HC52" i="9" s="1"/>
  <c r="HJ51" i="9" s="1"/>
  <c r="GI61" i="9"/>
  <c r="GP60" i="9" s="1"/>
  <c r="GW59" i="9" s="1"/>
  <c r="HD58" i="9" s="1"/>
  <c r="HK57" i="9" s="1"/>
  <c r="FW61" i="9"/>
  <c r="GD60" i="9" s="1"/>
  <c r="GK59" i="9" s="1"/>
  <c r="GR58" i="9" s="1"/>
  <c r="GY57" i="9" s="1"/>
  <c r="HF56" i="9" s="1"/>
  <c r="HM55" i="9" s="1"/>
  <c r="HO61" i="9"/>
  <c r="FF61" i="9"/>
  <c r="FM60" i="9" s="1"/>
  <c r="FT59" i="9" s="1"/>
  <c r="GA58" i="9" s="1"/>
  <c r="GH57" i="9" s="1"/>
  <c r="GO56" i="9" s="1"/>
  <c r="GV55" i="9" s="1"/>
  <c r="HC54" i="9" s="1"/>
  <c r="HJ53" i="9" s="1"/>
  <c r="FY61" i="9"/>
  <c r="GF60" i="9" s="1"/>
  <c r="GM59" i="9" s="1"/>
  <c r="GT58" i="9" s="1"/>
  <c r="HA57" i="9" s="1"/>
  <c r="HH56" i="9" s="1"/>
  <c r="HO55" i="9" s="1"/>
  <c r="EU61" i="9"/>
  <c r="FB60" i="9" s="1"/>
  <c r="FI59" i="9" s="1"/>
  <c r="FP58" i="9" s="1"/>
  <c r="FW57" i="9" s="1"/>
  <c r="GD56" i="9" s="1"/>
  <c r="GK55" i="9" s="1"/>
  <c r="GR54" i="9" s="1"/>
  <c r="GY53" i="9" s="1"/>
  <c r="HF52" i="9" s="1"/>
  <c r="HM51" i="9" s="1"/>
  <c r="FS61" i="9"/>
  <c r="FZ60" i="9" s="1"/>
  <c r="GG59" i="9" s="1"/>
  <c r="GN58" i="9" s="1"/>
  <c r="GU57" i="9" s="1"/>
  <c r="HB56" i="9" s="1"/>
  <c r="HI55" i="9" s="1"/>
  <c r="HP54" i="9" s="1"/>
  <c r="GF61" i="9"/>
  <c r="GM60" i="9" s="1"/>
  <c r="GT59" i="9" s="1"/>
  <c r="HA58" i="9" s="1"/>
  <c r="HH57" i="9" s="1"/>
  <c r="HO56" i="9" s="1"/>
  <c r="HD61" i="9"/>
  <c r="HK60" i="9" s="1"/>
  <c r="FG61" i="9"/>
  <c r="FN60" i="9" s="1"/>
  <c r="FU59" i="9" s="1"/>
  <c r="GB58" i="9" s="1"/>
  <c r="GI57" i="9" s="1"/>
  <c r="GP56" i="9" s="1"/>
  <c r="GW55" i="9" s="1"/>
  <c r="HD54" i="9" s="1"/>
  <c r="HK53" i="9" s="1"/>
  <c r="P153" i="9"/>
  <c r="P226" i="9" s="1"/>
  <c r="P262" i="9" s="1"/>
  <c r="BP81" i="9"/>
  <c r="BP80" i="9" s="1"/>
  <c r="P80" i="9"/>
  <c r="AR154" i="9"/>
  <c r="AR227" i="9" s="1"/>
  <c r="AS154" i="9"/>
  <c r="P154" i="9"/>
  <c r="P227" i="9" s="1"/>
  <c r="P250" i="9" s="1"/>
  <c r="BP154" i="9"/>
  <c r="AQ154" i="9"/>
  <c r="AS226" i="9"/>
  <c r="AS262" i="9" s="1"/>
  <c r="Q81" i="9"/>
  <c r="BQ81" i="9" s="1"/>
  <c r="O154" i="9"/>
  <c r="O227" i="9" s="1"/>
  <c r="BO154" i="9"/>
  <c r="M101" i="9"/>
  <c r="M102" i="9" s="1"/>
  <c r="M103" i="9" s="1"/>
  <c r="M104" i="9" s="1"/>
  <c r="M105" i="9" s="1"/>
  <c r="M106" i="9" s="1"/>
  <c r="M107" i="9" s="1"/>
  <c r="M108" i="9" s="1"/>
  <c r="M109" i="9" s="1"/>
  <c r="M110" i="9" s="1"/>
  <c r="M111" i="9" s="1"/>
  <c r="M112" i="9" s="1"/>
  <c r="N213" i="9"/>
  <c r="AR226" i="9"/>
  <c r="AR262" i="9" s="1"/>
  <c r="N229" i="9"/>
  <c r="N265" i="9" s="1"/>
  <c r="N193" i="9"/>
  <c r="N244" i="9"/>
  <c r="N280" i="9" s="1"/>
  <c r="N208" i="9"/>
  <c r="N228" i="9"/>
  <c r="N264" i="9" s="1"/>
  <c r="N192" i="9"/>
  <c r="N233" i="9"/>
  <c r="N269" i="9" s="1"/>
  <c r="N197" i="9"/>
  <c r="N239" i="9"/>
  <c r="N275" i="9" s="1"/>
  <c r="N203" i="9"/>
  <c r="P44" i="9"/>
  <c r="Q43" i="9"/>
  <c r="P42" i="9"/>
  <c r="N236" i="9"/>
  <c r="N272" i="9" s="1"/>
  <c r="N200" i="9"/>
  <c r="O226" i="9"/>
  <c r="O262" i="9" s="1"/>
  <c r="N232" i="9"/>
  <c r="N268" i="9" s="1"/>
  <c r="N196" i="9"/>
  <c r="N240" i="9"/>
  <c r="N276" i="9" s="1"/>
  <c r="N204" i="9"/>
  <c r="N241" i="9"/>
  <c r="N277" i="9" s="1"/>
  <c r="N205" i="9"/>
  <c r="N231" i="9"/>
  <c r="N267" i="9" s="1"/>
  <c r="N195" i="9"/>
  <c r="AQ89" i="10"/>
  <c r="Q89" i="10"/>
  <c r="AY89" i="10"/>
  <c r="AC89" i="10"/>
  <c r="U89" i="10"/>
  <c r="AM89" i="10"/>
  <c r="S89" i="10"/>
  <c r="AA89" i="10"/>
  <c r="AH89" i="10"/>
  <c r="AN89" i="10"/>
  <c r="AO89" i="10"/>
  <c r="AF89" i="10"/>
  <c r="AE89" i="10"/>
  <c r="AL89" i="10"/>
  <c r="AJ89" i="10"/>
  <c r="AB89" i="10"/>
  <c r="N89" i="10"/>
  <c r="R89" i="10"/>
  <c r="Y89" i="10"/>
  <c r="AG89" i="10"/>
  <c r="AD89" i="10"/>
  <c r="T89" i="10"/>
  <c r="P89" i="10"/>
  <c r="AK89" i="10"/>
  <c r="O89" i="10"/>
  <c r="X89" i="10"/>
  <c r="AP89" i="10"/>
  <c r="Z89" i="10"/>
  <c r="W89" i="10"/>
  <c r="AX89" i="10"/>
  <c r="V89" i="10"/>
  <c r="AS89" i="10"/>
  <c r="AR89" i="10"/>
  <c r="AI89" i="10"/>
  <c r="BM84" i="10"/>
  <c r="BM92" i="10"/>
  <c r="BM105" i="10"/>
  <c r="BM94" i="10"/>
  <c r="BM104" i="10"/>
  <c r="BM112" i="10"/>
  <c r="BM101" i="10"/>
  <c r="BM96" i="10"/>
  <c r="BM111" i="10"/>
  <c r="BM88" i="10"/>
  <c r="BM103" i="10"/>
  <c r="BM108" i="10"/>
  <c r="BM98" i="10"/>
  <c r="BM109" i="10"/>
  <c r="BM86" i="10"/>
  <c r="BM97" i="10"/>
  <c r="BM89" i="10"/>
  <c r="BM107" i="10"/>
  <c r="BN81" i="10"/>
  <c r="BM106" i="10"/>
  <c r="BM91" i="10"/>
  <c r="BM95" i="10"/>
  <c r="BM83" i="10"/>
  <c r="BM93" i="10"/>
  <c r="BM90" i="10"/>
  <c r="BM110" i="10"/>
  <c r="BM102" i="10"/>
  <c r="BM82" i="10"/>
  <c r="BM87" i="10"/>
  <c r="BM99" i="10"/>
  <c r="BM113" i="10"/>
  <c r="BM100" i="10"/>
  <c r="BM85" i="10"/>
  <c r="BA90" i="10" l="1"/>
  <c r="AZ90" i="10"/>
  <c r="V154" i="11"/>
  <c r="V227" i="11" s="1"/>
  <c r="BV82" i="11"/>
  <c r="BV154" i="11" s="1"/>
  <c r="U249" i="11"/>
  <c r="U233" i="11"/>
  <c r="U247" i="11"/>
  <c r="U242" i="11"/>
  <c r="U238" i="11"/>
  <c r="U243" i="11"/>
  <c r="U263" i="11"/>
  <c r="U254" i="11"/>
  <c r="U230" i="11"/>
  <c r="U236" i="11"/>
  <c r="U257" i="11"/>
  <c r="U252" i="11"/>
  <c r="U234" i="11"/>
  <c r="U256" i="11"/>
  <c r="U253" i="11"/>
  <c r="U251" i="11"/>
  <c r="U241" i="11"/>
  <c r="U228" i="11"/>
  <c r="U235" i="11"/>
  <c r="U255" i="11"/>
  <c r="U250" i="11"/>
  <c r="U244" i="11"/>
  <c r="U246" i="11"/>
  <c r="U248" i="11"/>
  <c r="U239" i="11"/>
  <c r="U232" i="11"/>
  <c r="U229" i="11"/>
  <c r="U240" i="11"/>
  <c r="U245" i="11"/>
  <c r="U237" i="11"/>
  <c r="U231" i="11"/>
  <c r="BU80" i="11"/>
  <c r="BU153" i="11"/>
  <c r="X43" i="11"/>
  <c r="W42" i="11"/>
  <c r="W44" i="11"/>
  <c r="V153" i="11"/>
  <c r="V226" i="11" s="1"/>
  <c r="V262" i="11" s="1"/>
  <c r="V80" i="11"/>
  <c r="BV81" i="11"/>
  <c r="W81" i="11"/>
  <c r="W82" i="11" s="1"/>
  <c r="AV89" i="10"/>
  <c r="M91" i="10"/>
  <c r="AU90" i="10"/>
  <c r="BP80" i="10"/>
  <c r="Y81" i="10"/>
  <c r="Y82" i="10" s="1"/>
  <c r="X82" i="9"/>
  <c r="P230" i="9"/>
  <c r="BP153" i="9"/>
  <c r="P248" i="9"/>
  <c r="P255" i="9"/>
  <c r="P263" i="9"/>
  <c r="P278" i="9" s="1"/>
  <c r="P251" i="9"/>
  <c r="P233" i="9"/>
  <c r="P237" i="9"/>
  <c r="P238" i="9"/>
  <c r="P240" i="9"/>
  <c r="P242" i="9"/>
  <c r="P231" i="9"/>
  <c r="P256" i="9"/>
  <c r="P244" i="9"/>
  <c r="P257" i="9"/>
  <c r="P249" i="9"/>
  <c r="P254" i="9"/>
  <c r="AQ227" i="9"/>
  <c r="AS227" i="9"/>
  <c r="AS257" i="9" s="1"/>
  <c r="P239" i="9"/>
  <c r="P228" i="9"/>
  <c r="P246" i="9"/>
  <c r="P245" i="9"/>
  <c r="P252" i="9"/>
  <c r="P232" i="9"/>
  <c r="P253" i="9"/>
  <c r="P229" i="9"/>
  <c r="P241" i="9"/>
  <c r="P234" i="9"/>
  <c r="P247" i="9"/>
  <c r="P243" i="9"/>
  <c r="P235" i="9"/>
  <c r="P236" i="9"/>
  <c r="Q80" i="9"/>
  <c r="BQ82" i="9"/>
  <c r="R81" i="9"/>
  <c r="BR81" i="9" s="1"/>
  <c r="Q153" i="9"/>
  <c r="O263" i="9"/>
  <c r="AR263" i="9"/>
  <c r="AR249" i="9"/>
  <c r="AR248" i="9"/>
  <c r="AR250" i="9"/>
  <c r="AR256" i="9"/>
  <c r="AR253" i="9"/>
  <c r="AR246" i="9"/>
  <c r="AR242" i="9"/>
  <c r="AR240" i="9"/>
  <c r="AR238" i="9"/>
  <c r="AR241" i="9"/>
  <c r="AR239" i="9"/>
  <c r="AR237" i="9"/>
  <c r="AR235" i="9"/>
  <c r="AR233" i="9"/>
  <c r="AR231" i="9"/>
  <c r="AR229" i="9"/>
  <c r="AR230" i="9"/>
  <c r="AR255" i="9"/>
  <c r="AR254" i="9"/>
  <c r="AR236" i="9"/>
  <c r="AR228" i="9"/>
  <c r="AR252" i="9"/>
  <c r="AR234" i="9"/>
  <c r="AR243" i="9"/>
  <c r="AR251" i="9"/>
  <c r="AR244" i="9"/>
  <c r="AR247" i="9"/>
  <c r="AR232" i="9"/>
  <c r="AR257" i="9"/>
  <c r="AR245" i="9"/>
  <c r="BQ153" i="9"/>
  <c r="BQ80" i="9"/>
  <c r="R43" i="9"/>
  <c r="Q42" i="9"/>
  <c r="Q44" i="9"/>
  <c r="AH90" i="10"/>
  <c r="U90" i="10"/>
  <c r="Q90" i="10"/>
  <c r="AR90" i="10"/>
  <c r="T90" i="10"/>
  <c r="W90" i="10"/>
  <c r="R90" i="10"/>
  <c r="AE90" i="10"/>
  <c r="AY90" i="10"/>
  <c r="Z90" i="10"/>
  <c r="S90" i="10"/>
  <c r="Y90" i="10"/>
  <c r="AI90" i="10"/>
  <c r="AF90" i="10"/>
  <c r="AB90" i="10"/>
  <c r="AP90" i="10"/>
  <c r="P90" i="10"/>
  <c r="AK90" i="10"/>
  <c r="X90" i="10"/>
  <c r="O90" i="10"/>
  <c r="AS90" i="10"/>
  <c r="AX90" i="10"/>
  <c r="AO90" i="10"/>
  <c r="AG90" i="10"/>
  <c r="AJ90" i="10"/>
  <c r="AN90" i="10"/>
  <c r="AL90" i="10"/>
  <c r="AQ90" i="10"/>
  <c r="AM90" i="10"/>
  <c r="AC90" i="10"/>
  <c r="AA90" i="10"/>
  <c r="AD90" i="10"/>
  <c r="N90" i="10"/>
  <c r="V90" i="10"/>
  <c r="BN103" i="10"/>
  <c r="BN108" i="10"/>
  <c r="BN84" i="10"/>
  <c r="BN85" i="10"/>
  <c r="BN95" i="10"/>
  <c r="BN104" i="10"/>
  <c r="BN100" i="10"/>
  <c r="BN96" i="10"/>
  <c r="BN93" i="10"/>
  <c r="BN86" i="10"/>
  <c r="BN82" i="10"/>
  <c r="BO81" i="10"/>
  <c r="BN89" i="10"/>
  <c r="BN83" i="10"/>
  <c r="BN106" i="10"/>
  <c r="BN97" i="10"/>
  <c r="BN98" i="10"/>
  <c r="BN91" i="10"/>
  <c r="BN101" i="10"/>
  <c r="BN99" i="10"/>
  <c r="BN107" i="10"/>
  <c r="BN92" i="10"/>
  <c r="BN110" i="10"/>
  <c r="BN94" i="10"/>
  <c r="BN105" i="10"/>
  <c r="BN112" i="10"/>
  <c r="BN113" i="10"/>
  <c r="BN109" i="10"/>
  <c r="BN87" i="10"/>
  <c r="BN88" i="10"/>
  <c r="BN102" i="10"/>
  <c r="BN90" i="10"/>
  <c r="BN111" i="10"/>
  <c r="BA91" i="10" l="1"/>
  <c r="AZ91" i="10"/>
  <c r="V247" i="11"/>
  <c r="V229" i="11"/>
  <c r="V237" i="11"/>
  <c r="V256" i="11"/>
  <c r="V252" i="11"/>
  <c r="V253" i="11"/>
  <c r="V232" i="11"/>
  <c r="V243" i="11"/>
  <c r="V249" i="11"/>
  <c r="V228" i="11"/>
  <c r="V238" i="11"/>
  <c r="V263" i="11"/>
  <c r="V234" i="11"/>
  <c r="V239" i="11"/>
  <c r="V242" i="11"/>
  <c r="V255" i="11"/>
  <c r="V250" i="11"/>
  <c r="V233" i="11"/>
  <c r="V248" i="11"/>
  <c r="V244" i="11"/>
  <c r="V240" i="11"/>
  <c r="V246" i="11"/>
  <c r="V231" i="11"/>
  <c r="V251" i="11"/>
  <c r="V236" i="11"/>
  <c r="V257" i="11"/>
  <c r="V245" i="11"/>
  <c r="V241" i="11"/>
  <c r="V254" i="11"/>
  <c r="V235" i="11"/>
  <c r="V230" i="11"/>
  <c r="U287" i="11"/>
  <c r="U267" i="11"/>
  <c r="U288" i="11"/>
  <c r="U282" i="11"/>
  <c r="U291" i="11"/>
  <c r="U264" i="11"/>
  <c r="U273" i="11"/>
  <c r="U281" i="11"/>
  <c r="U279" i="11"/>
  <c r="U292" i="11"/>
  <c r="U285" i="11"/>
  <c r="U272" i="11"/>
  <c r="U289" i="11"/>
  <c r="U277" i="11"/>
  <c r="U278" i="11"/>
  <c r="U293" i="11"/>
  <c r="U270" i="11"/>
  <c r="U284" i="11"/>
  <c r="U275" i="11"/>
  <c r="U268" i="11"/>
  <c r="U283" i="11"/>
  <c r="U265" i="11"/>
  <c r="U266" i="11"/>
  <c r="U271" i="11"/>
  <c r="U276" i="11"/>
  <c r="U280" i="11"/>
  <c r="U290" i="11"/>
  <c r="U269" i="11"/>
  <c r="U274" i="11"/>
  <c r="U286" i="11"/>
  <c r="BW82" i="11"/>
  <c r="BW154" i="11" s="1"/>
  <c r="W154" i="11"/>
  <c r="W227" i="11" s="1"/>
  <c r="W80" i="11"/>
  <c r="BW81" i="11"/>
  <c r="W153" i="11"/>
  <c r="W226" i="11" s="1"/>
  <c r="W262" i="11" s="1"/>
  <c r="X81" i="11"/>
  <c r="X82" i="11" s="1"/>
  <c r="BV80" i="11"/>
  <c r="BV153" i="11"/>
  <c r="X44" i="11"/>
  <c r="X42" i="11"/>
  <c r="Y43" i="11"/>
  <c r="AV90" i="10"/>
  <c r="AU91" i="10"/>
  <c r="M92" i="10"/>
  <c r="Y82" i="9"/>
  <c r="Z81" i="10"/>
  <c r="Z82" i="10" s="1"/>
  <c r="BQ80" i="10"/>
  <c r="P274" i="9"/>
  <c r="P280" i="9"/>
  <c r="P287" i="9"/>
  <c r="P272" i="9"/>
  <c r="P288" i="9"/>
  <c r="P290" i="9"/>
  <c r="P279" i="9"/>
  <c r="P273" i="9"/>
  <c r="P283" i="9"/>
  <c r="P270" i="9"/>
  <c r="P267" i="9"/>
  <c r="P285" i="9"/>
  <c r="P282" i="9"/>
  <c r="P275" i="9"/>
  <c r="P291" i="9"/>
  <c r="P281" i="9"/>
  <c r="P276" i="9"/>
  <c r="P268" i="9"/>
  <c r="P277" i="9"/>
  <c r="P266" i="9"/>
  <c r="P265" i="9"/>
  <c r="P284" i="9"/>
  <c r="P289" i="9"/>
  <c r="P286" i="9"/>
  <c r="P269" i="9"/>
  <c r="P292" i="9"/>
  <c r="P293" i="9"/>
  <c r="P264" i="9"/>
  <c r="P271" i="9"/>
  <c r="AS240" i="9"/>
  <c r="AS263" i="9"/>
  <c r="AS291" i="9" s="1"/>
  <c r="AS250" i="9"/>
  <c r="AS229" i="9"/>
  <c r="AS243" i="9"/>
  <c r="AS232" i="9"/>
  <c r="AS241" i="9"/>
  <c r="AS246" i="9"/>
  <c r="AS230" i="9"/>
  <c r="AS239" i="9"/>
  <c r="AS247" i="9"/>
  <c r="AS255" i="9"/>
  <c r="AS242" i="9"/>
  <c r="AS235" i="9"/>
  <c r="AS244" i="9"/>
  <c r="AS252" i="9"/>
  <c r="AS245" i="9"/>
  <c r="AS237" i="9"/>
  <c r="AS233" i="9"/>
  <c r="AS248" i="9"/>
  <c r="AS256" i="9"/>
  <c r="AS231" i="9"/>
  <c r="AS251" i="9"/>
  <c r="AS228" i="9"/>
  <c r="AS253" i="9"/>
  <c r="AS236" i="9"/>
  <c r="AS254" i="9"/>
  <c r="AS234" i="9"/>
  <c r="AS238" i="9"/>
  <c r="AS249" i="9"/>
  <c r="BR153" i="9"/>
  <c r="R80" i="9"/>
  <c r="S81" i="9"/>
  <c r="BS81" i="9" s="1"/>
  <c r="BR82" i="9"/>
  <c r="R153" i="9"/>
  <c r="Q154" i="9"/>
  <c r="BQ154" i="9"/>
  <c r="AQ251" i="9"/>
  <c r="AQ246" i="9"/>
  <c r="AQ228" i="9"/>
  <c r="AQ244" i="9"/>
  <c r="AQ257" i="9"/>
  <c r="AQ249" i="9"/>
  <c r="AQ234" i="9"/>
  <c r="AQ256" i="9"/>
  <c r="AQ263" i="9"/>
  <c r="AQ250" i="9"/>
  <c r="AQ242" i="9"/>
  <c r="AQ255" i="9"/>
  <c r="AQ254" i="9"/>
  <c r="AQ238" i="9"/>
  <c r="AQ252" i="9"/>
  <c r="AQ232" i="9"/>
  <c r="AQ230" i="9"/>
  <c r="AQ245" i="9"/>
  <c r="AQ240" i="9"/>
  <c r="AQ248" i="9"/>
  <c r="AQ229" i="9"/>
  <c r="AQ241" i="9"/>
  <c r="AQ233" i="9"/>
  <c r="AQ253" i="9"/>
  <c r="AQ247" i="9"/>
  <c r="AQ236" i="9"/>
  <c r="AQ237" i="9"/>
  <c r="AQ235" i="9"/>
  <c r="AQ243" i="9"/>
  <c r="AQ239" i="9"/>
  <c r="AQ231" i="9"/>
  <c r="Q226" i="9"/>
  <c r="Q262" i="9" s="1"/>
  <c r="AR293" i="9"/>
  <c r="AR291" i="9"/>
  <c r="AR289" i="9"/>
  <c r="AR287" i="9"/>
  <c r="AR285" i="9"/>
  <c r="AR283" i="9"/>
  <c r="AR290" i="9"/>
  <c r="AR286" i="9"/>
  <c r="AR271" i="9"/>
  <c r="AR269" i="9"/>
  <c r="AR267" i="9"/>
  <c r="AR265" i="9"/>
  <c r="AR281" i="9"/>
  <c r="AR280" i="9"/>
  <c r="AR282" i="9"/>
  <c r="AR279" i="9"/>
  <c r="AR278" i="9"/>
  <c r="AR277" i="9"/>
  <c r="AR288" i="9"/>
  <c r="AR275" i="9"/>
  <c r="AR273" i="9"/>
  <c r="AR292" i="9"/>
  <c r="AR284" i="9"/>
  <c r="AR274" i="9"/>
  <c r="AR268" i="9"/>
  <c r="AR264" i="9"/>
  <c r="AR266" i="9"/>
  <c r="AR276" i="9"/>
  <c r="AR272" i="9"/>
  <c r="AR270" i="9"/>
  <c r="S43" i="9"/>
  <c r="R44" i="9"/>
  <c r="R42" i="9"/>
  <c r="V91" i="10"/>
  <c r="Q91" i="10"/>
  <c r="AR91" i="10"/>
  <c r="AI91" i="10"/>
  <c r="O91" i="10"/>
  <c r="AE91" i="10"/>
  <c r="Y91" i="10"/>
  <c r="AQ91" i="10"/>
  <c r="AG91" i="10"/>
  <c r="U91" i="10"/>
  <c r="AK91" i="10"/>
  <c r="AC91" i="10"/>
  <c r="P91" i="10"/>
  <c r="AS91" i="10"/>
  <c r="R91" i="10"/>
  <c r="AX91" i="10"/>
  <c r="AJ91" i="10"/>
  <c r="AL91" i="10"/>
  <c r="AH91" i="10"/>
  <c r="AA91" i="10"/>
  <c r="Z91" i="10"/>
  <c r="AD91" i="10"/>
  <c r="T91" i="10"/>
  <c r="S91" i="10"/>
  <c r="AM91" i="10"/>
  <c r="W91" i="10"/>
  <c r="AP91" i="10"/>
  <c r="N91" i="10"/>
  <c r="AN91" i="10"/>
  <c r="AY91" i="10"/>
  <c r="AO91" i="10"/>
  <c r="X91" i="10"/>
  <c r="AF91" i="10"/>
  <c r="AB91" i="10"/>
  <c r="BO87" i="10"/>
  <c r="BO105" i="10"/>
  <c r="BO112" i="10"/>
  <c r="BO99" i="10"/>
  <c r="BO101" i="10"/>
  <c r="BO84" i="10"/>
  <c r="BO94" i="10"/>
  <c r="BO104" i="10"/>
  <c r="BO96" i="10"/>
  <c r="BO88" i="10"/>
  <c r="BO91" i="10"/>
  <c r="BO107" i="10"/>
  <c r="BO82" i="10"/>
  <c r="BO108" i="10"/>
  <c r="BO90" i="10"/>
  <c r="BO83" i="10"/>
  <c r="BO106" i="10"/>
  <c r="BO89" i="10"/>
  <c r="BP81" i="10"/>
  <c r="BO85" i="10"/>
  <c r="BO103" i="10"/>
  <c r="BO111" i="10"/>
  <c r="BO109" i="10"/>
  <c r="BO95" i="10"/>
  <c r="BO92" i="10"/>
  <c r="BO93" i="10"/>
  <c r="BO98" i="10"/>
  <c r="BO97" i="10"/>
  <c r="BO86" i="10"/>
  <c r="BO100" i="10"/>
  <c r="BO110" i="10"/>
  <c r="BO113" i="10"/>
  <c r="BO102" i="10"/>
  <c r="BA92" i="10" l="1"/>
  <c r="AZ92" i="10"/>
  <c r="V292" i="11"/>
  <c r="V278" i="11"/>
  <c r="V274" i="11"/>
  <c r="V273" i="11"/>
  <c r="V291" i="11"/>
  <c r="V266" i="11"/>
  <c r="V293" i="11"/>
  <c r="V271" i="11"/>
  <c r="V264" i="11"/>
  <c r="V275" i="11"/>
  <c r="V281" i="11"/>
  <c r="V265" i="11"/>
  <c r="V272" i="11"/>
  <c r="V283" i="11"/>
  <c r="V286" i="11"/>
  <c r="V267" i="11"/>
  <c r="V289" i="11"/>
  <c r="V285" i="11"/>
  <c r="V288" i="11"/>
  <c r="V290" i="11"/>
  <c r="V280" i="11"/>
  <c r="V282" i="11"/>
  <c r="V270" i="11"/>
  <c r="V287" i="11"/>
  <c r="V277" i="11"/>
  <c r="V276" i="11"/>
  <c r="V279" i="11"/>
  <c r="V284" i="11"/>
  <c r="V268" i="11"/>
  <c r="V269" i="11"/>
  <c r="W263" i="11"/>
  <c r="BX82" i="11"/>
  <c r="BX154" i="11" s="1"/>
  <c r="X154" i="11"/>
  <c r="X227" i="11" s="1"/>
  <c r="X153" i="11"/>
  <c r="X226" i="11" s="1"/>
  <c r="X262" i="11" s="1"/>
  <c r="BX81" i="11"/>
  <c r="X80" i="11"/>
  <c r="Y81" i="11"/>
  <c r="Y82" i="11" s="1"/>
  <c r="BW153" i="11"/>
  <c r="BW80" i="11"/>
  <c r="Z43" i="11"/>
  <c r="Y44" i="11"/>
  <c r="Y42" i="11"/>
  <c r="AV91" i="10"/>
  <c r="M93" i="10"/>
  <c r="AU92" i="10"/>
  <c r="BR80" i="10"/>
  <c r="Z82" i="9"/>
  <c r="AA81" i="10"/>
  <c r="AA82" i="10" s="1"/>
  <c r="AS286" i="9"/>
  <c r="AS288" i="9"/>
  <c r="AS293" i="9"/>
  <c r="AS265" i="9"/>
  <c r="AS278" i="9"/>
  <c r="AS281" i="9"/>
  <c r="AS269" i="9"/>
  <c r="AS284" i="9"/>
  <c r="AS270" i="9"/>
  <c r="AS275" i="9"/>
  <c r="AS285" i="9"/>
  <c r="AS276" i="9"/>
  <c r="AS290" i="9"/>
  <c r="AS271" i="9"/>
  <c r="AS274" i="9"/>
  <c r="AS277" i="9"/>
  <c r="AS264" i="9"/>
  <c r="AS283" i="9"/>
  <c r="AS292" i="9"/>
  <c r="AS279" i="9"/>
  <c r="AS266" i="9"/>
  <c r="AS287" i="9"/>
  <c r="AS272" i="9"/>
  <c r="AS282" i="9"/>
  <c r="AS267" i="9"/>
  <c r="AS289" i="9"/>
  <c r="AS273" i="9"/>
  <c r="AS280" i="9"/>
  <c r="AS268" i="9"/>
  <c r="BR80" i="9"/>
  <c r="AQ287" i="9"/>
  <c r="AQ265" i="9"/>
  <c r="AQ266" i="9"/>
  <c r="AQ274" i="9"/>
  <c r="AQ282" i="9"/>
  <c r="AQ278" i="9"/>
  <c r="AQ285" i="9"/>
  <c r="AQ281" i="9"/>
  <c r="AQ276" i="9"/>
  <c r="AQ268" i="9"/>
  <c r="AQ290" i="9"/>
  <c r="AQ286" i="9"/>
  <c r="AQ283" i="9"/>
  <c r="AQ280" i="9"/>
  <c r="AQ292" i="9"/>
  <c r="AQ284" i="9"/>
  <c r="AQ279" i="9"/>
  <c r="AQ277" i="9"/>
  <c r="AQ293" i="9"/>
  <c r="AQ271" i="9"/>
  <c r="AQ288" i="9"/>
  <c r="AQ273" i="9"/>
  <c r="AQ291" i="9"/>
  <c r="AQ269" i="9"/>
  <c r="AQ275" i="9"/>
  <c r="AQ272" i="9"/>
  <c r="AQ289" i="9"/>
  <c r="AQ267" i="9"/>
  <c r="AQ270" i="9"/>
  <c r="AQ264" i="9"/>
  <c r="Q227" i="9"/>
  <c r="R154" i="9"/>
  <c r="BR154" i="9"/>
  <c r="BS153" i="9"/>
  <c r="S80" i="9"/>
  <c r="T81" i="9"/>
  <c r="BT81" i="9" s="1"/>
  <c r="S153" i="9"/>
  <c r="BS82" i="9"/>
  <c r="R226" i="9"/>
  <c r="R262" i="9" s="1"/>
  <c r="S44" i="9"/>
  <c r="T43" i="9"/>
  <c r="S42" i="9"/>
  <c r="V92" i="10"/>
  <c r="Q92" i="10"/>
  <c r="AC92" i="10"/>
  <c r="AH92" i="10"/>
  <c r="O92" i="10"/>
  <c r="AM92" i="10"/>
  <c r="AY92" i="10"/>
  <c r="N92" i="10"/>
  <c r="AG92" i="10"/>
  <c r="AA92" i="10"/>
  <c r="U92" i="10"/>
  <c r="AR92" i="10"/>
  <c r="AS92" i="10"/>
  <c r="AO92" i="10"/>
  <c r="AB92" i="10"/>
  <c r="S92" i="10"/>
  <c r="AK92" i="10"/>
  <c r="P92" i="10"/>
  <c r="AF92" i="10"/>
  <c r="T92" i="10"/>
  <c r="AJ92" i="10"/>
  <c r="R92" i="10"/>
  <c r="Y92" i="10"/>
  <c r="AN92" i="10"/>
  <c r="AE92" i="10"/>
  <c r="W92" i="10"/>
  <c r="AQ92" i="10"/>
  <c r="Z92" i="10"/>
  <c r="AI92" i="10"/>
  <c r="AD92" i="10"/>
  <c r="X92" i="10"/>
  <c r="AX92" i="10"/>
  <c r="AL92" i="10"/>
  <c r="AP92" i="10"/>
  <c r="BP88" i="10"/>
  <c r="BP86" i="10"/>
  <c r="BP104" i="10"/>
  <c r="BP110" i="10"/>
  <c r="BP97" i="10"/>
  <c r="BP105" i="10"/>
  <c r="BP84" i="10"/>
  <c r="BP107" i="10"/>
  <c r="BP99" i="10"/>
  <c r="BP106" i="10"/>
  <c r="BP89" i="10"/>
  <c r="BP108" i="10"/>
  <c r="BP103" i="10"/>
  <c r="BP83" i="10"/>
  <c r="BP112" i="10"/>
  <c r="BQ81" i="10"/>
  <c r="BP96" i="10"/>
  <c r="BP102" i="10"/>
  <c r="BP91" i="10"/>
  <c r="BP93" i="10"/>
  <c r="BP109" i="10"/>
  <c r="BP92" i="10"/>
  <c r="BP85" i="10"/>
  <c r="BP90" i="10"/>
  <c r="BP100" i="10"/>
  <c r="BP101" i="10"/>
  <c r="BP113" i="10"/>
  <c r="BP94" i="10"/>
  <c r="BP111" i="10"/>
  <c r="BP98" i="10"/>
  <c r="BP82" i="10"/>
  <c r="BP87" i="10"/>
  <c r="BP95" i="10"/>
  <c r="AZ93" i="10" l="1"/>
  <c r="BA93" i="10"/>
  <c r="Y154" i="11"/>
  <c r="Y227" i="11" s="1"/>
  <c r="BY82" i="11"/>
  <c r="BY154" i="11" s="1"/>
  <c r="X236" i="11"/>
  <c r="X243" i="11"/>
  <c r="X263" i="11"/>
  <c r="X244" i="11"/>
  <c r="X253" i="11"/>
  <c r="X233" i="11"/>
  <c r="X257" i="11"/>
  <c r="X240" i="11"/>
  <c r="X248" i="11"/>
  <c r="X241" i="11"/>
  <c r="X242" i="11"/>
  <c r="X229" i="11"/>
  <c r="X255" i="11"/>
  <c r="X237" i="11"/>
  <c r="X239" i="11"/>
  <c r="X254" i="11"/>
  <c r="X250" i="11"/>
  <c r="X252" i="11"/>
  <c r="X234" i="11"/>
  <c r="X230" i="11"/>
  <c r="X247" i="11"/>
  <c r="X232" i="11"/>
  <c r="X249" i="11"/>
  <c r="X231" i="11"/>
  <c r="X256" i="11"/>
  <c r="X238" i="11"/>
  <c r="X235" i="11"/>
  <c r="X246" i="11"/>
  <c r="X228" i="11"/>
  <c r="X251" i="11"/>
  <c r="X245" i="11"/>
  <c r="BX153" i="11"/>
  <c r="BX80" i="11"/>
  <c r="AA43" i="11"/>
  <c r="Z44" i="11"/>
  <c r="Z42" i="11"/>
  <c r="Y153" i="11"/>
  <c r="Y226" i="11" s="1"/>
  <c r="Y262" i="11" s="1"/>
  <c r="Z81" i="11"/>
  <c r="Z82" i="11" s="1"/>
  <c r="BY81" i="11"/>
  <c r="Y80" i="11"/>
  <c r="AV92" i="10"/>
  <c r="M94" i="10"/>
  <c r="AU93" i="10"/>
  <c r="AA82" i="9"/>
  <c r="AB81" i="10"/>
  <c r="AB82" i="10" s="1"/>
  <c r="BS80" i="10"/>
  <c r="BS80" i="9"/>
  <c r="S154" i="9"/>
  <c r="BS154" i="9"/>
  <c r="S226" i="9"/>
  <c r="S262" i="9" s="1"/>
  <c r="BT153" i="9"/>
  <c r="U81" i="9"/>
  <c r="BU81" i="9" s="1"/>
  <c r="T153" i="9"/>
  <c r="BT82" i="9"/>
  <c r="T80" i="9"/>
  <c r="Q263" i="9"/>
  <c r="R227" i="9"/>
  <c r="T44" i="9"/>
  <c r="U43" i="9"/>
  <c r="T42" i="9"/>
  <c r="AC93" i="10"/>
  <c r="V93" i="10"/>
  <c r="P93" i="10"/>
  <c r="AA93" i="10"/>
  <c r="T93" i="10"/>
  <c r="Y93" i="10"/>
  <c r="AX93" i="10"/>
  <c r="AY93" i="10"/>
  <c r="AR93" i="10"/>
  <c r="S93" i="10"/>
  <c r="AS93" i="10"/>
  <c r="AQ93" i="10"/>
  <c r="AG93" i="10"/>
  <c r="AF93" i="10"/>
  <c r="Q93" i="10"/>
  <c r="AJ93" i="10"/>
  <c r="U93" i="10"/>
  <c r="AI93" i="10"/>
  <c r="N93" i="10"/>
  <c r="AB93" i="10"/>
  <c r="X93" i="10"/>
  <c r="R93" i="10"/>
  <c r="AO93" i="10"/>
  <c r="AM93" i="10"/>
  <c r="AD93" i="10"/>
  <c r="AP93" i="10"/>
  <c r="Z93" i="10"/>
  <c r="AN93" i="10"/>
  <c r="AL93" i="10"/>
  <c r="AE93" i="10"/>
  <c r="O93" i="10"/>
  <c r="AK93" i="10"/>
  <c r="W93" i="10"/>
  <c r="AH93" i="10"/>
  <c r="BQ89" i="10"/>
  <c r="BQ112" i="10"/>
  <c r="BQ102" i="10"/>
  <c r="BQ97" i="10"/>
  <c r="BQ107" i="10"/>
  <c r="BQ86" i="10"/>
  <c r="BQ96" i="10"/>
  <c r="BR81" i="10"/>
  <c r="BQ90" i="10"/>
  <c r="BQ85" i="10"/>
  <c r="BQ84" i="10"/>
  <c r="BQ106" i="10"/>
  <c r="BQ93" i="10"/>
  <c r="BQ88" i="10"/>
  <c r="BQ94" i="10"/>
  <c r="BQ113" i="10"/>
  <c r="BQ111" i="10"/>
  <c r="BQ99" i="10"/>
  <c r="BQ98" i="10"/>
  <c r="BQ103" i="10"/>
  <c r="BQ104" i="10"/>
  <c r="BQ95" i="10"/>
  <c r="BQ87" i="10"/>
  <c r="BQ100" i="10"/>
  <c r="BQ108" i="10"/>
  <c r="BQ110" i="10"/>
  <c r="BQ83" i="10"/>
  <c r="BQ92" i="10"/>
  <c r="BQ109" i="10"/>
  <c r="BQ101" i="10"/>
  <c r="BQ91" i="10"/>
  <c r="BQ105" i="10"/>
  <c r="BQ82" i="10"/>
  <c r="BA94" i="10" l="1"/>
  <c r="AZ94" i="10"/>
  <c r="Y241" i="11"/>
  <c r="Y251" i="11"/>
  <c r="Y242" i="11"/>
  <c r="Y249" i="11"/>
  <c r="Y228" i="11"/>
  <c r="Y250" i="11"/>
  <c r="Y231" i="11"/>
  <c r="Y253" i="11"/>
  <c r="Y254" i="11"/>
  <c r="Y239" i="11"/>
  <c r="Y263" i="11"/>
  <c r="Y238" i="11"/>
  <c r="Y229" i="11"/>
  <c r="Y233" i="11"/>
  <c r="Y257" i="11"/>
  <c r="Y244" i="11"/>
  <c r="Y252" i="11"/>
  <c r="Y240" i="11"/>
  <c r="Y256" i="11"/>
  <c r="Y237" i="11"/>
  <c r="Y246" i="11"/>
  <c r="Y235" i="11"/>
  <c r="Y232" i="11"/>
  <c r="Y234" i="11"/>
  <c r="Y247" i="11"/>
  <c r="Y248" i="11"/>
  <c r="Y255" i="11"/>
  <c r="Y236" i="11"/>
  <c r="Y230" i="11"/>
  <c r="Y243" i="11"/>
  <c r="Y245" i="11"/>
  <c r="X270" i="11"/>
  <c r="X278" i="11"/>
  <c r="X265" i="11"/>
  <c r="X267" i="11"/>
  <c r="X292" i="11"/>
  <c r="X293" i="11"/>
  <c r="X264" i="11"/>
  <c r="X288" i="11"/>
  <c r="X285" i="11"/>
  <c r="X289" i="11"/>
  <c r="X284" i="11"/>
  <c r="X291" i="11"/>
  <c r="X282" i="11"/>
  <c r="X274" i="11"/>
  <c r="X286" i="11"/>
  <c r="X276" i="11"/>
  <c r="X290" i="11"/>
  <c r="X266" i="11"/>
  <c r="X269" i="11"/>
  <c r="X283" i="11"/>
  <c r="X273" i="11"/>
  <c r="X279" i="11"/>
  <c r="X281" i="11"/>
  <c r="X275" i="11"/>
  <c r="X280" i="11"/>
  <c r="X277" i="11"/>
  <c r="X272" i="11"/>
  <c r="X287" i="11"/>
  <c r="X268" i="11"/>
  <c r="X271" i="11"/>
  <c r="Z154" i="11"/>
  <c r="Z227" i="11" s="1"/>
  <c r="BZ82" i="11"/>
  <c r="BZ154" i="11" s="1"/>
  <c r="BY153" i="11"/>
  <c r="BY80" i="11"/>
  <c r="Z153" i="11"/>
  <c r="Z226" i="11" s="1"/>
  <c r="Z262" i="11" s="1"/>
  <c r="BZ81" i="11"/>
  <c r="AA81" i="11"/>
  <c r="AA82" i="11" s="1"/>
  <c r="Z80" i="11"/>
  <c r="AB43" i="11"/>
  <c r="AA44" i="11"/>
  <c r="AA42" i="11"/>
  <c r="AV93" i="10"/>
  <c r="AU94" i="10"/>
  <c r="M95" i="10"/>
  <c r="AC81" i="10"/>
  <c r="AC82" i="10" s="1"/>
  <c r="AB82" i="9"/>
  <c r="BT80" i="10"/>
  <c r="BT80" i="9"/>
  <c r="T226" i="9"/>
  <c r="T262" i="9" s="1"/>
  <c r="R251" i="9"/>
  <c r="R244" i="9"/>
  <c r="R233" i="9"/>
  <c r="R237" i="9"/>
  <c r="R246" i="9"/>
  <c r="R235" i="9"/>
  <c r="R250" i="9"/>
  <c r="R254" i="9"/>
  <c r="R263" i="9"/>
  <c r="R236" i="9"/>
  <c r="R248" i="9"/>
  <c r="R243" i="9"/>
  <c r="R242" i="9"/>
  <c r="R229" i="9"/>
  <c r="R253" i="9"/>
  <c r="R255" i="9"/>
  <c r="R245" i="9"/>
  <c r="R232" i="9"/>
  <c r="R231" i="9"/>
  <c r="R228" i="9"/>
  <c r="R240" i="9"/>
  <c r="R241" i="9"/>
  <c r="R239" i="9"/>
  <c r="R257" i="9"/>
  <c r="R249" i="9"/>
  <c r="R230" i="9"/>
  <c r="R238" i="9"/>
  <c r="R256" i="9"/>
  <c r="R252" i="9"/>
  <c r="R247" i="9"/>
  <c r="R234" i="9"/>
  <c r="BU80" i="9"/>
  <c r="V81" i="9"/>
  <c r="BV81" i="9" s="1"/>
  <c r="U80" i="9"/>
  <c r="BU82" i="9"/>
  <c r="U153" i="9"/>
  <c r="T154" i="9"/>
  <c r="BT154" i="9"/>
  <c r="S227" i="9"/>
  <c r="U44" i="9"/>
  <c r="V43" i="9"/>
  <c r="U42" i="9"/>
  <c r="BU153" i="9"/>
  <c r="X94" i="10"/>
  <c r="R94" i="10"/>
  <c r="N94" i="10"/>
  <c r="U94" i="10"/>
  <c r="AC94" i="10"/>
  <c r="AR94" i="10"/>
  <c r="P94" i="10"/>
  <c r="Q94" i="10"/>
  <c r="AH94" i="10"/>
  <c r="AX94" i="10"/>
  <c r="W94" i="10"/>
  <c r="AM94" i="10"/>
  <c r="AG94" i="10"/>
  <c r="AD94" i="10"/>
  <c r="O94" i="10"/>
  <c r="AS94" i="10"/>
  <c r="AL94" i="10"/>
  <c r="AP94" i="10"/>
  <c r="V94" i="10"/>
  <c r="S94" i="10"/>
  <c r="AB94" i="10"/>
  <c r="AY94" i="10"/>
  <c r="Z94" i="10"/>
  <c r="AN94" i="10"/>
  <c r="AA94" i="10"/>
  <c r="AE94" i="10"/>
  <c r="T94" i="10"/>
  <c r="AO94" i="10"/>
  <c r="AJ94" i="10"/>
  <c r="AF94" i="10"/>
  <c r="AK94" i="10"/>
  <c r="AQ94" i="10"/>
  <c r="AI94" i="10"/>
  <c r="Y94" i="10"/>
  <c r="BR94" i="10"/>
  <c r="BR109" i="10"/>
  <c r="BR92" i="10"/>
  <c r="BR91" i="10"/>
  <c r="BR97" i="10"/>
  <c r="BR88" i="10"/>
  <c r="BR110" i="10"/>
  <c r="BR98" i="10"/>
  <c r="BR103" i="10"/>
  <c r="BR90" i="10"/>
  <c r="BR105" i="10"/>
  <c r="BR87" i="10"/>
  <c r="BR101" i="10"/>
  <c r="BR100" i="10"/>
  <c r="BR93" i="10"/>
  <c r="BR86" i="10"/>
  <c r="BR102" i="10"/>
  <c r="BR99" i="10"/>
  <c r="BR82" i="10"/>
  <c r="BR95" i="10"/>
  <c r="BR83" i="10"/>
  <c r="BR89" i="10"/>
  <c r="BR104" i="10"/>
  <c r="BS81" i="10"/>
  <c r="BR106" i="10"/>
  <c r="BR85" i="10"/>
  <c r="BR113" i="10"/>
  <c r="BR107" i="10"/>
  <c r="BR96" i="10"/>
  <c r="BR108" i="10"/>
  <c r="BR111" i="10"/>
  <c r="BR84" i="10"/>
  <c r="BR112" i="10"/>
  <c r="BA95" i="10" l="1"/>
  <c r="AZ95" i="10"/>
  <c r="Y279" i="11"/>
  <c r="Y277" i="11"/>
  <c r="Y278" i="11"/>
  <c r="Y268" i="11"/>
  <c r="Y264" i="11"/>
  <c r="Y291" i="11"/>
  <c r="Y293" i="11"/>
  <c r="Y274" i="11"/>
  <c r="Y271" i="11"/>
  <c r="Y283" i="11"/>
  <c r="Y289" i="11"/>
  <c r="Y292" i="11"/>
  <c r="Y267" i="11"/>
  <c r="Y269" i="11"/>
  <c r="Y275" i="11"/>
  <c r="Y282" i="11"/>
  <c r="Y272" i="11"/>
  <c r="Y284" i="11"/>
  <c r="Y280" i="11"/>
  <c r="Y266" i="11"/>
  <c r="Y288" i="11"/>
  <c r="Y270" i="11"/>
  <c r="Y273" i="11"/>
  <c r="Y276" i="11"/>
  <c r="Y265" i="11"/>
  <c r="Y286" i="11"/>
  <c r="Y290" i="11"/>
  <c r="Y287" i="11"/>
  <c r="Y285" i="11"/>
  <c r="Y281" i="11"/>
  <c r="CA82" i="11"/>
  <c r="CA154" i="11" s="1"/>
  <c r="AA154" i="11"/>
  <c r="AA227" i="11" s="1"/>
  <c r="Z263" i="11"/>
  <c r="Z242" i="11"/>
  <c r="Z243" i="11"/>
  <c r="Z238" i="11"/>
  <c r="Z250" i="11"/>
  <c r="Z232" i="11"/>
  <c r="Z256" i="11"/>
  <c r="Z239" i="11"/>
  <c r="Z234" i="11"/>
  <c r="Z231" i="11"/>
  <c r="Z249" i="11"/>
  <c r="Z254" i="11"/>
  <c r="Z236" i="11"/>
  <c r="Z255" i="11"/>
  <c r="Z240" i="11"/>
  <c r="Z253" i="11"/>
  <c r="Z251" i="11"/>
  <c r="Z233" i="11"/>
  <c r="Z235" i="11"/>
  <c r="Z228" i="11"/>
  <c r="Z229" i="11"/>
  <c r="Z248" i="11"/>
  <c r="Z230" i="11"/>
  <c r="Z257" i="11"/>
  <c r="Z246" i="11"/>
  <c r="Z247" i="11"/>
  <c r="Z245" i="11"/>
  <c r="Z252" i="11"/>
  <c r="Z241" i="11"/>
  <c r="Z244" i="11"/>
  <c r="Z237" i="11"/>
  <c r="AA153" i="11"/>
  <c r="AA226" i="11" s="1"/>
  <c r="AA262" i="11" s="1"/>
  <c r="CA81" i="11"/>
  <c r="AA80" i="11"/>
  <c r="AB81" i="11"/>
  <c r="AB82" i="11" s="1"/>
  <c r="BZ153" i="11"/>
  <c r="BZ80" i="11"/>
  <c r="AB44" i="11"/>
  <c r="AC43" i="11"/>
  <c r="AB42" i="11"/>
  <c r="AV94" i="10"/>
  <c r="M96" i="10"/>
  <c r="AU95" i="10"/>
  <c r="AC82" i="9"/>
  <c r="AD81" i="10"/>
  <c r="AD82" i="10" s="1"/>
  <c r="BU80" i="10"/>
  <c r="U226" i="9"/>
  <c r="U262" i="9" s="1"/>
  <c r="T227" i="9"/>
  <c r="U154" i="9"/>
  <c r="BU154" i="9"/>
  <c r="S263" i="9"/>
  <c r="BV80" i="9"/>
  <c r="V153" i="9"/>
  <c r="W81" i="9"/>
  <c r="BW81" i="9" s="1"/>
  <c r="BV82" i="9"/>
  <c r="V80" i="9"/>
  <c r="R293" i="9"/>
  <c r="R285" i="9"/>
  <c r="R277" i="9"/>
  <c r="R265" i="9"/>
  <c r="R292" i="9"/>
  <c r="R284" i="9"/>
  <c r="R276" i="9"/>
  <c r="R266" i="9"/>
  <c r="R274" i="9"/>
  <c r="R291" i="9"/>
  <c r="R283" i="9"/>
  <c r="R275" i="9"/>
  <c r="R264" i="9"/>
  <c r="R290" i="9"/>
  <c r="R282" i="9"/>
  <c r="R268" i="9"/>
  <c r="R286" i="9"/>
  <c r="R278" i="9"/>
  <c r="R267" i="9"/>
  <c r="R289" i="9"/>
  <c r="R281" i="9"/>
  <c r="R273" i="9"/>
  <c r="R272" i="9"/>
  <c r="R288" i="9"/>
  <c r="R280" i="9"/>
  <c r="R271" i="9"/>
  <c r="R270" i="9"/>
  <c r="R287" i="9"/>
  <c r="R279" i="9"/>
  <c r="R269" i="9"/>
  <c r="BV153" i="9"/>
  <c r="V42" i="9"/>
  <c r="W43" i="9"/>
  <c r="V44" i="9"/>
  <c r="AS95" i="10"/>
  <c r="AR95" i="10"/>
  <c r="R95" i="10"/>
  <c r="X95" i="10"/>
  <c r="V95" i="10"/>
  <c r="AY95" i="10"/>
  <c r="T95" i="10"/>
  <c r="AX95" i="10"/>
  <c r="AB95" i="10"/>
  <c r="AM95" i="10"/>
  <c r="AA95" i="10"/>
  <c r="Q95" i="10"/>
  <c r="W95" i="10"/>
  <c r="AF95" i="10"/>
  <c r="AC95" i="10"/>
  <c r="AQ95" i="10"/>
  <c r="Y95" i="10"/>
  <c r="S95" i="10"/>
  <c r="AL95" i="10"/>
  <c r="O95" i="10"/>
  <c r="AP95" i="10"/>
  <c r="AE95" i="10"/>
  <c r="U95" i="10"/>
  <c r="AO95" i="10"/>
  <c r="AJ95" i="10"/>
  <c r="AH95" i="10"/>
  <c r="AI95" i="10"/>
  <c r="P95" i="10"/>
  <c r="AN95" i="10"/>
  <c r="N95" i="10"/>
  <c r="AD95" i="10"/>
  <c r="Z95" i="10"/>
  <c r="AK95" i="10"/>
  <c r="AG95" i="10"/>
  <c r="BS112" i="10"/>
  <c r="BS91" i="10"/>
  <c r="BS86" i="10"/>
  <c r="BS111" i="10"/>
  <c r="BS102" i="10"/>
  <c r="BS83" i="10"/>
  <c r="BS100" i="10"/>
  <c r="BS110" i="10"/>
  <c r="BS84" i="10"/>
  <c r="BS88" i="10"/>
  <c r="BS103" i="10"/>
  <c r="BS89" i="10"/>
  <c r="BS93" i="10"/>
  <c r="BS109" i="10"/>
  <c r="BS105" i="10"/>
  <c r="BS108" i="10"/>
  <c r="BS106" i="10"/>
  <c r="BS97" i="10"/>
  <c r="BS94" i="10"/>
  <c r="BS82" i="10"/>
  <c r="BS107" i="10"/>
  <c r="BS92" i="10"/>
  <c r="BS95" i="10"/>
  <c r="BS85" i="10"/>
  <c r="BS90" i="10"/>
  <c r="BS87" i="10"/>
  <c r="BS104" i="10"/>
  <c r="BS99" i="10"/>
  <c r="BT81" i="10"/>
  <c r="BS113" i="10"/>
  <c r="BS101" i="10"/>
  <c r="BS98" i="10"/>
  <c r="BS96" i="10"/>
  <c r="BA96" i="10" l="1"/>
  <c r="AZ96" i="10"/>
  <c r="CB82" i="11"/>
  <c r="CB154" i="11" s="1"/>
  <c r="AB154" i="11"/>
  <c r="AB227" i="11" s="1"/>
  <c r="Z287" i="11"/>
  <c r="Z272" i="11"/>
  <c r="Z278" i="11"/>
  <c r="Z264" i="11"/>
  <c r="Z269" i="11"/>
  <c r="Z277" i="11"/>
  <c r="Z286" i="11"/>
  <c r="Z284" i="11"/>
  <c r="Z266" i="11"/>
  <c r="Z289" i="11"/>
  <c r="Z288" i="11"/>
  <c r="Z290" i="11"/>
  <c r="Z274" i="11"/>
  <c r="Z270" i="11"/>
  <c r="Z280" i="11"/>
  <c r="Z285" i="11"/>
  <c r="Z281" i="11"/>
  <c r="Z265" i="11"/>
  <c r="Z267" i="11"/>
  <c r="Z276" i="11"/>
  <c r="Z282" i="11"/>
  <c r="Z275" i="11"/>
  <c r="Z292" i="11"/>
  <c r="Z268" i="11"/>
  <c r="Z279" i="11"/>
  <c r="Z271" i="11"/>
  <c r="Z283" i="11"/>
  <c r="Z293" i="11"/>
  <c r="Z273" i="11"/>
  <c r="Z291" i="11"/>
  <c r="AA254" i="11"/>
  <c r="AA252" i="11"/>
  <c r="AA248" i="11"/>
  <c r="AA243" i="11"/>
  <c r="AA234" i="11"/>
  <c r="AA237" i="11"/>
  <c r="AA238" i="11"/>
  <c r="AA256" i="11"/>
  <c r="AA250" i="11"/>
  <c r="AA230" i="11"/>
  <c r="AA236" i="11"/>
  <c r="AA255" i="11"/>
  <c r="AA253" i="11"/>
  <c r="AA241" i="11"/>
  <c r="AA229" i="11"/>
  <c r="AA235" i="11"/>
  <c r="AA247" i="11"/>
  <c r="AA246" i="11"/>
  <c r="AA245" i="11"/>
  <c r="AA244" i="11"/>
  <c r="AA239" i="11"/>
  <c r="AA249" i="11"/>
  <c r="AA263" i="11"/>
  <c r="AA231" i="11"/>
  <c r="AA242" i="11"/>
  <c r="AA257" i="11"/>
  <c r="AA232" i="11"/>
  <c r="AA251" i="11"/>
  <c r="AA228" i="11"/>
  <c r="AA240" i="11"/>
  <c r="AA233" i="11"/>
  <c r="AD43" i="11"/>
  <c r="AC44" i="11"/>
  <c r="AC42" i="11"/>
  <c r="AB153" i="11"/>
  <c r="AB226" i="11" s="1"/>
  <c r="AB262" i="11" s="1"/>
  <c r="AC81" i="11"/>
  <c r="AC82" i="11" s="1"/>
  <c r="CB81" i="11"/>
  <c r="AB80" i="11"/>
  <c r="CA153" i="11"/>
  <c r="CA80" i="11"/>
  <c r="AV95" i="10"/>
  <c r="M97" i="10"/>
  <c r="AU96" i="10"/>
  <c r="BV80" i="10"/>
  <c r="AD82" i="9"/>
  <c r="AE81" i="10"/>
  <c r="AE82" i="10" s="1"/>
  <c r="V226" i="9"/>
  <c r="V262" i="9" s="1"/>
  <c r="U227" i="9"/>
  <c r="BW80" i="9"/>
  <c r="BW82" i="9"/>
  <c r="W153" i="9"/>
  <c r="W80" i="9"/>
  <c r="X81" i="9"/>
  <c r="BX81" i="9" s="1"/>
  <c r="T263" i="9"/>
  <c r="V154" i="9"/>
  <c r="BV154" i="9"/>
  <c r="W42" i="9"/>
  <c r="W44" i="9"/>
  <c r="X43" i="9"/>
  <c r="AS96" i="10"/>
  <c r="AX96" i="10"/>
  <c r="AL96" i="10"/>
  <c r="AE96" i="10"/>
  <c r="O96" i="10"/>
  <c r="AP96" i="10"/>
  <c r="AJ96" i="10"/>
  <c r="AM96" i="10"/>
  <c r="AK96" i="10"/>
  <c r="AF96" i="10"/>
  <c r="AB96" i="10"/>
  <c r="P96" i="10"/>
  <c r="R96" i="10"/>
  <c r="X96" i="10"/>
  <c r="Q96" i="10"/>
  <c r="AA96" i="10"/>
  <c r="Z96" i="10"/>
  <c r="AD96" i="10"/>
  <c r="AO96" i="10"/>
  <c r="AI96" i="10"/>
  <c r="U96" i="10"/>
  <c r="AC96" i="10"/>
  <c r="Y96" i="10"/>
  <c r="T96" i="10"/>
  <c r="AG96" i="10"/>
  <c r="V96" i="10"/>
  <c r="AY96" i="10"/>
  <c r="N96" i="10"/>
  <c r="W96" i="10"/>
  <c r="S96" i="10"/>
  <c r="AN96" i="10"/>
  <c r="AH96" i="10"/>
  <c r="AR96" i="10"/>
  <c r="AQ96" i="10"/>
  <c r="BT84" i="10"/>
  <c r="BT96" i="10"/>
  <c r="BT113" i="10"/>
  <c r="BU81" i="10"/>
  <c r="BT88" i="10"/>
  <c r="BT93" i="10"/>
  <c r="BT100" i="10"/>
  <c r="BT98" i="10"/>
  <c r="BT87" i="10"/>
  <c r="BT86" i="10"/>
  <c r="BT102" i="10"/>
  <c r="BT91" i="10"/>
  <c r="BT92" i="10"/>
  <c r="BT85" i="10"/>
  <c r="BT99" i="10"/>
  <c r="BT94" i="10"/>
  <c r="BT82" i="10"/>
  <c r="BT101" i="10"/>
  <c r="BT108" i="10"/>
  <c r="BT105" i="10"/>
  <c r="BT109" i="10"/>
  <c r="BT83" i="10"/>
  <c r="BT97" i="10"/>
  <c r="BT107" i="10"/>
  <c r="BT103" i="10"/>
  <c r="BT110" i="10"/>
  <c r="BT89" i="10"/>
  <c r="BT104" i="10"/>
  <c r="BT112" i="10"/>
  <c r="BT90" i="10"/>
  <c r="BT111" i="10"/>
  <c r="BT106" i="10"/>
  <c r="BT95" i="10"/>
  <c r="BA97" i="10" l="1"/>
  <c r="AZ97" i="10"/>
  <c r="AA280" i="11"/>
  <c r="AA288" i="11"/>
  <c r="AA275" i="11"/>
  <c r="AA270" i="11"/>
  <c r="AA272" i="11"/>
  <c r="AA276" i="11"/>
  <c r="AA274" i="11"/>
  <c r="AA273" i="11"/>
  <c r="AA287" i="11"/>
  <c r="AA291" i="11"/>
  <c r="AA267" i="11"/>
  <c r="AA271" i="11"/>
  <c r="AA284" i="11"/>
  <c r="AA277" i="11"/>
  <c r="AA278" i="11"/>
  <c r="AA286" i="11"/>
  <c r="AA281" i="11"/>
  <c r="AA264" i="11"/>
  <c r="AA279" i="11"/>
  <c r="AA266" i="11"/>
  <c r="AA292" i="11"/>
  <c r="AA268" i="11"/>
  <c r="AA293" i="11"/>
  <c r="AA269" i="11"/>
  <c r="AA265" i="11"/>
  <c r="AA283" i="11"/>
  <c r="AA290" i="11"/>
  <c r="AA285" i="11"/>
  <c r="AA289" i="11"/>
  <c r="AA282" i="11"/>
  <c r="AC154" i="11"/>
  <c r="AC227" i="11" s="1"/>
  <c r="CC82" i="11"/>
  <c r="CC154" i="11" s="1"/>
  <c r="AB252" i="11"/>
  <c r="AB247" i="11"/>
  <c r="AB229" i="11"/>
  <c r="AB239" i="11"/>
  <c r="AB254" i="11"/>
  <c r="AB230" i="11"/>
  <c r="AB244" i="11"/>
  <c r="AB257" i="11"/>
  <c r="AB243" i="11"/>
  <c r="AB237" i="11"/>
  <c r="AB255" i="11"/>
  <c r="AB235" i="11"/>
  <c r="AB245" i="11"/>
  <c r="AB228" i="11"/>
  <c r="AB256" i="11"/>
  <c r="AB232" i="11"/>
  <c r="AB242" i="11"/>
  <c r="AB236" i="11"/>
  <c r="AB253" i="11"/>
  <c r="AB249" i="11"/>
  <c r="AB233" i="11"/>
  <c r="AB234" i="11"/>
  <c r="AB250" i="11"/>
  <c r="AB240" i="11"/>
  <c r="AB248" i="11"/>
  <c r="AB241" i="11"/>
  <c r="AB231" i="11"/>
  <c r="AB263" i="11"/>
  <c r="AB238" i="11"/>
  <c r="AB246" i="11"/>
  <c r="AB251" i="11"/>
  <c r="AC80" i="11"/>
  <c r="AC153" i="11"/>
  <c r="AC226" i="11" s="1"/>
  <c r="AC262" i="11" s="1"/>
  <c r="AD81" i="11"/>
  <c r="AD82" i="11" s="1"/>
  <c r="CC81" i="11"/>
  <c r="CB80" i="11"/>
  <c r="CB153" i="11"/>
  <c r="AD44" i="11"/>
  <c r="AD42" i="11"/>
  <c r="AE43" i="11"/>
  <c r="AV96" i="10"/>
  <c r="M98" i="10"/>
  <c r="AU97" i="10"/>
  <c r="AE82" i="9"/>
  <c r="AF81" i="10"/>
  <c r="AF82" i="10" s="1"/>
  <c r="BW80" i="10"/>
  <c r="W226" i="9"/>
  <c r="W262" i="9" s="1"/>
  <c r="W154" i="9"/>
  <c r="BW154" i="9"/>
  <c r="V227" i="9"/>
  <c r="U253" i="9"/>
  <c r="U245" i="9"/>
  <c r="U238" i="9"/>
  <c r="U229" i="9"/>
  <c r="U263" i="9"/>
  <c r="U241" i="9"/>
  <c r="U247" i="9"/>
  <c r="U252" i="9"/>
  <c r="U244" i="9"/>
  <c r="U236" i="9"/>
  <c r="U235" i="9"/>
  <c r="U250" i="9"/>
  <c r="U242" i="9"/>
  <c r="U254" i="9"/>
  <c r="U251" i="9"/>
  <c r="U243" i="9"/>
  <c r="U234" i="9"/>
  <c r="U232" i="9"/>
  <c r="U255" i="9"/>
  <c r="U240" i="9"/>
  <c r="U257" i="9"/>
  <c r="U249" i="9"/>
  <c r="U239" i="9"/>
  <c r="U230" i="9"/>
  <c r="U256" i="9"/>
  <c r="U248" i="9"/>
  <c r="U237" i="9"/>
  <c r="U228" i="9"/>
  <c r="U233" i="9"/>
  <c r="U246" i="9"/>
  <c r="U231" i="9"/>
  <c r="BW153" i="9"/>
  <c r="BX153" i="9"/>
  <c r="X153" i="9"/>
  <c r="Y81" i="9"/>
  <c r="BY81" i="9" s="1"/>
  <c r="X80" i="9"/>
  <c r="BX82" i="9"/>
  <c r="X44" i="9"/>
  <c r="Y43" i="9"/>
  <c r="X42" i="9"/>
  <c r="X97" i="10"/>
  <c r="AD97" i="10"/>
  <c r="N97" i="10"/>
  <c r="S97" i="10"/>
  <c r="V97" i="10"/>
  <c r="AR97" i="10"/>
  <c r="R97" i="10"/>
  <c r="AJ97" i="10"/>
  <c r="AO97" i="10"/>
  <c r="AY97" i="10"/>
  <c r="AG97" i="10"/>
  <c r="AM97" i="10"/>
  <c r="U97" i="10"/>
  <c r="AH97" i="10"/>
  <c r="AF97" i="10"/>
  <c r="AB97" i="10"/>
  <c r="AI97" i="10"/>
  <c r="AX97" i="10"/>
  <c r="T97" i="10"/>
  <c r="AK97" i="10"/>
  <c r="AC97" i="10"/>
  <c r="Q97" i="10"/>
  <c r="AS97" i="10"/>
  <c r="AP97" i="10"/>
  <c r="W97" i="10"/>
  <c r="O97" i="10"/>
  <c r="AE97" i="10"/>
  <c r="Z97" i="10"/>
  <c r="AL97" i="10"/>
  <c r="P97" i="10"/>
  <c r="AQ97" i="10"/>
  <c r="AN97" i="10"/>
  <c r="AA97" i="10"/>
  <c r="Y97" i="10"/>
  <c r="BU100" i="10"/>
  <c r="BU94" i="10"/>
  <c r="BU111" i="10"/>
  <c r="BU88" i="10"/>
  <c r="BU93" i="10"/>
  <c r="BU113" i="10"/>
  <c r="BU101" i="10"/>
  <c r="BU92" i="10"/>
  <c r="BU108" i="10"/>
  <c r="BU97" i="10"/>
  <c r="BU107" i="10"/>
  <c r="BU83" i="10"/>
  <c r="BU89" i="10"/>
  <c r="BU103" i="10"/>
  <c r="BV81" i="10"/>
  <c r="BU112" i="10"/>
  <c r="BU91" i="10"/>
  <c r="BU96" i="10"/>
  <c r="BU102" i="10"/>
  <c r="BU110" i="10"/>
  <c r="BU86" i="10"/>
  <c r="BU82" i="10"/>
  <c r="BU85" i="10"/>
  <c r="BU105" i="10"/>
  <c r="BU98" i="10"/>
  <c r="BU106" i="10"/>
  <c r="BU84" i="10"/>
  <c r="BU104" i="10"/>
  <c r="BU87" i="10"/>
  <c r="BU95" i="10"/>
  <c r="BU99" i="10"/>
  <c r="BU109" i="10"/>
  <c r="BU90" i="10"/>
  <c r="BA98" i="10" l="1"/>
  <c r="AZ98" i="10"/>
  <c r="AC263" i="11"/>
  <c r="CD82" i="11"/>
  <c r="CD154" i="11" s="1"/>
  <c r="AD154" i="11"/>
  <c r="AD227" i="11" s="1"/>
  <c r="AB281" i="11"/>
  <c r="AB286" i="11"/>
  <c r="AB268" i="11"/>
  <c r="AB266" i="11"/>
  <c r="AB293" i="11"/>
  <c r="AB288" i="11"/>
  <c r="AB265" i="11"/>
  <c r="AB282" i="11"/>
  <c r="AB279" i="11"/>
  <c r="AB290" i="11"/>
  <c r="AB285" i="11"/>
  <c r="AB269" i="11"/>
  <c r="AB273" i="11"/>
  <c r="AB272" i="11"/>
  <c r="AB287" i="11"/>
  <c r="AB277" i="11"/>
  <c r="AB283" i="11"/>
  <c r="AB267" i="11"/>
  <c r="AB264" i="11"/>
  <c r="AB284" i="11"/>
  <c r="AB274" i="11"/>
  <c r="AB280" i="11"/>
  <c r="AB276" i="11"/>
  <c r="AB291" i="11"/>
  <c r="AB271" i="11"/>
  <c r="AB275" i="11"/>
  <c r="AB289" i="11"/>
  <c r="AB278" i="11"/>
  <c r="AB292" i="11"/>
  <c r="AB270" i="11"/>
  <c r="AD153" i="11"/>
  <c r="AD226" i="11" s="1"/>
  <c r="AD262" i="11" s="1"/>
  <c r="AD80" i="11"/>
  <c r="AE81" i="11"/>
  <c r="AE82" i="11" s="1"/>
  <c r="CD81" i="11"/>
  <c r="AF43" i="11"/>
  <c r="AE44" i="11"/>
  <c r="AE42" i="11"/>
  <c r="CC153" i="11"/>
  <c r="CC80" i="11"/>
  <c r="AV97" i="10"/>
  <c r="AU98" i="10"/>
  <c r="AG81" i="10"/>
  <c r="AG82" i="10" s="1"/>
  <c r="AF82" i="9"/>
  <c r="BX80" i="10"/>
  <c r="X154" i="9"/>
  <c r="BX154" i="9"/>
  <c r="U290" i="9"/>
  <c r="U268" i="9"/>
  <c r="U282" i="9"/>
  <c r="U278" i="9"/>
  <c r="U265" i="9"/>
  <c r="U274" i="9"/>
  <c r="U270" i="9"/>
  <c r="U275" i="9"/>
  <c r="U292" i="9"/>
  <c r="U285" i="9"/>
  <c r="U288" i="9"/>
  <c r="U267" i="9"/>
  <c r="U281" i="9"/>
  <c r="U273" i="9"/>
  <c r="U287" i="9"/>
  <c r="U286" i="9"/>
  <c r="U266" i="9"/>
  <c r="U279" i="9"/>
  <c r="U280" i="9"/>
  <c r="U284" i="9"/>
  <c r="U291" i="9"/>
  <c r="U289" i="9"/>
  <c r="U272" i="9"/>
  <c r="U264" i="9"/>
  <c r="U277" i="9"/>
  <c r="U276" i="9"/>
  <c r="U271" i="9"/>
  <c r="U293" i="9"/>
  <c r="U283" i="9"/>
  <c r="U269" i="9"/>
  <c r="BY80" i="9"/>
  <c r="Y80" i="9"/>
  <c r="Y153" i="9"/>
  <c r="Z81" i="9"/>
  <c r="BZ81" i="9" s="1"/>
  <c r="BY82" i="9"/>
  <c r="X226" i="9"/>
  <c r="X262" i="9" s="1"/>
  <c r="BX80" i="9"/>
  <c r="W227" i="9"/>
  <c r="V263" i="9"/>
  <c r="Z43" i="9"/>
  <c r="Y42" i="9"/>
  <c r="Y44" i="9"/>
  <c r="Z98" i="10"/>
  <c r="W98" i="10"/>
  <c r="U98" i="10"/>
  <c r="AG98" i="10"/>
  <c r="V98" i="10"/>
  <c r="O98" i="10"/>
  <c r="AB98" i="10"/>
  <c r="M99" i="10"/>
  <c r="AF98" i="10"/>
  <c r="AS98" i="10"/>
  <c r="AN98" i="10"/>
  <c r="R98" i="10"/>
  <c r="AO98" i="10"/>
  <c r="AR98" i="10"/>
  <c r="Y98" i="10"/>
  <c r="AD98" i="10"/>
  <c r="AH98" i="10"/>
  <c r="AA98" i="10"/>
  <c r="AK98" i="10"/>
  <c r="AM98" i="10"/>
  <c r="P98" i="10"/>
  <c r="AJ98" i="10"/>
  <c r="AL98" i="10"/>
  <c r="AE98" i="10"/>
  <c r="AP98" i="10"/>
  <c r="Q98" i="10"/>
  <c r="AY98" i="10"/>
  <c r="AX98" i="10"/>
  <c r="X98" i="10"/>
  <c r="S98" i="10"/>
  <c r="AC98" i="10"/>
  <c r="T98" i="10"/>
  <c r="N98" i="10"/>
  <c r="AQ98" i="10"/>
  <c r="AI98" i="10"/>
  <c r="BV87" i="10"/>
  <c r="BV112" i="10"/>
  <c r="BV83" i="10"/>
  <c r="BV84" i="10"/>
  <c r="BV105" i="10"/>
  <c r="BV90" i="10"/>
  <c r="BV82" i="10"/>
  <c r="BV113" i="10"/>
  <c r="BV93" i="10"/>
  <c r="BV95" i="10"/>
  <c r="BV86" i="10"/>
  <c r="BW81" i="10"/>
  <c r="BV94" i="10"/>
  <c r="BV106" i="10"/>
  <c r="BV88" i="10"/>
  <c r="BV85" i="10"/>
  <c r="BV110" i="10"/>
  <c r="BV108" i="10"/>
  <c r="BV103" i="10"/>
  <c r="BV96" i="10"/>
  <c r="BV100" i="10"/>
  <c r="BV101" i="10"/>
  <c r="BV104" i="10"/>
  <c r="BV92" i="10"/>
  <c r="BV91" i="10"/>
  <c r="BV97" i="10"/>
  <c r="BV107" i="10"/>
  <c r="BV109" i="10"/>
  <c r="BV89" i="10"/>
  <c r="BV99" i="10"/>
  <c r="BV111" i="10"/>
  <c r="BV102" i="10"/>
  <c r="BV98" i="10"/>
  <c r="BA99" i="10" l="1"/>
  <c r="AZ99" i="10"/>
  <c r="CE82" i="11"/>
  <c r="CE154" i="11" s="1"/>
  <c r="AE154" i="11"/>
  <c r="AE227" i="11" s="1"/>
  <c r="AD256" i="11"/>
  <c r="AD244" i="11"/>
  <c r="AD246" i="11"/>
  <c r="AD228" i="11"/>
  <c r="AD236" i="11"/>
  <c r="AD251" i="11"/>
  <c r="AD241" i="11"/>
  <c r="AD243" i="11"/>
  <c r="AD253" i="11"/>
  <c r="AD229" i="11"/>
  <c r="AD232" i="11"/>
  <c r="AD240" i="11"/>
  <c r="AD231" i="11"/>
  <c r="AD247" i="11"/>
  <c r="AD238" i="11"/>
  <c r="AD257" i="11"/>
  <c r="AD235" i="11"/>
  <c r="AD245" i="11"/>
  <c r="AD230" i="11"/>
  <c r="AD252" i="11"/>
  <c r="AD250" i="11"/>
  <c r="AD255" i="11"/>
  <c r="AD249" i="11"/>
  <c r="AD233" i="11"/>
  <c r="AD248" i="11"/>
  <c r="AD237" i="11"/>
  <c r="AD254" i="11"/>
  <c r="AD242" i="11"/>
  <c r="AD234" i="11"/>
  <c r="AD263" i="11"/>
  <c r="AD239" i="11"/>
  <c r="CD153" i="11"/>
  <c r="CD80" i="11"/>
  <c r="AG43" i="11"/>
  <c r="AF44" i="11"/>
  <c r="AF42" i="11"/>
  <c r="AE153" i="11"/>
  <c r="AE226" i="11" s="1"/>
  <c r="AE262" i="11" s="1"/>
  <c r="CE81" i="11"/>
  <c r="AE80" i="11"/>
  <c r="AF81" i="11"/>
  <c r="AF82" i="11" s="1"/>
  <c r="AV98" i="10"/>
  <c r="AU99" i="10"/>
  <c r="M100" i="10"/>
  <c r="AH81" i="10"/>
  <c r="AH82" i="10" s="1"/>
  <c r="AG82" i="9"/>
  <c r="BY80" i="10"/>
  <c r="BY153" i="9"/>
  <c r="Y154" i="9"/>
  <c r="BY154" i="9"/>
  <c r="Y226" i="9"/>
  <c r="Y262" i="9" s="1"/>
  <c r="W263" i="9"/>
  <c r="BZ153" i="9"/>
  <c r="BZ82" i="9"/>
  <c r="Z153" i="9"/>
  <c r="Z80" i="9"/>
  <c r="AA81" i="9"/>
  <c r="CA81" i="9" s="1"/>
  <c r="X227" i="9"/>
  <c r="Z44" i="9"/>
  <c r="AA43" i="9"/>
  <c r="Z42" i="9"/>
  <c r="AQ99" i="10"/>
  <c r="AB99" i="10"/>
  <c r="X99" i="10"/>
  <c r="R99" i="10"/>
  <c r="AA99" i="10"/>
  <c r="AS99" i="10"/>
  <c r="AF99" i="10"/>
  <c r="Y99" i="10"/>
  <c r="AY99" i="10"/>
  <c r="P99" i="10"/>
  <c r="N99" i="10"/>
  <c r="Q99" i="10"/>
  <c r="AL99" i="10"/>
  <c r="Z99" i="10"/>
  <c r="AN99" i="10"/>
  <c r="AM99" i="10"/>
  <c r="AI99" i="10"/>
  <c r="O99" i="10"/>
  <c r="AK99" i="10"/>
  <c r="V99" i="10"/>
  <c r="AO99" i="10"/>
  <c r="S99" i="10"/>
  <c r="AR99" i="10"/>
  <c r="AC99" i="10"/>
  <c r="AD99" i="10"/>
  <c r="U99" i="10"/>
  <c r="AG99" i="10"/>
  <c r="AJ99" i="10"/>
  <c r="AP99" i="10"/>
  <c r="T99" i="10"/>
  <c r="W99" i="10"/>
  <c r="AX99" i="10"/>
  <c r="AH99" i="10"/>
  <c r="AE99" i="10"/>
  <c r="BW113" i="10"/>
  <c r="BW92" i="10"/>
  <c r="BW102" i="10"/>
  <c r="BW89" i="10"/>
  <c r="BX81" i="10"/>
  <c r="BW110" i="10"/>
  <c r="BW105" i="10"/>
  <c r="BW108" i="10"/>
  <c r="BW97" i="10"/>
  <c r="BW109" i="10"/>
  <c r="BW83" i="10"/>
  <c r="BW103" i="10"/>
  <c r="BW104" i="10"/>
  <c r="BW98" i="10"/>
  <c r="BW112" i="10"/>
  <c r="BW86" i="10"/>
  <c r="BW96" i="10"/>
  <c r="BW82" i="10"/>
  <c r="BW91" i="10"/>
  <c r="BW111" i="10"/>
  <c r="BW106" i="10"/>
  <c r="BW90" i="10"/>
  <c r="BW93" i="10"/>
  <c r="BW84" i="10"/>
  <c r="BW95" i="10"/>
  <c r="BW88" i="10"/>
  <c r="BW94" i="10"/>
  <c r="BW107" i="10"/>
  <c r="BW99" i="10"/>
  <c r="BW85" i="10"/>
  <c r="BW87" i="10"/>
  <c r="BW101" i="10"/>
  <c r="BW100" i="10"/>
  <c r="BA100" i="10" l="1"/>
  <c r="AZ100" i="10"/>
  <c r="AF154" i="11"/>
  <c r="AF227" i="11" s="1"/>
  <c r="CF82" i="11"/>
  <c r="CF154" i="11" s="1"/>
  <c r="AD280" i="11"/>
  <c r="AD288" i="11"/>
  <c r="AD290" i="11"/>
  <c r="AD270" i="11"/>
  <c r="AD267" i="11"/>
  <c r="AD292" i="11"/>
  <c r="AD291" i="11"/>
  <c r="AD264" i="11"/>
  <c r="AD281" i="11"/>
  <c r="AD277" i="11"/>
  <c r="AD289" i="11"/>
  <c r="AD282" i="11"/>
  <c r="AD275" i="11"/>
  <c r="AD279" i="11"/>
  <c r="AD271" i="11"/>
  <c r="AD286" i="11"/>
  <c r="AD276" i="11"/>
  <c r="AD266" i="11"/>
  <c r="AD272" i="11"/>
  <c r="AD268" i="11"/>
  <c r="AD283" i="11"/>
  <c r="AD273" i="11"/>
  <c r="AD287" i="11"/>
  <c r="AD265" i="11"/>
  <c r="AD274" i="11"/>
  <c r="AD278" i="11"/>
  <c r="AD284" i="11"/>
  <c r="AD285" i="11"/>
  <c r="AD269" i="11"/>
  <c r="AD293" i="11"/>
  <c r="AE239" i="11"/>
  <c r="AE247" i="11"/>
  <c r="AE252" i="11"/>
  <c r="AE256" i="11"/>
  <c r="AE244" i="11"/>
  <c r="AE228" i="11"/>
  <c r="AE243" i="11"/>
  <c r="AE257" i="11"/>
  <c r="AE242" i="11"/>
  <c r="AE237" i="11"/>
  <c r="AE253" i="11"/>
  <c r="AE245" i="11"/>
  <c r="AE229" i="11"/>
  <c r="AE230" i="11"/>
  <c r="AE241" i="11"/>
  <c r="AE234" i="11"/>
  <c r="AE263" i="11"/>
  <c r="AE235" i="11"/>
  <c r="AE232" i="11"/>
  <c r="AE254" i="11"/>
  <c r="AE251" i="11"/>
  <c r="AE238" i="11"/>
  <c r="AE248" i="11"/>
  <c r="AE249" i="11"/>
  <c r="AE246" i="11"/>
  <c r="AE236" i="11"/>
  <c r="AE240" i="11"/>
  <c r="AE250" i="11"/>
  <c r="AE233" i="11"/>
  <c r="AE255" i="11"/>
  <c r="AE231" i="11"/>
  <c r="CE153" i="11"/>
  <c r="CE80" i="11"/>
  <c r="AH43" i="11"/>
  <c r="AG44" i="11"/>
  <c r="AG42" i="11"/>
  <c r="CF81" i="11"/>
  <c r="AG81" i="11"/>
  <c r="AG82" i="11" s="1"/>
  <c r="AF153" i="11"/>
  <c r="AF226" i="11" s="1"/>
  <c r="AF262" i="11" s="1"/>
  <c r="AF80" i="11"/>
  <c r="AV99" i="10"/>
  <c r="AU100" i="10"/>
  <c r="M101" i="10"/>
  <c r="AI81" i="10"/>
  <c r="AI82" i="10" s="1"/>
  <c r="AH82" i="9"/>
  <c r="BZ80" i="10"/>
  <c r="BZ80" i="9"/>
  <c r="Z226" i="9"/>
  <c r="Z262" i="9" s="1"/>
  <c r="CA153" i="9"/>
  <c r="AA153" i="9"/>
  <c r="AA80" i="9"/>
  <c r="CA82" i="9"/>
  <c r="AB81" i="9"/>
  <c r="CB81" i="9" s="1"/>
  <c r="Y227" i="9"/>
  <c r="Z154" i="9"/>
  <c r="BZ154" i="9"/>
  <c r="X249" i="9"/>
  <c r="X231" i="9"/>
  <c r="X237" i="9"/>
  <c r="X232" i="9"/>
  <c r="X254" i="9"/>
  <c r="X241" i="9"/>
  <c r="X242" i="9"/>
  <c r="X247" i="9"/>
  <c r="X238" i="9"/>
  <c r="X250" i="9"/>
  <c r="X243" i="9"/>
  <c r="X263" i="9"/>
  <c r="X248" i="9"/>
  <c r="X229" i="9"/>
  <c r="X245" i="9"/>
  <c r="X234" i="9"/>
  <c r="X230" i="9"/>
  <c r="X233" i="9"/>
  <c r="X257" i="9"/>
  <c r="X240" i="9"/>
  <c r="X255" i="9"/>
  <c r="X256" i="9"/>
  <c r="X235" i="9"/>
  <c r="X236" i="9"/>
  <c r="X253" i="9"/>
  <c r="X246" i="9"/>
  <c r="X252" i="9"/>
  <c r="X244" i="9"/>
  <c r="X251" i="9"/>
  <c r="X239" i="9"/>
  <c r="X228" i="9"/>
  <c r="AA44" i="9"/>
  <c r="AB43" i="9"/>
  <c r="AA42" i="9"/>
  <c r="AG100" i="10"/>
  <c r="AQ100" i="10"/>
  <c r="AM100" i="10"/>
  <c r="N100" i="10"/>
  <c r="AC100" i="10"/>
  <c r="AX100" i="10"/>
  <c r="Y100" i="10"/>
  <c r="R100" i="10"/>
  <c r="AO100" i="10"/>
  <c r="Q100" i="10"/>
  <c r="W100" i="10"/>
  <c r="T100" i="10"/>
  <c r="P100" i="10"/>
  <c r="O100" i="10"/>
  <c r="AH100" i="10"/>
  <c r="AD100" i="10"/>
  <c r="AJ100" i="10"/>
  <c r="AE100" i="10"/>
  <c r="AS100" i="10"/>
  <c r="AL100" i="10"/>
  <c r="AK100" i="10"/>
  <c r="S100" i="10"/>
  <c r="V100" i="10"/>
  <c r="AF100" i="10"/>
  <c r="AN100" i="10"/>
  <c r="U100" i="10"/>
  <c r="Z100" i="10"/>
  <c r="X100" i="10"/>
  <c r="AR100" i="10"/>
  <c r="AA100" i="10"/>
  <c r="AP100" i="10"/>
  <c r="AY100" i="10"/>
  <c r="AI100" i="10"/>
  <c r="AB100" i="10"/>
  <c r="BX91" i="10"/>
  <c r="BX82" i="10"/>
  <c r="BX96" i="10"/>
  <c r="BX102" i="10"/>
  <c r="BX92" i="10"/>
  <c r="BX110" i="10"/>
  <c r="BX103" i="10"/>
  <c r="BX90" i="10"/>
  <c r="BX111" i="10"/>
  <c r="BX98" i="10"/>
  <c r="BX95" i="10"/>
  <c r="BX99" i="10"/>
  <c r="BX100" i="10"/>
  <c r="BX113" i="10"/>
  <c r="BX101" i="10"/>
  <c r="BX104" i="10"/>
  <c r="BX83" i="10"/>
  <c r="BX84" i="10"/>
  <c r="BX108" i="10"/>
  <c r="BX107" i="10"/>
  <c r="BX106" i="10"/>
  <c r="BX105" i="10"/>
  <c r="BY81" i="10"/>
  <c r="BX112" i="10"/>
  <c r="BX94" i="10"/>
  <c r="BX93" i="10"/>
  <c r="BX87" i="10"/>
  <c r="BX89" i="10"/>
  <c r="BX97" i="10"/>
  <c r="BX109" i="10"/>
  <c r="BX88" i="10"/>
  <c r="BX85" i="10"/>
  <c r="BX86" i="10"/>
  <c r="BA101" i="10" l="1"/>
  <c r="AZ101" i="10"/>
  <c r="AE288" i="11"/>
  <c r="AE278" i="11"/>
  <c r="AE266" i="11"/>
  <c r="AE265" i="11"/>
  <c r="AE279" i="11"/>
  <c r="AE273" i="11"/>
  <c r="AE287" i="11"/>
  <c r="AE277" i="11"/>
  <c r="AE285" i="11"/>
  <c r="AE272" i="11"/>
  <c r="AE281" i="11"/>
  <c r="AE280" i="11"/>
  <c r="AE271" i="11"/>
  <c r="AE268" i="11"/>
  <c r="AE269" i="11"/>
  <c r="AE264" i="11"/>
  <c r="AE291" i="11"/>
  <c r="AE270" i="11"/>
  <c r="AE292" i="11"/>
  <c r="AE293" i="11"/>
  <c r="AE289" i="11"/>
  <c r="AE275" i="11"/>
  <c r="AE267" i="11"/>
  <c r="AE284" i="11"/>
  <c r="AE276" i="11"/>
  <c r="AE286" i="11"/>
  <c r="AE290" i="11"/>
  <c r="AE282" i="11"/>
  <c r="AE283" i="11"/>
  <c r="AE274" i="11"/>
  <c r="AG154" i="11"/>
  <c r="AG227" i="11" s="1"/>
  <c r="CG82" i="11"/>
  <c r="CG154" i="11" s="1"/>
  <c r="AF257" i="11"/>
  <c r="AF239" i="11"/>
  <c r="AF241" i="11"/>
  <c r="AF240" i="11"/>
  <c r="AF235" i="11"/>
  <c r="AF256" i="11"/>
  <c r="AF242" i="11"/>
  <c r="AF250" i="11"/>
  <c r="AF247" i="11"/>
  <c r="AF246" i="11"/>
  <c r="AF245" i="11"/>
  <c r="AF244" i="11"/>
  <c r="AF252" i="11"/>
  <c r="AF236" i="11"/>
  <c r="AF237" i="11"/>
  <c r="AF228" i="11"/>
  <c r="AF263" i="11"/>
  <c r="AF233" i="11"/>
  <c r="AF234" i="11"/>
  <c r="AF231" i="11"/>
  <c r="AF254" i="11"/>
  <c r="AF230" i="11"/>
  <c r="AF243" i="11"/>
  <c r="AF238" i="11"/>
  <c r="AF251" i="11"/>
  <c r="AF255" i="11"/>
  <c r="AF249" i="11"/>
  <c r="AF229" i="11"/>
  <c r="AF253" i="11"/>
  <c r="AF248" i="11"/>
  <c r="AF232" i="11"/>
  <c r="CF153" i="11"/>
  <c r="CF80" i="11"/>
  <c r="AG153" i="11"/>
  <c r="AG226" i="11" s="1"/>
  <c r="AG262" i="11" s="1"/>
  <c r="AH81" i="11"/>
  <c r="AH82" i="11" s="1"/>
  <c r="CG81" i="11"/>
  <c r="AG80" i="11"/>
  <c r="AH42" i="11"/>
  <c r="AI43" i="11"/>
  <c r="AH44" i="11"/>
  <c r="AU101" i="10"/>
  <c r="M102" i="10"/>
  <c r="AV100" i="10"/>
  <c r="AJ81" i="10"/>
  <c r="AJ82" i="10" s="1"/>
  <c r="AI82" i="9"/>
  <c r="CA80" i="10"/>
  <c r="CA80" i="9"/>
  <c r="AA154" i="9"/>
  <c r="CA154" i="9"/>
  <c r="X282" i="9"/>
  <c r="X276" i="9"/>
  <c r="X284" i="9"/>
  <c r="X291" i="9"/>
  <c r="X267" i="9"/>
  <c r="X273" i="9"/>
  <c r="X277" i="9"/>
  <c r="X281" i="9"/>
  <c r="X271" i="9"/>
  <c r="X274" i="9"/>
  <c r="X290" i="9"/>
  <c r="X272" i="9"/>
  <c r="X278" i="9"/>
  <c r="X292" i="9"/>
  <c r="X293" i="9"/>
  <c r="X280" i="9"/>
  <c r="X269" i="9"/>
  <c r="X288" i="9"/>
  <c r="X289" i="9"/>
  <c r="X286" i="9"/>
  <c r="X265" i="9"/>
  <c r="X268" i="9"/>
  <c r="X287" i="9"/>
  <c r="X279" i="9"/>
  <c r="X275" i="9"/>
  <c r="X270" i="9"/>
  <c r="X285" i="9"/>
  <c r="X266" i="9"/>
  <c r="X283" i="9"/>
  <c r="X264" i="9"/>
  <c r="AA226" i="9"/>
  <c r="AA262" i="9" s="1"/>
  <c r="Y263" i="9"/>
  <c r="Y242" i="9"/>
  <c r="Y244" i="9"/>
  <c r="Y245" i="9"/>
  <c r="Y257" i="9"/>
  <c r="Y255" i="9"/>
  <c r="Y230" i="9"/>
  <c r="Y250" i="9"/>
  <c r="Y247" i="9"/>
  <c r="Y240" i="9"/>
  <c r="Y253" i="9"/>
  <c r="Y233" i="9"/>
  <c r="Y252" i="9"/>
  <c r="Y237" i="9"/>
  <c r="Y251" i="9"/>
  <c r="Y246" i="9"/>
  <c r="Y238" i="9"/>
  <c r="Y229" i="9"/>
  <c r="Y241" i="9"/>
  <c r="Y236" i="9"/>
  <c r="Y256" i="9"/>
  <c r="Y234" i="9"/>
  <c r="Y243" i="9"/>
  <c r="Y231" i="9"/>
  <c r="Y248" i="9"/>
  <c r="Y232" i="9"/>
  <c r="Y239" i="9"/>
  <c r="Y249" i="9"/>
  <c r="Y254" i="9"/>
  <c r="Y235" i="9"/>
  <c r="Y228" i="9"/>
  <c r="Z227" i="9"/>
  <c r="CB153" i="9"/>
  <c r="AC81" i="9"/>
  <c r="CC81" i="9" s="1"/>
  <c r="CB82" i="9"/>
  <c r="AB153" i="9"/>
  <c r="AB80" i="9"/>
  <c r="AB44" i="9"/>
  <c r="AC43" i="9"/>
  <c r="AB42" i="9"/>
  <c r="AL101" i="10"/>
  <c r="AP101" i="10"/>
  <c r="N101" i="10"/>
  <c r="AX101" i="10"/>
  <c r="AF101" i="10"/>
  <c r="AH101" i="10"/>
  <c r="P101" i="10"/>
  <c r="Y101" i="10"/>
  <c r="AJ101" i="10"/>
  <c r="AD101" i="10"/>
  <c r="R101" i="10"/>
  <c r="Q101" i="10"/>
  <c r="AK101" i="10"/>
  <c r="U101" i="10"/>
  <c r="AQ101" i="10"/>
  <c r="AA101" i="10"/>
  <c r="AS101" i="10"/>
  <c r="AN101" i="10"/>
  <c r="AG101" i="10"/>
  <c r="S101" i="10"/>
  <c r="V101" i="10"/>
  <c r="AB101" i="10"/>
  <c r="X101" i="10"/>
  <c r="O101" i="10"/>
  <c r="AE101" i="10"/>
  <c r="Z101" i="10"/>
  <c r="W101" i="10"/>
  <c r="AO101" i="10"/>
  <c r="AY101" i="10"/>
  <c r="AM101" i="10"/>
  <c r="AR101" i="10"/>
  <c r="T101" i="10"/>
  <c r="AI101" i="10"/>
  <c r="AC101" i="10"/>
  <c r="BY95" i="10"/>
  <c r="BY96" i="10"/>
  <c r="BY100" i="10"/>
  <c r="BY102" i="10"/>
  <c r="BY103" i="10"/>
  <c r="BY98" i="10"/>
  <c r="BY85" i="10"/>
  <c r="BY107" i="10"/>
  <c r="BY104" i="10"/>
  <c r="BY97" i="10"/>
  <c r="BY90" i="10"/>
  <c r="BY113" i="10"/>
  <c r="BY91" i="10"/>
  <c r="BY109" i="10"/>
  <c r="BY111" i="10"/>
  <c r="BY92" i="10"/>
  <c r="BY94" i="10"/>
  <c r="BY99" i="10"/>
  <c r="BY110" i="10"/>
  <c r="BY86" i="10"/>
  <c r="BY101" i="10"/>
  <c r="BY93" i="10"/>
  <c r="BY82" i="10"/>
  <c r="BY88" i="10"/>
  <c r="BY84" i="10"/>
  <c r="BY112" i="10"/>
  <c r="BY106" i="10"/>
  <c r="BY87" i="10"/>
  <c r="BZ81" i="10"/>
  <c r="BY83" i="10"/>
  <c r="BY105" i="10"/>
  <c r="BY108" i="10"/>
  <c r="BY89" i="10"/>
  <c r="BA102" i="10" l="1"/>
  <c r="AZ102" i="10"/>
  <c r="CH82" i="11"/>
  <c r="CH154" i="11" s="1"/>
  <c r="AH154" i="11"/>
  <c r="AH227" i="11" s="1"/>
  <c r="AF272" i="11"/>
  <c r="AF288" i="11"/>
  <c r="AF275" i="11"/>
  <c r="AF270" i="11"/>
  <c r="AF274" i="11"/>
  <c r="AF277" i="11"/>
  <c r="AF285" i="11"/>
  <c r="AF293" i="11"/>
  <c r="AF268" i="11"/>
  <c r="AF292" i="11"/>
  <c r="AF282" i="11"/>
  <c r="AF284" i="11"/>
  <c r="AF264" i="11"/>
  <c r="AF281" i="11"/>
  <c r="AF279" i="11"/>
  <c r="AF283" i="11"/>
  <c r="AF265" i="11"/>
  <c r="AF289" i="11"/>
  <c r="AF273" i="11"/>
  <c r="AF280" i="11"/>
  <c r="AF286" i="11"/>
  <c r="AF287" i="11"/>
  <c r="AF271" i="11"/>
  <c r="AF269" i="11"/>
  <c r="AF278" i="11"/>
  <c r="AF267" i="11"/>
  <c r="AF291" i="11"/>
  <c r="AF266" i="11"/>
  <c r="AF276" i="11"/>
  <c r="AF290" i="11"/>
  <c r="AG241" i="11"/>
  <c r="AG230" i="11"/>
  <c r="AG256" i="11"/>
  <c r="AG252" i="11"/>
  <c r="AG254" i="11"/>
  <c r="AG247" i="11"/>
  <c r="AG250" i="11"/>
  <c r="AG229" i="11"/>
  <c r="AG243" i="11"/>
  <c r="AG244" i="11"/>
  <c r="AG257" i="11"/>
  <c r="AG233" i="11"/>
  <c r="AG236" i="11"/>
  <c r="AG232" i="11"/>
  <c r="AG253" i="11"/>
  <c r="AG238" i="11"/>
  <c r="AG231" i="11"/>
  <c r="AG255" i="11"/>
  <c r="AG246" i="11"/>
  <c r="AG237" i="11"/>
  <c r="AG242" i="11"/>
  <c r="AG228" i="11"/>
  <c r="AG263" i="11"/>
  <c r="AG245" i="11"/>
  <c r="AG248" i="11"/>
  <c r="AG234" i="11"/>
  <c r="AG239" i="11"/>
  <c r="AG240" i="11"/>
  <c r="AG251" i="11"/>
  <c r="AG249" i="11"/>
  <c r="AG235" i="11"/>
  <c r="AJ43" i="11"/>
  <c r="AI42" i="11"/>
  <c r="AI44" i="11"/>
  <c r="CG153" i="11"/>
  <c r="CG80" i="11"/>
  <c r="AH153" i="11"/>
  <c r="AH226" i="11" s="1"/>
  <c r="AH262" i="11" s="1"/>
  <c r="CH81" i="11"/>
  <c r="AI81" i="11"/>
  <c r="AI82" i="11" s="1"/>
  <c r="AH80" i="11"/>
  <c r="AU102" i="10"/>
  <c r="M103" i="10"/>
  <c r="AV101" i="10"/>
  <c r="AJ82" i="9"/>
  <c r="AK81" i="10"/>
  <c r="AK82" i="10" s="1"/>
  <c r="CB80" i="10"/>
  <c r="CB80" i="9"/>
  <c r="CC82" i="9"/>
  <c r="AC153" i="9"/>
  <c r="AD81" i="9"/>
  <c r="CD81" i="9" s="1"/>
  <c r="AC80" i="9"/>
  <c r="Z245" i="9"/>
  <c r="Z250" i="9"/>
  <c r="Z235" i="9"/>
  <c r="Z230" i="9"/>
  <c r="Z251" i="9"/>
  <c r="Z229" i="9"/>
  <c r="Z239" i="9"/>
  <c r="Z263" i="9"/>
  <c r="Z232" i="9"/>
  <c r="Z255" i="9"/>
  <c r="Z247" i="9"/>
  <c r="Z233" i="9"/>
  <c r="Z236" i="9"/>
  <c r="Z244" i="9"/>
  <c r="Z257" i="9"/>
  <c r="Z254" i="9"/>
  <c r="Z252" i="9"/>
  <c r="Z231" i="9"/>
  <c r="Z248" i="9"/>
  <c r="Z249" i="9"/>
  <c r="Z238" i="9"/>
  <c r="Z237" i="9"/>
  <c r="Z242" i="9"/>
  <c r="Z243" i="9"/>
  <c r="Z253" i="9"/>
  <c r="Z228" i="9"/>
  <c r="Z240" i="9"/>
  <c r="Z241" i="9"/>
  <c r="Z234" i="9"/>
  <c r="Z256" i="9"/>
  <c r="Z246" i="9"/>
  <c r="Y289" i="9"/>
  <c r="Y279" i="9"/>
  <c r="Y275" i="9"/>
  <c r="Y273" i="9"/>
  <c r="Y283" i="9"/>
  <c r="Y284" i="9"/>
  <c r="Y264" i="9"/>
  <c r="Y290" i="9"/>
  <c r="Y286" i="9"/>
  <c r="Y265" i="9"/>
  <c r="Y287" i="9"/>
  <c r="Y278" i="9"/>
  <c r="Y274" i="9"/>
  <c r="Y272" i="9"/>
  <c r="Y267" i="9"/>
  <c r="Y285" i="9"/>
  <c r="Y277" i="9"/>
  <c r="Y292" i="9"/>
  <c r="Y268" i="9"/>
  <c r="Y276" i="9"/>
  <c r="Y291" i="9"/>
  <c r="Y282" i="9"/>
  <c r="Y281" i="9"/>
  <c r="Y271" i="9"/>
  <c r="Y270" i="9"/>
  <c r="Y280" i="9"/>
  <c r="Y269" i="9"/>
  <c r="Y266" i="9"/>
  <c r="Y293" i="9"/>
  <c r="Y288" i="9"/>
  <c r="AB226" i="9"/>
  <c r="AB262" i="9" s="1"/>
  <c r="AB154" i="9"/>
  <c r="CB154" i="9"/>
  <c r="AA227" i="9"/>
  <c r="CC153" i="9"/>
  <c r="CC80" i="9"/>
  <c r="AC44" i="9"/>
  <c r="AD43" i="9"/>
  <c r="AC42" i="9"/>
  <c r="AF102" i="10"/>
  <c r="AK102" i="10"/>
  <c r="S102" i="10"/>
  <c r="N102" i="10"/>
  <c r="T102" i="10"/>
  <c r="AS102" i="10"/>
  <c r="AY102" i="10"/>
  <c r="AX102" i="10"/>
  <c r="AQ102" i="10"/>
  <c r="AD102" i="10"/>
  <c r="P102" i="10"/>
  <c r="W102" i="10"/>
  <c r="AP102" i="10"/>
  <c r="AN102" i="10"/>
  <c r="Q102" i="10"/>
  <c r="AG102" i="10"/>
  <c r="AM102" i="10"/>
  <c r="AH102" i="10"/>
  <c r="AB102" i="10"/>
  <c r="V102" i="10"/>
  <c r="AI102" i="10"/>
  <c r="AL102" i="10"/>
  <c r="X102" i="10"/>
  <c r="Y102" i="10"/>
  <c r="R102" i="10"/>
  <c r="AA102" i="10"/>
  <c r="Z102" i="10"/>
  <c r="AC102" i="10"/>
  <c r="O102" i="10"/>
  <c r="U102" i="10"/>
  <c r="AO102" i="10"/>
  <c r="AJ102" i="10"/>
  <c r="AE102" i="10"/>
  <c r="AR102" i="10"/>
  <c r="BZ102" i="10"/>
  <c r="BZ107" i="10"/>
  <c r="BZ100" i="10"/>
  <c r="BZ94" i="10"/>
  <c r="BZ98" i="10"/>
  <c r="BZ99" i="10"/>
  <c r="BZ83" i="10"/>
  <c r="BZ84" i="10"/>
  <c r="BZ95" i="10"/>
  <c r="BZ88" i="10"/>
  <c r="CA81" i="10"/>
  <c r="BZ110" i="10"/>
  <c r="BZ87" i="10"/>
  <c r="BZ91" i="10"/>
  <c r="BZ108" i="10"/>
  <c r="BZ89" i="10"/>
  <c r="BZ106" i="10"/>
  <c r="BZ86" i="10"/>
  <c r="BZ112" i="10"/>
  <c r="BZ111" i="10"/>
  <c r="BZ109" i="10"/>
  <c r="BZ90" i="10"/>
  <c r="BZ97" i="10"/>
  <c r="BZ85" i="10"/>
  <c r="BZ103" i="10"/>
  <c r="BZ93" i="10"/>
  <c r="BZ113" i="10"/>
  <c r="BZ92" i="10"/>
  <c r="BZ101" i="10"/>
  <c r="BZ96" i="10"/>
  <c r="BZ105" i="10"/>
  <c r="BZ82" i="10"/>
  <c r="BZ104" i="10"/>
  <c r="BA103" i="10" l="1"/>
  <c r="AZ103" i="10"/>
  <c r="AI154" i="11"/>
  <c r="AI227" i="11" s="1"/>
  <c r="CI82" i="11"/>
  <c r="CI154" i="11" s="1"/>
  <c r="AH241" i="11"/>
  <c r="AH256" i="11"/>
  <c r="AH251" i="11"/>
  <c r="AH252" i="11"/>
  <c r="AH228" i="11"/>
  <c r="AH255" i="11"/>
  <c r="AH238" i="11"/>
  <c r="AH254" i="11"/>
  <c r="AH234" i="11"/>
  <c r="AH239" i="11"/>
  <c r="AH233" i="11"/>
  <c r="AH253" i="11"/>
  <c r="AH235" i="11"/>
  <c r="AH245" i="11"/>
  <c r="AH231" i="11"/>
  <c r="AH237" i="11"/>
  <c r="AH250" i="11"/>
  <c r="AH232" i="11"/>
  <c r="AH236" i="11"/>
  <c r="AH249" i="11"/>
  <c r="AH240" i="11"/>
  <c r="AH247" i="11"/>
  <c r="AH229" i="11"/>
  <c r="AH257" i="11"/>
  <c r="AH243" i="11"/>
  <c r="AH242" i="11"/>
  <c r="AH244" i="11"/>
  <c r="AH263" i="11"/>
  <c r="AH248" i="11"/>
  <c r="AH246" i="11"/>
  <c r="AH230" i="11"/>
  <c r="AG279" i="11"/>
  <c r="AG275" i="11"/>
  <c r="AG291" i="11"/>
  <c r="AG265" i="11"/>
  <c r="AG284" i="11"/>
  <c r="AG287" i="11"/>
  <c r="AG277" i="11"/>
  <c r="AG268" i="11"/>
  <c r="AG278" i="11"/>
  <c r="AG282" i="11"/>
  <c r="AG286" i="11"/>
  <c r="AG270" i="11"/>
  <c r="AG264" i="11"/>
  <c r="AG276" i="11"/>
  <c r="AG290" i="11"/>
  <c r="AG285" i="11"/>
  <c r="AG267" i="11"/>
  <c r="AG292" i="11"/>
  <c r="AG280" i="11"/>
  <c r="AG288" i="11"/>
  <c r="AG274" i="11"/>
  <c r="AG289" i="11"/>
  <c r="AG283" i="11"/>
  <c r="AG271" i="11"/>
  <c r="AG293" i="11"/>
  <c r="AG281" i="11"/>
  <c r="AG272" i="11"/>
  <c r="AG273" i="11"/>
  <c r="AG269" i="11"/>
  <c r="AG266" i="11"/>
  <c r="AJ44" i="11"/>
  <c r="AJ42" i="11"/>
  <c r="AK43" i="11"/>
  <c r="AI153" i="11"/>
  <c r="AI226" i="11" s="1"/>
  <c r="AI262" i="11" s="1"/>
  <c r="AI80" i="11"/>
  <c r="CI81" i="11"/>
  <c r="AJ81" i="11"/>
  <c r="AJ82" i="11" s="1"/>
  <c r="CH80" i="11"/>
  <c r="CH153" i="11"/>
  <c r="M104" i="10"/>
  <c r="AU103" i="10"/>
  <c r="AV102" i="10"/>
  <c r="CC80" i="10"/>
  <c r="AK82" i="9"/>
  <c r="AL81" i="10"/>
  <c r="AL82" i="10" s="1"/>
  <c r="AD153" i="9"/>
  <c r="AE81" i="9"/>
  <c r="CE81" i="9" s="1"/>
  <c r="AD80" i="9"/>
  <c r="CD82" i="9"/>
  <c r="AC226" i="9"/>
  <c r="AC262" i="9" s="1"/>
  <c r="Z292" i="9"/>
  <c r="Z284" i="9"/>
  <c r="Z276" i="9"/>
  <c r="Z272" i="9"/>
  <c r="Z270" i="9"/>
  <c r="Z291" i="9"/>
  <c r="Z283" i="9"/>
  <c r="Z275" i="9"/>
  <c r="Z268" i="9"/>
  <c r="Z290" i="9"/>
  <c r="Z282" i="9"/>
  <c r="Z274" i="9"/>
  <c r="Z264" i="9"/>
  <c r="Z289" i="9"/>
  <c r="Z281" i="9"/>
  <c r="Z273" i="9"/>
  <c r="Z266" i="9"/>
  <c r="Z288" i="9"/>
  <c r="Z280" i="9"/>
  <c r="Z271" i="9"/>
  <c r="Z287" i="9"/>
  <c r="Z279" i="9"/>
  <c r="Z269" i="9"/>
  <c r="Z286" i="9"/>
  <c r="Z278" i="9"/>
  <c r="Z267" i="9"/>
  <c r="Z293" i="9"/>
  <c r="Z285" i="9"/>
  <c r="Z277" i="9"/>
  <c r="Z265" i="9"/>
  <c r="AC154" i="9"/>
  <c r="CC154" i="9"/>
  <c r="AA253" i="9"/>
  <c r="AA246" i="9"/>
  <c r="AA235" i="9"/>
  <c r="AA255" i="9"/>
  <c r="AA228" i="9"/>
  <c r="AA263" i="9"/>
  <c r="AA252" i="9"/>
  <c r="AA238" i="9"/>
  <c r="AA256" i="9"/>
  <c r="AA248" i="9"/>
  <c r="AA243" i="9"/>
  <c r="AA254" i="9"/>
  <c r="AA229" i="9"/>
  <c r="AA244" i="9"/>
  <c r="AA251" i="9"/>
  <c r="AA242" i="9"/>
  <c r="AA233" i="9"/>
  <c r="AA240" i="9"/>
  <c r="AA239" i="9"/>
  <c r="AA231" i="9"/>
  <c r="AA257" i="9"/>
  <c r="AA237" i="9"/>
  <c r="AA230" i="9"/>
  <c r="AA234" i="9"/>
  <c r="AA250" i="9"/>
  <c r="AA232" i="9"/>
  <c r="AA241" i="9"/>
  <c r="AA249" i="9"/>
  <c r="AA247" i="9"/>
  <c r="AA245" i="9"/>
  <c r="AA236" i="9"/>
  <c r="AB227" i="9"/>
  <c r="AD42" i="9"/>
  <c r="AE43" i="9"/>
  <c r="AD44" i="9"/>
  <c r="CD153" i="9"/>
  <c r="CD80" i="9"/>
  <c r="AG103" i="10"/>
  <c r="AE103" i="10"/>
  <c r="Y103" i="10"/>
  <c r="T103" i="10"/>
  <c r="AK103" i="10"/>
  <c r="AC103" i="10"/>
  <c r="AL103" i="10"/>
  <c r="AF103" i="10"/>
  <c r="N103" i="10"/>
  <c r="AY103" i="10"/>
  <c r="AD103" i="10"/>
  <c r="AP103" i="10"/>
  <c r="AH103" i="10"/>
  <c r="V103" i="10"/>
  <c r="AI103" i="10"/>
  <c r="Q103" i="10"/>
  <c r="X103" i="10"/>
  <c r="AQ103" i="10"/>
  <c r="AB103" i="10"/>
  <c r="U103" i="10"/>
  <c r="AM103" i="10"/>
  <c r="R103" i="10"/>
  <c r="AA103" i="10"/>
  <c r="O103" i="10"/>
  <c r="W103" i="10"/>
  <c r="AS103" i="10"/>
  <c r="AX103" i="10"/>
  <c r="AJ103" i="10"/>
  <c r="P103" i="10"/>
  <c r="AR103" i="10"/>
  <c r="S103" i="10"/>
  <c r="AO103" i="10"/>
  <c r="AN103" i="10"/>
  <c r="Z103" i="10"/>
  <c r="CA101" i="10"/>
  <c r="CA90" i="10"/>
  <c r="CA102" i="10"/>
  <c r="CA112" i="10"/>
  <c r="CA84" i="10"/>
  <c r="CA109" i="10"/>
  <c r="CA92" i="10"/>
  <c r="CA88" i="10"/>
  <c r="CA99" i="10"/>
  <c r="CA94" i="10"/>
  <c r="CA93" i="10"/>
  <c r="CA107" i="10"/>
  <c r="CA97" i="10"/>
  <c r="CA104" i="10"/>
  <c r="CA82" i="10"/>
  <c r="CA91" i="10"/>
  <c r="CA95" i="10"/>
  <c r="CA85" i="10"/>
  <c r="CA105" i="10"/>
  <c r="CA106" i="10"/>
  <c r="CB81" i="10"/>
  <c r="CA103" i="10"/>
  <c r="CA111" i="10"/>
  <c r="CA86" i="10"/>
  <c r="CA96" i="10"/>
  <c r="CA83" i="10"/>
  <c r="CA113" i="10"/>
  <c r="CA100" i="10"/>
  <c r="CA87" i="10"/>
  <c r="CA89" i="10"/>
  <c r="CA98" i="10"/>
  <c r="CA110" i="10"/>
  <c r="CA108" i="10"/>
  <c r="BA104" i="10" l="1"/>
  <c r="AZ104" i="10"/>
  <c r="AH279" i="11"/>
  <c r="AH271" i="11"/>
  <c r="AH293" i="11"/>
  <c r="AH286" i="11"/>
  <c r="AH268" i="11"/>
  <c r="AH267" i="11"/>
  <c r="AH269" i="11"/>
  <c r="AH290" i="11"/>
  <c r="AH292" i="11"/>
  <c r="AH265" i="11"/>
  <c r="AH291" i="11"/>
  <c r="AH264" i="11"/>
  <c r="AH287" i="11"/>
  <c r="AH283" i="11"/>
  <c r="AH289" i="11"/>
  <c r="AH270" i="11"/>
  <c r="AH275" i="11"/>
  <c r="AH284" i="11"/>
  <c r="AH277" i="11"/>
  <c r="AH288" i="11"/>
  <c r="AH272" i="11"/>
  <c r="AH282" i="11"/>
  <c r="AH281" i="11"/>
  <c r="AH274" i="11"/>
  <c r="AH285" i="11"/>
  <c r="AH280" i="11"/>
  <c r="AH278" i="11"/>
  <c r="AH276" i="11"/>
  <c r="AH266" i="11"/>
  <c r="AH273" i="11"/>
  <c r="AJ154" i="11"/>
  <c r="AJ227" i="11" s="1"/>
  <c r="CJ82" i="11"/>
  <c r="CJ154" i="11" s="1"/>
  <c r="AI239" i="11"/>
  <c r="AI248" i="11"/>
  <c r="AI249" i="11"/>
  <c r="AI243" i="11"/>
  <c r="AI247" i="11"/>
  <c r="AI245" i="11"/>
  <c r="AI240" i="11"/>
  <c r="AI238" i="11"/>
  <c r="AI235" i="11"/>
  <c r="AI232" i="11"/>
  <c r="AI244" i="11"/>
  <c r="AI236" i="11"/>
  <c r="AI231" i="11"/>
  <c r="AI263" i="11"/>
  <c r="AI230" i="11"/>
  <c r="AI250" i="11"/>
  <c r="AI233" i="11"/>
  <c r="AI256" i="11"/>
  <c r="AI229" i="11"/>
  <c r="AI257" i="11"/>
  <c r="AI253" i="11"/>
  <c r="AI254" i="11"/>
  <c r="AI252" i="11"/>
  <c r="AI251" i="11"/>
  <c r="AI246" i="11"/>
  <c r="AI234" i="11"/>
  <c r="AI242" i="11"/>
  <c r="AI237" i="11"/>
  <c r="AI241" i="11"/>
  <c r="AI228" i="11"/>
  <c r="AI255" i="11"/>
  <c r="AL43" i="11"/>
  <c r="AK44" i="11"/>
  <c r="AK42" i="11"/>
  <c r="AJ153" i="11"/>
  <c r="AJ226" i="11" s="1"/>
  <c r="AJ262" i="11" s="1"/>
  <c r="AK81" i="11"/>
  <c r="AK82" i="11" s="1"/>
  <c r="CJ81" i="11"/>
  <c r="AJ80" i="11"/>
  <c r="CI153" i="11"/>
  <c r="CI80" i="11"/>
  <c r="AV103" i="10"/>
  <c r="AU104" i="10"/>
  <c r="M105" i="10"/>
  <c r="CD80" i="10"/>
  <c r="AL82" i="9"/>
  <c r="AM81" i="10"/>
  <c r="AM82" i="10" s="1"/>
  <c r="AC227" i="9"/>
  <c r="AD154" i="9"/>
  <c r="CD154" i="9"/>
  <c r="AB256" i="9"/>
  <c r="AB263" i="9"/>
  <c r="AB237" i="9"/>
  <c r="AB240" i="9"/>
  <c r="AB253" i="9"/>
  <c r="AB248" i="9"/>
  <c r="AB231" i="9"/>
  <c r="AB254" i="9"/>
  <c r="AB251" i="9"/>
  <c r="AB232" i="9"/>
  <c r="AB233" i="9"/>
  <c r="AB250" i="9"/>
  <c r="AB230" i="9"/>
  <c r="AB249" i="9"/>
  <c r="AB252" i="9"/>
  <c r="AB247" i="9"/>
  <c r="AB235" i="9"/>
  <c r="AB242" i="9"/>
  <c r="AB229" i="9"/>
  <c r="AB255" i="9"/>
  <c r="AB246" i="9"/>
  <c r="AB245" i="9"/>
  <c r="AB241" i="9"/>
  <c r="AB234" i="9"/>
  <c r="AB257" i="9"/>
  <c r="AB243" i="9"/>
  <c r="AB236" i="9"/>
  <c r="AB238" i="9"/>
  <c r="AB244" i="9"/>
  <c r="AB239" i="9"/>
  <c r="AB228" i="9"/>
  <c r="CE80" i="9"/>
  <c r="AE80" i="9"/>
  <c r="AF81" i="9"/>
  <c r="CF81" i="9" s="1"/>
  <c r="CE82" i="9"/>
  <c r="AE153" i="9"/>
  <c r="AD226" i="9"/>
  <c r="AD262" i="9" s="1"/>
  <c r="AA286" i="9"/>
  <c r="AA276" i="9"/>
  <c r="AA272" i="9"/>
  <c r="AA271" i="9"/>
  <c r="AA292" i="9"/>
  <c r="AA279" i="9"/>
  <c r="AA275" i="9"/>
  <c r="AA268" i="9"/>
  <c r="AA291" i="9"/>
  <c r="AA273" i="9"/>
  <c r="AA289" i="9"/>
  <c r="AA293" i="9"/>
  <c r="AA278" i="9"/>
  <c r="AA274" i="9"/>
  <c r="AA288" i="9"/>
  <c r="AA264" i="9"/>
  <c r="AA269" i="9"/>
  <c r="AA266" i="9"/>
  <c r="AA287" i="9"/>
  <c r="AA267" i="9"/>
  <c r="AA284" i="9"/>
  <c r="AA280" i="9"/>
  <c r="AA285" i="9"/>
  <c r="AA265" i="9"/>
  <c r="AA283" i="9"/>
  <c r="AA270" i="9"/>
  <c r="AA290" i="9"/>
  <c r="AA277" i="9"/>
  <c r="AA282" i="9"/>
  <c r="AA281" i="9"/>
  <c r="AE42" i="9"/>
  <c r="AF43" i="9"/>
  <c r="AE44" i="9"/>
  <c r="Z104" i="10"/>
  <c r="AG104" i="10"/>
  <c r="AB104" i="10"/>
  <c r="AO104" i="10"/>
  <c r="U104" i="10"/>
  <c r="AR104" i="10"/>
  <c r="AF104" i="10"/>
  <c r="AN104" i="10"/>
  <c r="O104" i="10"/>
  <c r="T104" i="10"/>
  <c r="AC104" i="10"/>
  <c r="AY104" i="10"/>
  <c r="AM104" i="10"/>
  <c r="AP104" i="10"/>
  <c r="AX104" i="10"/>
  <c r="N104" i="10"/>
  <c r="AL104" i="10"/>
  <c r="AJ104" i="10"/>
  <c r="V104" i="10"/>
  <c r="AK104" i="10"/>
  <c r="AA104" i="10"/>
  <c r="AE104" i="10"/>
  <c r="AD104" i="10"/>
  <c r="AS104" i="10"/>
  <c r="R104" i="10"/>
  <c r="S104" i="10"/>
  <c r="W104" i="10"/>
  <c r="X104" i="10"/>
  <c r="AI104" i="10"/>
  <c r="AH104" i="10"/>
  <c r="P104" i="10"/>
  <c r="Q104" i="10"/>
  <c r="Y104" i="10"/>
  <c r="AQ104" i="10"/>
  <c r="CB105" i="10"/>
  <c r="CB109" i="10"/>
  <c r="CB110" i="10"/>
  <c r="CB91" i="10"/>
  <c r="CB108" i="10"/>
  <c r="CB83" i="10"/>
  <c r="CB82" i="10"/>
  <c r="CB99" i="10"/>
  <c r="CB85" i="10"/>
  <c r="CB90" i="10"/>
  <c r="CB104" i="10"/>
  <c r="CB88" i="10"/>
  <c r="CB93" i="10"/>
  <c r="CB102" i="10"/>
  <c r="CB112" i="10"/>
  <c r="CB95" i="10"/>
  <c r="CB89" i="10"/>
  <c r="CB86" i="10"/>
  <c r="CB106" i="10"/>
  <c r="CB96" i="10"/>
  <c r="CB107" i="10"/>
  <c r="CB101" i="10"/>
  <c r="CB94" i="10"/>
  <c r="CB98" i="10"/>
  <c r="CB100" i="10"/>
  <c r="CB92" i="10"/>
  <c r="CB84" i="10"/>
  <c r="CC81" i="10"/>
  <c r="CB103" i="10"/>
  <c r="CB87" i="10"/>
  <c r="CB111" i="10"/>
  <c r="CB113" i="10"/>
  <c r="CB97" i="10"/>
  <c r="BA105" i="10" l="1"/>
  <c r="AZ105" i="10"/>
  <c r="CK82" i="11"/>
  <c r="CK154" i="11" s="1"/>
  <c r="AK154" i="11"/>
  <c r="AK227" i="11" s="1"/>
  <c r="AJ229" i="11"/>
  <c r="AJ257" i="11"/>
  <c r="AJ238" i="11"/>
  <c r="AJ230" i="11"/>
  <c r="AJ233" i="11"/>
  <c r="AJ243" i="11"/>
  <c r="AJ251" i="11"/>
  <c r="AJ232" i="11"/>
  <c r="AJ236" i="11"/>
  <c r="AJ254" i="11"/>
  <c r="AJ240" i="11"/>
  <c r="AJ242" i="11"/>
  <c r="AJ245" i="11"/>
  <c r="AJ241" i="11"/>
  <c r="AJ237" i="11"/>
  <c r="AJ263" i="11"/>
  <c r="AJ228" i="11"/>
  <c r="AJ247" i="11"/>
  <c r="AJ252" i="11"/>
  <c r="AJ256" i="11"/>
  <c r="AJ244" i="11"/>
  <c r="AJ249" i="11"/>
  <c r="AJ255" i="11"/>
  <c r="AJ250" i="11"/>
  <c r="AJ246" i="11"/>
  <c r="AJ239" i="11"/>
  <c r="AJ248" i="11"/>
  <c r="AJ234" i="11"/>
  <c r="AJ235" i="11"/>
  <c r="AJ231" i="11"/>
  <c r="AJ253" i="11"/>
  <c r="AI293" i="11"/>
  <c r="AI289" i="11"/>
  <c r="AI266" i="11"/>
  <c r="AI268" i="11"/>
  <c r="AI288" i="11"/>
  <c r="AI269" i="11"/>
  <c r="AI267" i="11"/>
  <c r="AI270" i="11"/>
  <c r="AI265" i="11"/>
  <c r="AI285" i="11"/>
  <c r="AI282" i="11"/>
  <c r="AI264" i="11"/>
  <c r="AI287" i="11"/>
  <c r="AI281" i="11"/>
  <c r="AI292" i="11"/>
  <c r="AI274" i="11"/>
  <c r="AI286" i="11"/>
  <c r="AI284" i="11"/>
  <c r="AI278" i="11"/>
  <c r="AI291" i="11"/>
  <c r="AI271" i="11"/>
  <c r="AI283" i="11"/>
  <c r="AI279" i="11"/>
  <c r="AI273" i="11"/>
  <c r="AI290" i="11"/>
  <c r="AI276" i="11"/>
  <c r="AI275" i="11"/>
  <c r="AI280" i="11"/>
  <c r="AI277" i="11"/>
  <c r="AI272" i="11"/>
  <c r="AK153" i="11"/>
  <c r="AK226" i="11" s="1"/>
  <c r="AK262" i="11" s="1"/>
  <c r="AL81" i="11"/>
  <c r="AL82" i="11" s="1"/>
  <c r="CK81" i="11"/>
  <c r="AK80" i="11"/>
  <c r="CJ153" i="11"/>
  <c r="CJ80" i="11"/>
  <c r="AL42" i="11"/>
  <c r="AM43" i="11"/>
  <c r="AL44" i="11"/>
  <c r="AV104" i="10"/>
  <c r="AU105" i="10"/>
  <c r="M106" i="10"/>
  <c r="AN81" i="10"/>
  <c r="AN82" i="10" s="1"/>
  <c r="AM82" i="9"/>
  <c r="CE80" i="10"/>
  <c r="CE153" i="9"/>
  <c r="AE226" i="9"/>
  <c r="AE262" i="9" s="1"/>
  <c r="AE154" i="9"/>
  <c r="CE154" i="9"/>
  <c r="AD227" i="9"/>
  <c r="CF80" i="9"/>
  <c r="AF80" i="9"/>
  <c r="AF153" i="9"/>
  <c r="AG81" i="9"/>
  <c r="CG81" i="9" s="1"/>
  <c r="CF82" i="9"/>
  <c r="AB286" i="9"/>
  <c r="AB275" i="9"/>
  <c r="AB266" i="9"/>
  <c r="AB281" i="9"/>
  <c r="AB280" i="9"/>
  <c r="AB287" i="9"/>
  <c r="AB265" i="9"/>
  <c r="AB278" i="9"/>
  <c r="AB283" i="9"/>
  <c r="AB271" i="9"/>
  <c r="AB284" i="9"/>
  <c r="AB273" i="9"/>
  <c r="AB264" i="9"/>
  <c r="AB289" i="9"/>
  <c r="AB282" i="9"/>
  <c r="AB291" i="9"/>
  <c r="AB293" i="9"/>
  <c r="AB285" i="9"/>
  <c r="AB292" i="9"/>
  <c r="AB276" i="9"/>
  <c r="AB272" i="9"/>
  <c r="AB269" i="9"/>
  <c r="AB290" i="9"/>
  <c r="AB274" i="9"/>
  <c r="AB270" i="9"/>
  <c r="AB279" i="9"/>
  <c r="AB288" i="9"/>
  <c r="AB277" i="9"/>
  <c r="AB268" i="9"/>
  <c r="AB267" i="9"/>
  <c r="AC263" i="9"/>
  <c r="AF44" i="9"/>
  <c r="AG43" i="9"/>
  <c r="AF42" i="9"/>
  <c r="AG105" i="10"/>
  <c r="U105" i="10"/>
  <c r="W105" i="10"/>
  <c r="AC105" i="10"/>
  <c r="X105" i="10"/>
  <c r="N105" i="10"/>
  <c r="AJ105" i="10"/>
  <c r="R105" i="10"/>
  <c r="O105" i="10"/>
  <c r="Y105" i="10"/>
  <c r="AX105" i="10"/>
  <c r="AL105" i="10"/>
  <c r="AH105" i="10"/>
  <c r="AE105" i="10"/>
  <c r="Z105" i="10"/>
  <c r="AB105" i="10"/>
  <c r="AY105" i="10"/>
  <c r="AN105" i="10"/>
  <c r="AR105" i="10"/>
  <c r="S105" i="10"/>
  <c r="V105" i="10"/>
  <c r="P105" i="10"/>
  <c r="AO105" i="10"/>
  <c r="AM105" i="10"/>
  <c r="T105" i="10"/>
  <c r="AI105" i="10"/>
  <c r="AP105" i="10"/>
  <c r="AF105" i="10"/>
  <c r="AD105" i="10"/>
  <c r="AS105" i="10"/>
  <c r="AQ105" i="10"/>
  <c r="AA105" i="10"/>
  <c r="Q105" i="10"/>
  <c r="AK105" i="10"/>
  <c r="CC113" i="10"/>
  <c r="CC111" i="10"/>
  <c r="CC110" i="10"/>
  <c r="CC108" i="10"/>
  <c r="CC97" i="10"/>
  <c r="CC87" i="10"/>
  <c r="CC89" i="10"/>
  <c r="CC88" i="10"/>
  <c r="CC100" i="10"/>
  <c r="CC106" i="10"/>
  <c r="CC83" i="10"/>
  <c r="CC107" i="10"/>
  <c r="CC92" i="10"/>
  <c r="CC104" i="10"/>
  <c r="CC95" i="10"/>
  <c r="CC99" i="10"/>
  <c r="CC96" i="10"/>
  <c r="CC98" i="10"/>
  <c r="CC102" i="10"/>
  <c r="CC86" i="10"/>
  <c r="CC105" i="10"/>
  <c r="CC103" i="10"/>
  <c r="CC90" i="10"/>
  <c r="CC84" i="10"/>
  <c r="CD81" i="10"/>
  <c r="CC82" i="10"/>
  <c r="CC112" i="10"/>
  <c r="CC101" i="10"/>
  <c r="CC93" i="10"/>
  <c r="CC85" i="10"/>
  <c r="CC94" i="10"/>
  <c r="CC109" i="10"/>
  <c r="CC91" i="10"/>
  <c r="BA106" i="10" l="1"/>
  <c r="AZ106" i="10"/>
  <c r="AL154" i="11"/>
  <c r="AL227" i="11" s="1"/>
  <c r="CL82" i="11"/>
  <c r="CL154" i="11" s="1"/>
  <c r="AK235" i="11"/>
  <c r="AK252" i="11"/>
  <c r="AK234" i="11"/>
  <c r="AK245" i="11"/>
  <c r="AK241" i="11"/>
  <c r="AK244" i="11"/>
  <c r="AK255" i="11"/>
  <c r="AK251" i="11"/>
  <c r="AK247" i="11"/>
  <c r="AK238" i="11"/>
  <c r="AK246" i="11"/>
  <c r="AK263" i="11"/>
  <c r="AK240" i="11"/>
  <c r="AK236" i="11"/>
  <c r="AK228" i="11"/>
  <c r="AK237" i="11"/>
  <c r="AK256" i="11"/>
  <c r="AK250" i="11"/>
  <c r="AK231" i="11"/>
  <c r="AK257" i="11"/>
  <c r="AK242" i="11"/>
  <c r="AK248" i="11"/>
  <c r="AK233" i="11"/>
  <c r="AK253" i="11"/>
  <c r="AK239" i="11"/>
  <c r="AK254" i="11"/>
  <c r="AK230" i="11"/>
  <c r="AK249" i="11"/>
  <c r="AK232" i="11"/>
  <c r="AK229" i="11"/>
  <c r="AK243" i="11"/>
  <c r="AJ272" i="11"/>
  <c r="AJ270" i="11"/>
  <c r="AJ292" i="11"/>
  <c r="AJ281" i="11"/>
  <c r="AJ267" i="11"/>
  <c r="AJ268" i="11"/>
  <c r="AJ269" i="11"/>
  <c r="AJ289" i="11"/>
  <c r="AJ287" i="11"/>
  <c r="AJ264" i="11"/>
  <c r="AJ282" i="11"/>
  <c r="AJ266" i="11"/>
  <c r="AJ286" i="11"/>
  <c r="AJ278" i="11"/>
  <c r="AJ293" i="11"/>
  <c r="AJ274" i="11"/>
  <c r="AJ265" i="11"/>
  <c r="AJ283" i="11"/>
  <c r="AJ276" i="11"/>
  <c r="AJ271" i="11"/>
  <c r="AJ291" i="11"/>
  <c r="AJ285" i="11"/>
  <c r="AJ280" i="11"/>
  <c r="AJ273" i="11"/>
  <c r="AJ284" i="11"/>
  <c r="AJ279" i="11"/>
  <c r="AJ290" i="11"/>
  <c r="AJ275" i="11"/>
  <c r="AJ277" i="11"/>
  <c r="AJ288" i="11"/>
  <c r="CK153" i="11"/>
  <c r="CK80" i="11"/>
  <c r="AN43" i="11"/>
  <c r="AM42" i="11"/>
  <c r="AM44" i="11"/>
  <c r="AL153" i="11"/>
  <c r="AL226" i="11" s="1"/>
  <c r="AL262" i="11" s="1"/>
  <c r="CL81" i="11"/>
  <c r="AM81" i="11"/>
  <c r="AM82" i="11" s="1"/>
  <c r="AL80" i="11"/>
  <c r="AV105" i="10"/>
  <c r="AU106" i="10"/>
  <c r="M107" i="10"/>
  <c r="AO81" i="10"/>
  <c r="AO82" i="10" s="1"/>
  <c r="AN82" i="9"/>
  <c r="CF80" i="10"/>
  <c r="CF153" i="9"/>
  <c r="AD239" i="9"/>
  <c r="AD231" i="9"/>
  <c r="AD257" i="9"/>
  <c r="AD254" i="9"/>
  <c r="AD233" i="9"/>
  <c r="AD240" i="9"/>
  <c r="AD249" i="9"/>
  <c r="AD238" i="9"/>
  <c r="AD230" i="9"/>
  <c r="AD253" i="9"/>
  <c r="AD247" i="9"/>
  <c r="AD244" i="9"/>
  <c r="AD236" i="9"/>
  <c r="AD248" i="9"/>
  <c r="AD251" i="9"/>
  <c r="AD237" i="9"/>
  <c r="AD229" i="9"/>
  <c r="AD246" i="9"/>
  <c r="AD228" i="9"/>
  <c r="AD241" i="9"/>
  <c r="AD250" i="9"/>
  <c r="AD243" i="9"/>
  <c r="AD235" i="9"/>
  <c r="AD256" i="9"/>
  <c r="AD252" i="9"/>
  <c r="AD242" i="9"/>
  <c r="AD234" i="9"/>
  <c r="AD255" i="9"/>
  <c r="AD245" i="9"/>
  <c r="AD263" i="9"/>
  <c r="AD232" i="9"/>
  <c r="CG80" i="9"/>
  <c r="AG153" i="9"/>
  <c r="AG80" i="9"/>
  <c r="CG82" i="9"/>
  <c r="AH81" i="9"/>
  <c r="CH81" i="9" s="1"/>
  <c r="AF154" i="9"/>
  <c r="CF154" i="9"/>
  <c r="AF226" i="9"/>
  <c r="AF262" i="9" s="1"/>
  <c r="AE227" i="9"/>
  <c r="AH43" i="9"/>
  <c r="AG42" i="9"/>
  <c r="AG44" i="9"/>
  <c r="AD106" i="10"/>
  <c r="AS106" i="10"/>
  <c r="Y106" i="10"/>
  <c r="AO106" i="10"/>
  <c r="AH106" i="10"/>
  <c r="AR106" i="10"/>
  <c r="AI106" i="10"/>
  <c r="W106" i="10"/>
  <c r="AX106" i="10"/>
  <c r="AG106" i="10"/>
  <c r="AF106" i="10"/>
  <c r="AP106" i="10"/>
  <c r="AY106" i="10"/>
  <c r="AC106" i="10"/>
  <c r="Z106" i="10"/>
  <c r="AN106" i="10"/>
  <c r="V106" i="10"/>
  <c r="T106" i="10"/>
  <c r="N106" i="10"/>
  <c r="AQ106" i="10"/>
  <c r="AJ106" i="10"/>
  <c r="Q106" i="10"/>
  <c r="AB106" i="10"/>
  <c r="O106" i="10"/>
  <c r="AM106" i="10"/>
  <c r="U106" i="10"/>
  <c r="AL106" i="10"/>
  <c r="AE106" i="10"/>
  <c r="R106" i="10"/>
  <c r="AK106" i="10"/>
  <c r="AA106" i="10"/>
  <c r="S106" i="10"/>
  <c r="P106" i="10"/>
  <c r="X106" i="10"/>
  <c r="CD112" i="10"/>
  <c r="CD99" i="10"/>
  <c r="CD86" i="10"/>
  <c r="CD82" i="10"/>
  <c r="CD106" i="10"/>
  <c r="CD110" i="10"/>
  <c r="CD109" i="10"/>
  <c r="CD84" i="10"/>
  <c r="CD102" i="10"/>
  <c r="CD98" i="10"/>
  <c r="CD105" i="10"/>
  <c r="CE81" i="10"/>
  <c r="CD92" i="10"/>
  <c r="CD88" i="10"/>
  <c r="CD101" i="10"/>
  <c r="CD103" i="10"/>
  <c r="CD85" i="10"/>
  <c r="CD95" i="10"/>
  <c r="CD89" i="10"/>
  <c r="CD104" i="10"/>
  <c r="CD97" i="10"/>
  <c r="CD100" i="10"/>
  <c r="CD113" i="10"/>
  <c r="CD83" i="10"/>
  <c r="CD90" i="10"/>
  <c r="CD87" i="10"/>
  <c r="CD91" i="10"/>
  <c r="CD96" i="10"/>
  <c r="CD93" i="10"/>
  <c r="CD111" i="10"/>
  <c r="CD107" i="10"/>
  <c r="CD108" i="10"/>
  <c r="CD94" i="10"/>
  <c r="BA107" i="10" l="1"/>
  <c r="AZ107" i="10"/>
  <c r="CM82" i="11"/>
  <c r="CM154" i="11" s="1"/>
  <c r="AM154" i="11"/>
  <c r="AM227" i="11" s="1"/>
  <c r="AK283" i="11"/>
  <c r="AK270" i="11"/>
  <c r="AK285" i="11"/>
  <c r="AK275" i="11"/>
  <c r="AK272" i="11"/>
  <c r="AK276" i="11"/>
  <c r="AK290" i="11"/>
  <c r="AK273" i="11"/>
  <c r="AK284" i="11"/>
  <c r="AK274" i="11"/>
  <c r="AK266" i="11"/>
  <c r="AK279" i="11"/>
  <c r="AK287" i="11"/>
  <c r="AK292" i="11"/>
  <c r="AK264" i="11"/>
  <c r="AK269" i="11"/>
  <c r="AK277" i="11"/>
  <c r="AK291" i="11"/>
  <c r="AK288" i="11"/>
  <c r="AK293" i="11"/>
  <c r="AK265" i="11"/>
  <c r="AK289" i="11"/>
  <c r="AK286" i="11"/>
  <c r="AK281" i="11"/>
  <c r="AK282" i="11"/>
  <c r="AK271" i="11"/>
  <c r="AK278" i="11"/>
  <c r="AK280" i="11"/>
  <c r="AK268" i="11"/>
  <c r="AK267" i="11"/>
  <c r="AL256" i="11"/>
  <c r="AL242" i="11"/>
  <c r="AL237" i="11"/>
  <c r="AL229" i="11"/>
  <c r="AL234" i="11"/>
  <c r="AL263" i="11"/>
  <c r="AL245" i="11"/>
  <c r="AL246" i="11"/>
  <c r="AL249" i="11"/>
  <c r="AL252" i="11"/>
  <c r="AL231" i="11"/>
  <c r="AL254" i="11"/>
  <c r="AL230" i="11"/>
  <c r="AL238" i="11"/>
  <c r="AL235" i="11"/>
  <c r="AL251" i="11"/>
  <c r="AL228" i="11"/>
  <c r="AL257" i="11"/>
  <c r="AL248" i="11"/>
  <c r="AL253" i="11"/>
  <c r="AL244" i="11"/>
  <c r="AL239" i="11"/>
  <c r="AL250" i="11"/>
  <c r="AL232" i="11"/>
  <c r="AL236" i="11"/>
  <c r="AL243" i="11"/>
  <c r="AL247" i="11"/>
  <c r="AL255" i="11"/>
  <c r="AL233" i="11"/>
  <c r="AL240" i="11"/>
  <c r="AL241" i="11"/>
  <c r="AN44" i="11"/>
  <c r="AO43" i="11"/>
  <c r="AN42" i="11"/>
  <c r="CM81" i="11"/>
  <c r="AM80" i="11"/>
  <c r="AM153" i="11"/>
  <c r="AM226" i="11" s="1"/>
  <c r="AM262" i="11" s="1"/>
  <c r="AN81" i="11"/>
  <c r="AN82" i="11" s="1"/>
  <c r="CL153" i="11"/>
  <c r="CL80" i="11"/>
  <c r="AV106" i="10"/>
  <c r="M108" i="10"/>
  <c r="AU107" i="10"/>
  <c r="AP81" i="10"/>
  <c r="AP82" i="10" s="1"/>
  <c r="AO82" i="9"/>
  <c r="CG80" i="10"/>
  <c r="CG153" i="9"/>
  <c r="AD284" i="9"/>
  <c r="AD270" i="9"/>
  <c r="AD271" i="9"/>
  <c r="AD276" i="9"/>
  <c r="AD279" i="9"/>
  <c r="AD275" i="9"/>
  <c r="AD278" i="9"/>
  <c r="AD282" i="9"/>
  <c r="AD268" i="9"/>
  <c r="AD267" i="9"/>
  <c r="AD265" i="9"/>
  <c r="AD264" i="9"/>
  <c r="AD280" i="9"/>
  <c r="AD272" i="9"/>
  <c r="AD274" i="9"/>
  <c r="AD266" i="9"/>
  <c r="AD289" i="9"/>
  <c r="AD273" i="9"/>
  <c r="AD288" i="9"/>
  <c r="AD286" i="9"/>
  <c r="AD292" i="9"/>
  <c r="AD291" i="9"/>
  <c r="AD293" i="9"/>
  <c r="AD281" i="9"/>
  <c r="AD290" i="9"/>
  <c r="AD287" i="9"/>
  <c r="AD285" i="9"/>
  <c r="AD269" i="9"/>
  <c r="AD283" i="9"/>
  <c r="AD277" i="9"/>
  <c r="AE253" i="9"/>
  <c r="AE239" i="9"/>
  <c r="AE238" i="9"/>
  <c r="AE235" i="9"/>
  <c r="AE254" i="9"/>
  <c r="AE248" i="9"/>
  <c r="AE237" i="9"/>
  <c r="AE236" i="9"/>
  <c r="AE233" i="9"/>
  <c r="AE250" i="9"/>
  <c r="AE232" i="9"/>
  <c r="AE252" i="9"/>
  <c r="AE240" i="9"/>
  <c r="AE247" i="9"/>
  <c r="AE256" i="9"/>
  <c r="AE234" i="9"/>
  <c r="AE231" i="9"/>
  <c r="AE249" i="9"/>
  <c r="AE257" i="9"/>
  <c r="AE243" i="9"/>
  <c r="AE241" i="9"/>
  <c r="AE246" i="9"/>
  <c r="AE263" i="9"/>
  <c r="AE230" i="9"/>
  <c r="AE255" i="9"/>
  <c r="AE244" i="9"/>
  <c r="AE251" i="9"/>
  <c r="AE228" i="9"/>
  <c r="AE229" i="9"/>
  <c r="AE242" i="9"/>
  <c r="AE245" i="9"/>
  <c r="AG226" i="9"/>
  <c r="AG262" i="9" s="1"/>
  <c r="AF227" i="9"/>
  <c r="AH153" i="9"/>
  <c r="AH80" i="9"/>
  <c r="AI81" i="9"/>
  <c r="CI81" i="9" s="1"/>
  <c r="CH82" i="9"/>
  <c r="AG154" i="9"/>
  <c r="CG154" i="9"/>
  <c r="AH44" i="9"/>
  <c r="AI43" i="9"/>
  <c r="AH42" i="9"/>
  <c r="CH153" i="9"/>
  <c r="CH80" i="9"/>
  <c r="AK107" i="10"/>
  <c r="R107" i="10"/>
  <c r="Z107" i="10"/>
  <c r="AG107" i="10"/>
  <c r="AB107" i="10"/>
  <c r="AP107" i="10"/>
  <c r="AE107" i="10"/>
  <c r="U107" i="10"/>
  <c r="AY107" i="10"/>
  <c r="Y107" i="10"/>
  <c r="AS107" i="10"/>
  <c r="Q107" i="10"/>
  <c r="V107" i="10"/>
  <c r="AH107" i="10"/>
  <c r="T107" i="10"/>
  <c r="AJ107" i="10"/>
  <c r="O107" i="10"/>
  <c r="AO107" i="10"/>
  <c r="AR107" i="10"/>
  <c r="AA107" i="10"/>
  <c r="P107" i="10"/>
  <c r="AL107" i="10"/>
  <c r="AF107" i="10"/>
  <c r="W107" i="10"/>
  <c r="AI107" i="10"/>
  <c r="X107" i="10"/>
  <c r="AX107" i="10"/>
  <c r="S107" i="10"/>
  <c r="N107" i="10"/>
  <c r="AD107" i="10"/>
  <c r="AM107" i="10"/>
  <c r="AC107" i="10"/>
  <c r="AQ107" i="10"/>
  <c r="AN107" i="10"/>
  <c r="CE97" i="10"/>
  <c r="CE108" i="10"/>
  <c r="CE106" i="10"/>
  <c r="CE109" i="10"/>
  <c r="CE84" i="10"/>
  <c r="CE87" i="10"/>
  <c r="CE94" i="10"/>
  <c r="CE95" i="10"/>
  <c r="CE107" i="10"/>
  <c r="CE100" i="10"/>
  <c r="CE104" i="10"/>
  <c r="CE101" i="10"/>
  <c r="CE91" i="10"/>
  <c r="CE86" i="10"/>
  <c r="CE112" i="10"/>
  <c r="CE89" i="10"/>
  <c r="CE110" i="10"/>
  <c r="CE105" i="10"/>
  <c r="CE82" i="10"/>
  <c r="CE93" i="10"/>
  <c r="CE92" i="10"/>
  <c r="CE90" i="10"/>
  <c r="CE85" i="10"/>
  <c r="CE96" i="10"/>
  <c r="CF81" i="10"/>
  <c r="CE103" i="10"/>
  <c r="CE99" i="10"/>
  <c r="CE113" i="10"/>
  <c r="CE111" i="10"/>
  <c r="CE98" i="10"/>
  <c r="CE88" i="10"/>
  <c r="CE83" i="10"/>
  <c r="CE102" i="10"/>
  <c r="AP82" i="9" l="1"/>
  <c r="AZ108" i="10"/>
  <c r="BA108" i="10"/>
  <c r="AN154" i="11"/>
  <c r="AN227" i="11" s="1"/>
  <c r="CN82" i="11"/>
  <c r="CN154" i="11" s="1"/>
  <c r="AL270" i="11"/>
  <c r="AL286" i="11"/>
  <c r="AL282" i="11"/>
  <c r="AL276" i="11"/>
  <c r="AL288" i="11"/>
  <c r="AL284" i="11"/>
  <c r="AL268" i="11"/>
  <c r="AL281" i="11"/>
  <c r="AL273" i="11"/>
  <c r="AL285" i="11"/>
  <c r="AL275" i="11"/>
  <c r="AL290" i="11"/>
  <c r="AL280" i="11"/>
  <c r="AL272" i="11"/>
  <c r="AL278" i="11"/>
  <c r="AL291" i="11"/>
  <c r="AL277" i="11"/>
  <c r="AL264" i="11"/>
  <c r="AL279" i="11"/>
  <c r="AL265" i="11"/>
  <c r="AL271" i="11"/>
  <c r="AL287" i="11"/>
  <c r="AL292" i="11"/>
  <c r="AL274" i="11"/>
  <c r="AL293" i="11"/>
  <c r="AL289" i="11"/>
  <c r="AL269" i="11"/>
  <c r="AL267" i="11"/>
  <c r="AL266" i="11"/>
  <c r="AL283" i="11"/>
  <c r="AM263" i="11"/>
  <c r="AP43" i="11"/>
  <c r="AO42" i="11"/>
  <c r="AO44" i="11"/>
  <c r="CM153" i="11"/>
  <c r="CM80" i="11"/>
  <c r="AO81" i="11"/>
  <c r="AO82" i="11" s="1"/>
  <c r="AN153" i="11"/>
  <c r="AN226" i="11" s="1"/>
  <c r="AN262" i="11" s="1"/>
  <c r="AN80" i="11"/>
  <c r="CN81" i="11"/>
  <c r="AU108" i="10"/>
  <c r="M109" i="10"/>
  <c r="AV107" i="10"/>
  <c r="CH80" i="10"/>
  <c r="AH154" i="9"/>
  <c r="CH154" i="9"/>
  <c r="AG227" i="9"/>
  <c r="AH226" i="9"/>
  <c r="AH262" i="9" s="1"/>
  <c r="AE286" i="9"/>
  <c r="AE266" i="9"/>
  <c r="AE271" i="9"/>
  <c r="AE275" i="9"/>
  <c r="AE293" i="9"/>
  <c r="AE285" i="9"/>
  <c r="AE284" i="9"/>
  <c r="AE264" i="9"/>
  <c r="AE276" i="9"/>
  <c r="AE267" i="9"/>
  <c r="AE287" i="9"/>
  <c r="AE269" i="9"/>
  <c r="AE283" i="9"/>
  <c r="AE265" i="9"/>
  <c r="AE291" i="9"/>
  <c r="AE281" i="9"/>
  <c r="AE277" i="9"/>
  <c r="AE289" i="9"/>
  <c r="AE292" i="9"/>
  <c r="AE272" i="9"/>
  <c r="AE282" i="9"/>
  <c r="AE274" i="9"/>
  <c r="AE290" i="9"/>
  <c r="AE270" i="9"/>
  <c r="AE280" i="9"/>
  <c r="AE273" i="9"/>
  <c r="AE288" i="9"/>
  <c r="AE268" i="9"/>
  <c r="AE278" i="9"/>
  <c r="AE279" i="9"/>
  <c r="CI80" i="9"/>
  <c r="AJ81" i="9"/>
  <c r="CJ81" i="9" s="1"/>
  <c r="AI153" i="9"/>
  <c r="AI80" i="9"/>
  <c r="CI82" i="9"/>
  <c r="AF253" i="9"/>
  <c r="AF240" i="9"/>
  <c r="AF248" i="9"/>
  <c r="AF237" i="9"/>
  <c r="AF236" i="9"/>
  <c r="AF228" i="9"/>
  <c r="AF244" i="9"/>
  <c r="AF233" i="9"/>
  <c r="AF242" i="9"/>
  <c r="AF238" i="9"/>
  <c r="AF241" i="9"/>
  <c r="AF252" i="9"/>
  <c r="AF239" i="9"/>
  <c r="AF243" i="9"/>
  <c r="AF257" i="9"/>
  <c r="AF229" i="9"/>
  <c r="AF263" i="9"/>
  <c r="AF232" i="9"/>
  <c r="AF235" i="9"/>
  <c r="AF251" i="9"/>
  <c r="AF256" i="9"/>
  <c r="AF255" i="9"/>
  <c r="AF231" i="9"/>
  <c r="AF246" i="9"/>
  <c r="AF249" i="9"/>
  <c r="AF234" i="9"/>
  <c r="AF254" i="9"/>
  <c r="AF245" i="9"/>
  <c r="AF230" i="9"/>
  <c r="AF250" i="9"/>
  <c r="AF247" i="9"/>
  <c r="AI44" i="9"/>
  <c r="AJ43" i="9"/>
  <c r="AI42" i="9"/>
  <c r="N108" i="10"/>
  <c r="AC108" i="10"/>
  <c r="AL108" i="10"/>
  <c r="AD108" i="10"/>
  <c r="AP108" i="10"/>
  <c r="W108" i="10"/>
  <c r="AY108" i="10"/>
  <c r="R108" i="10"/>
  <c r="T108" i="10"/>
  <c r="AF108" i="10"/>
  <c r="AX108" i="10"/>
  <c r="S108" i="10"/>
  <c r="V108" i="10"/>
  <c r="AE108" i="10"/>
  <c r="AA108" i="10"/>
  <c r="Q108" i="10"/>
  <c r="AM108" i="10"/>
  <c r="O108" i="10"/>
  <c r="AJ108" i="10"/>
  <c r="AN108" i="10"/>
  <c r="AO108" i="10"/>
  <c r="Y108" i="10"/>
  <c r="X108" i="10"/>
  <c r="AI108" i="10"/>
  <c r="AG108" i="10"/>
  <c r="AB108" i="10"/>
  <c r="P108" i="10"/>
  <c r="AR108" i="10"/>
  <c r="AS108" i="10"/>
  <c r="AQ108" i="10"/>
  <c r="Z108" i="10"/>
  <c r="U108" i="10"/>
  <c r="AK108" i="10"/>
  <c r="AH108" i="10"/>
  <c r="CF88" i="10"/>
  <c r="CF104" i="10"/>
  <c r="CF110" i="10"/>
  <c r="CF101" i="10"/>
  <c r="CF98" i="10"/>
  <c r="CF105" i="10"/>
  <c r="CF97" i="10"/>
  <c r="CF96" i="10"/>
  <c r="CF86" i="10"/>
  <c r="CF89" i="10"/>
  <c r="CF103" i="10"/>
  <c r="CF92" i="10"/>
  <c r="CF108" i="10"/>
  <c r="CF106" i="10"/>
  <c r="CF82" i="10"/>
  <c r="CF85" i="10"/>
  <c r="CF109" i="10"/>
  <c r="CF91" i="10"/>
  <c r="CF84" i="10"/>
  <c r="CF107" i="10"/>
  <c r="CF112" i="10"/>
  <c r="CF94" i="10"/>
  <c r="CF95" i="10"/>
  <c r="CF99" i="10"/>
  <c r="CF93" i="10"/>
  <c r="CF102" i="10"/>
  <c r="CF87" i="10"/>
  <c r="CF83" i="10"/>
  <c r="CF100" i="10"/>
  <c r="CF113" i="10"/>
  <c r="CF90" i="10"/>
  <c r="CG81" i="10"/>
  <c r="CF111" i="10"/>
  <c r="BA109" i="10" l="1"/>
  <c r="AZ109" i="10"/>
  <c r="AO154" i="11"/>
  <c r="AO227" i="11" s="1"/>
  <c r="CO82" i="11"/>
  <c r="CO154" i="11" s="1"/>
  <c r="AN250" i="11"/>
  <c r="AN232" i="11"/>
  <c r="AN237" i="11"/>
  <c r="AN242" i="11"/>
  <c r="AN249" i="11"/>
  <c r="AN263" i="11"/>
  <c r="AN235" i="11"/>
  <c r="AN230" i="11"/>
  <c r="AN248" i="11"/>
  <c r="AN239" i="11"/>
  <c r="AN241" i="11"/>
  <c r="AN234" i="11"/>
  <c r="AN256" i="11"/>
  <c r="AN236" i="11"/>
  <c r="AN238" i="11"/>
  <c r="AN233" i="11"/>
  <c r="AN228" i="11"/>
  <c r="AN229" i="11"/>
  <c r="AN257" i="11"/>
  <c r="AN255" i="11"/>
  <c r="AN252" i="11"/>
  <c r="AN231" i="11"/>
  <c r="AN240" i="11"/>
  <c r="AN253" i="11"/>
  <c r="AN246" i="11"/>
  <c r="AN247" i="11"/>
  <c r="AN245" i="11"/>
  <c r="AN244" i="11"/>
  <c r="AN251" i="11"/>
  <c r="AN243" i="11"/>
  <c r="AN254" i="11"/>
  <c r="CN80" i="11"/>
  <c r="CN153" i="11"/>
  <c r="AP44" i="11"/>
  <c r="AP42" i="11"/>
  <c r="AQ43" i="11"/>
  <c r="AO153" i="11"/>
  <c r="AO226" i="11" s="1"/>
  <c r="AO262" i="11" s="1"/>
  <c r="AO80" i="11"/>
  <c r="CO81" i="11"/>
  <c r="AP81" i="11"/>
  <c r="AP82" i="11" s="1"/>
  <c r="M110" i="10"/>
  <c r="AU109" i="10"/>
  <c r="AV108" i="10"/>
  <c r="CI80" i="10"/>
  <c r="CI153" i="9"/>
  <c r="AF289" i="9"/>
  <c r="AF273" i="9"/>
  <c r="AF284" i="9"/>
  <c r="AF267" i="9"/>
  <c r="AF283" i="9"/>
  <c r="AF274" i="9"/>
  <c r="AF291" i="9"/>
  <c r="AF275" i="9"/>
  <c r="AF288" i="9"/>
  <c r="AF271" i="9"/>
  <c r="AF287" i="9"/>
  <c r="AF272" i="9"/>
  <c r="AF282" i="9"/>
  <c r="AF269" i="9"/>
  <c r="AF278" i="9"/>
  <c r="AF265" i="9"/>
  <c r="AF285" i="9"/>
  <c r="AF270" i="9"/>
  <c r="AF280" i="9"/>
  <c r="AF290" i="9"/>
  <c r="AF268" i="9"/>
  <c r="AF293" i="9"/>
  <c r="AF277" i="9"/>
  <c r="AF292" i="9"/>
  <c r="AF286" i="9"/>
  <c r="AF281" i="9"/>
  <c r="AF266" i="9"/>
  <c r="AF276" i="9"/>
  <c r="AF279" i="9"/>
  <c r="AF264" i="9"/>
  <c r="AI226" i="9"/>
  <c r="AI262" i="9" s="1"/>
  <c r="AG257" i="9"/>
  <c r="AG243" i="9"/>
  <c r="AG228" i="9"/>
  <c r="AG235" i="9"/>
  <c r="AG263" i="9"/>
  <c r="AG250" i="9"/>
  <c r="AG236" i="9"/>
  <c r="AG232" i="9"/>
  <c r="AG255" i="9"/>
  <c r="AG256" i="9"/>
  <c r="AG231" i="9"/>
  <c r="AG244" i="9"/>
  <c r="AG251" i="9"/>
  <c r="AG252" i="9"/>
  <c r="AG242" i="9"/>
  <c r="AG237" i="9"/>
  <c r="AG247" i="9"/>
  <c r="AG253" i="9"/>
  <c r="AG246" i="9"/>
  <c r="AG248" i="9"/>
  <c r="AG234" i="9"/>
  <c r="AG245" i="9"/>
  <c r="AG233" i="9"/>
  <c r="AG241" i="9"/>
  <c r="AG249" i="9"/>
  <c r="AG254" i="9"/>
  <c r="AG238" i="9"/>
  <c r="AG239" i="9"/>
  <c r="AG240" i="9"/>
  <c r="AG229" i="9"/>
  <c r="AG230" i="9"/>
  <c r="CJ153" i="9"/>
  <c r="AK81" i="9"/>
  <c r="CK81" i="9" s="1"/>
  <c r="AJ153" i="9"/>
  <c r="CJ82" i="9"/>
  <c r="AJ80" i="9"/>
  <c r="AI154" i="9"/>
  <c r="CI154" i="9"/>
  <c r="AH227" i="9"/>
  <c r="AJ42" i="9"/>
  <c r="AJ44" i="9"/>
  <c r="AK43" i="9"/>
  <c r="CJ80" i="9"/>
  <c r="S109" i="10"/>
  <c r="AI109" i="10"/>
  <c r="O109" i="10"/>
  <c r="AX109" i="10"/>
  <c r="AR109" i="10"/>
  <c r="AO109" i="10"/>
  <c r="AA109" i="10"/>
  <c r="R109" i="10"/>
  <c r="AK109" i="10"/>
  <c r="AB109" i="10"/>
  <c r="AG109" i="10"/>
  <c r="Y109" i="10"/>
  <c r="AE109" i="10"/>
  <c r="AQ109" i="10"/>
  <c r="AF109" i="10"/>
  <c r="AY109" i="10"/>
  <c r="AC109" i="10"/>
  <c r="N109" i="10"/>
  <c r="AS109" i="10"/>
  <c r="AP109" i="10"/>
  <c r="AD109" i="10"/>
  <c r="W109" i="10"/>
  <c r="AH109" i="10"/>
  <c r="AJ109" i="10"/>
  <c r="AL109" i="10"/>
  <c r="Z109" i="10"/>
  <c r="X109" i="10"/>
  <c r="U109" i="10"/>
  <c r="AN109" i="10"/>
  <c r="AM109" i="10"/>
  <c r="Q109" i="10"/>
  <c r="V109" i="10"/>
  <c r="T109" i="10"/>
  <c r="P109" i="10"/>
  <c r="CG103" i="10"/>
  <c r="CG105" i="10"/>
  <c r="CG102" i="10"/>
  <c r="CG87" i="10"/>
  <c r="CG112" i="10"/>
  <c r="CG108" i="10"/>
  <c r="CG110" i="10"/>
  <c r="CG109" i="10"/>
  <c r="CG96" i="10"/>
  <c r="CG98" i="10"/>
  <c r="CG84" i="10"/>
  <c r="CG107" i="10"/>
  <c r="CG97" i="10"/>
  <c r="CG94" i="10"/>
  <c r="CG99" i="10"/>
  <c r="CG111" i="10"/>
  <c r="CG106" i="10"/>
  <c r="CG113" i="10"/>
  <c r="CG82" i="10"/>
  <c r="CG104" i="10"/>
  <c r="CG88" i="10"/>
  <c r="CG90" i="10"/>
  <c r="CG86" i="10"/>
  <c r="CG92" i="10"/>
  <c r="CG100" i="10"/>
  <c r="CH81" i="10"/>
  <c r="CG101" i="10"/>
  <c r="CG95" i="10"/>
  <c r="CG85" i="10"/>
  <c r="CG89" i="10"/>
  <c r="CG91" i="10"/>
  <c r="CG83" i="10"/>
  <c r="CG93" i="10"/>
  <c r="BA110" i="10" l="1"/>
  <c r="AZ110" i="10"/>
  <c r="AP154" i="11"/>
  <c r="AP227" i="11" s="1"/>
  <c r="CP82" i="11"/>
  <c r="CP154" i="11" s="1"/>
  <c r="AN293" i="11"/>
  <c r="AN266" i="11"/>
  <c r="AN278" i="11"/>
  <c r="AN274" i="11"/>
  <c r="AN273" i="11"/>
  <c r="AN289" i="11"/>
  <c r="AN285" i="11"/>
  <c r="AN291" i="11"/>
  <c r="AN271" i="11"/>
  <c r="AN286" i="11"/>
  <c r="AN288" i="11"/>
  <c r="AN283" i="11"/>
  <c r="AN270" i="11"/>
  <c r="AN290" i="11"/>
  <c r="AN279" i="11"/>
  <c r="AN292" i="11"/>
  <c r="AN267" i="11"/>
  <c r="AN287" i="11"/>
  <c r="AN277" i="11"/>
  <c r="AN280" i="11"/>
  <c r="AN264" i="11"/>
  <c r="AN284" i="11"/>
  <c r="AN268" i="11"/>
  <c r="AN276" i="11"/>
  <c r="AN281" i="11"/>
  <c r="AN265" i="11"/>
  <c r="AN269" i="11"/>
  <c r="AN282" i="11"/>
  <c r="AN272" i="11"/>
  <c r="AN275" i="11"/>
  <c r="AO251" i="11"/>
  <c r="AO237" i="11"/>
  <c r="AO243" i="11"/>
  <c r="AO240" i="11"/>
  <c r="AO229" i="11"/>
  <c r="AO244" i="11"/>
  <c r="AO248" i="11"/>
  <c r="AO256" i="11"/>
  <c r="AO232" i="11"/>
  <c r="AO245" i="11"/>
  <c r="AO247" i="11"/>
  <c r="AO263" i="11"/>
  <c r="AO241" i="11"/>
  <c r="AO231" i="11"/>
  <c r="AO257" i="11"/>
  <c r="AO228" i="11"/>
  <c r="AO250" i="11"/>
  <c r="AO253" i="11"/>
  <c r="AO239" i="11"/>
  <c r="AO255" i="11"/>
  <c r="AO230" i="11"/>
  <c r="AO242" i="11"/>
  <c r="AO252" i="11"/>
  <c r="AO249" i="11"/>
  <c r="AO254" i="11"/>
  <c r="AO235" i="11"/>
  <c r="AO236" i="11"/>
  <c r="AO238" i="11"/>
  <c r="AO234" i="11"/>
  <c r="AO233" i="11"/>
  <c r="AO246" i="11"/>
  <c r="AR43" i="11"/>
  <c r="AQ44" i="11"/>
  <c r="AQ42" i="11"/>
  <c r="AP153" i="11"/>
  <c r="AP226" i="11" s="1"/>
  <c r="AP262" i="11" s="1"/>
  <c r="CP81" i="11"/>
  <c r="AP80" i="11"/>
  <c r="CO153" i="11"/>
  <c r="CO80" i="11"/>
  <c r="AV109" i="10"/>
  <c r="M111" i="10"/>
  <c r="AU110" i="10"/>
  <c r="CJ80" i="10"/>
  <c r="AJ154" i="9"/>
  <c r="CJ154" i="9"/>
  <c r="AG287" i="9"/>
  <c r="AG280" i="9"/>
  <c r="AG274" i="9"/>
  <c r="AG272" i="9"/>
  <c r="AG271" i="9"/>
  <c r="AG285" i="9"/>
  <c r="AG279" i="9"/>
  <c r="AG286" i="9"/>
  <c r="AG268" i="9"/>
  <c r="AG292" i="9"/>
  <c r="AG264" i="9"/>
  <c r="AG269" i="9"/>
  <c r="AG283" i="9"/>
  <c r="AG278" i="9"/>
  <c r="AG275" i="9"/>
  <c r="AG273" i="9"/>
  <c r="AG288" i="9"/>
  <c r="AG290" i="9"/>
  <c r="AG293" i="9"/>
  <c r="AG284" i="9"/>
  <c r="AG267" i="9"/>
  <c r="AG270" i="9"/>
  <c r="AG291" i="9"/>
  <c r="AG282" i="9"/>
  <c r="AG265" i="9"/>
  <c r="AG277" i="9"/>
  <c r="AG289" i="9"/>
  <c r="AG281" i="9"/>
  <c r="AG276" i="9"/>
  <c r="AG266" i="9"/>
  <c r="AH249" i="9"/>
  <c r="AH236" i="9"/>
  <c r="AH231" i="9"/>
  <c r="AH243" i="9"/>
  <c r="AH239" i="9"/>
  <c r="AH246" i="9"/>
  <c r="AH248" i="9"/>
  <c r="AH234" i="9"/>
  <c r="AH250" i="9"/>
  <c r="AH254" i="9"/>
  <c r="AH255" i="9"/>
  <c r="AH230" i="9"/>
  <c r="AH241" i="9"/>
  <c r="AH228" i="9"/>
  <c r="AH263" i="9"/>
  <c r="AH252" i="9"/>
  <c r="AH232" i="9"/>
  <c r="AH244" i="9"/>
  <c r="AH237" i="9"/>
  <c r="AH245" i="9"/>
  <c r="AH229" i="9"/>
  <c r="AH233" i="9"/>
  <c r="AH242" i="9"/>
  <c r="AH257" i="9"/>
  <c r="AH235" i="9"/>
  <c r="AH256" i="9"/>
  <c r="AH240" i="9"/>
  <c r="AH247" i="9"/>
  <c r="AH253" i="9"/>
  <c r="AH238" i="9"/>
  <c r="AH251" i="9"/>
  <c r="AJ226" i="9"/>
  <c r="AJ262" i="9" s="1"/>
  <c r="AI227" i="9"/>
  <c r="CK153" i="9"/>
  <c r="AK153" i="9"/>
  <c r="CK82" i="9"/>
  <c r="AL81" i="9"/>
  <c r="CL81" i="9" s="1"/>
  <c r="AK80" i="9"/>
  <c r="AK44" i="9"/>
  <c r="AL43" i="9"/>
  <c r="AK42" i="9"/>
  <c r="V110" i="10"/>
  <c r="S110" i="10"/>
  <c r="AK110" i="10"/>
  <c r="AR110" i="10"/>
  <c r="AF110" i="10"/>
  <c r="AX110" i="10"/>
  <c r="AP110" i="10"/>
  <c r="X110" i="10"/>
  <c r="T110" i="10"/>
  <c r="AQ110" i="10"/>
  <c r="AY110" i="10"/>
  <c r="AI110" i="10"/>
  <c r="AA110" i="10"/>
  <c r="AC110" i="10"/>
  <c r="AO110" i="10"/>
  <c r="W110" i="10"/>
  <c r="U110" i="10"/>
  <c r="O110" i="10"/>
  <c r="AG110" i="10"/>
  <c r="AJ110" i="10"/>
  <c r="AL110" i="10"/>
  <c r="AS110" i="10"/>
  <c r="AD110" i="10"/>
  <c r="Y110" i="10"/>
  <c r="Z110" i="10"/>
  <c r="AB110" i="10"/>
  <c r="N110" i="10"/>
  <c r="AM110" i="10"/>
  <c r="P110" i="10"/>
  <c r="R110" i="10"/>
  <c r="AN110" i="10"/>
  <c r="AE110" i="10"/>
  <c r="AH110" i="10"/>
  <c r="Q110" i="10"/>
  <c r="CH106" i="10"/>
  <c r="CH83" i="10"/>
  <c r="CH92" i="10"/>
  <c r="CH113" i="10"/>
  <c r="CH98" i="10"/>
  <c r="CI81" i="10"/>
  <c r="CH97" i="10"/>
  <c r="CH84" i="10"/>
  <c r="CH110" i="10"/>
  <c r="CH88" i="10"/>
  <c r="CH91" i="10"/>
  <c r="CH100" i="10"/>
  <c r="CH107" i="10"/>
  <c r="CH102" i="10"/>
  <c r="CH104" i="10"/>
  <c r="CH101" i="10"/>
  <c r="CH103" i="10"/>
  <c r="CH105" i="10"/>
  <c r="CH96" i="10"/>
  <c r="CH90" i="10"/>
  <c r="CH94" i="10"/>
  <c r="CH87" i="10"/>
  <c r="CH109" i="10"/>
  <c r="CH82" i="10"/>
  <c r="CH112" i="10"/>
  <c r="CH108" i="10"/>
  <c r="CH93" i="10"/>
  <c r="CH86" i="10"/>
  <c r="CH89" i="10"/>
  <c r="CH85" i="10"/>
  <c r="CH99" i="10"/>
  <c r="CH95" i="10"/>
  <c r="CH111" i="10"/>
  <c r="BA111" i="10" l="1"/>
  <c r="AZ111" i="10"/>
  <c r="AO279" i="11"/>
  <c r="AO267" i="11"/>
  <c r="AO292" i="11"/>
  <c r="AO280" i="11"/>
  <c r="AO289" i="11"/>
  <c r="AO290" i="11"/>
  <c r="AO265" i="11"/>
  <c r="AO266" i="11"/>
  <c r="AO271" i="11"/>
  <c r="AO268" i="11"/>
  <c r="AO283" i="11"/>
  <c r="AO285" i="11"/>
  <c r="AO287" i="11"/>
  <c r="AO269" i="11"/>
  <c r="AO288" i="11"/>
  <c r="AO293" i="11"/>
  <c r="AO281" i="11"/>
  <c r="AO278" i="11"/>
  <c r="AO277" i="11"/>
  <c r="AO272" i="11"/>
  <c r="AO286" i="11"/>
  <c r="AO276" i="11"/>
  <c r="AO270" i="11"/>
  <c r="AO275" i="11"/>
  <c r="AO282" i="11"/>
  <c r="AO284" i="11"/>
  <c r="AO274" i="11"/>
  <c r="AO264" i="11"/>
  <c r="AO291" i="11"/>
  <c r="AO273" i="11"/>
  <c r="AP257" i="11"/>
  <c r="AP240" i="11"/>
  <c r="AP247" i="11"/>
  <c r="AP251" i="11"/>
  <c r="AP245" i="11"/>
  <c r="AP236" i="11"/>
  <c r="AP256" i="11"/>
  <c r="AP237" i="11"/>
  <c r="AP238" i="11"/>
  <c r="AP244" i="11"/>
  <c r="AP253" i="11"/>
  <c r="AP252" i="11"/>
  <c r="AP234" i="11"/>
  <c r="AP229" i="11"/>
  <c r="AP255" i="11"/>
  <c r="AP232" i="11"/>
  <c r="AP249" i="11"/>
  <c r="AP231" i="11"/>
  <c r="AP248" i="11"/>
  <c r="AP235" i="11"/>
  <c r="AP242" i="11"/>
  <c r="AP246" i="11"/>
  <c r="AP228" i="11"/>
  <c r="AP241" i="11"/>
  <c r="AP233" i="11"/>
  <c r="AP239" i="11"/>
  <c r="AP243" i="11"/>
  <c r="AP263" i="11"/>
  <c r="AP254" i="11"/>
  <c r="AP250" i="11"/>
  <c r="AP230" i="11"/>
  <c r="CP153" i="11"/>
  <c r="CP80" i="11"/>
  <c r="AS43" i="11"/>
  <c r="AR44" i="11"/>
  <c r="AR42" i="11"/>
  <c r="AU111" i="10"/>
  <c r="M112" i="10"/>
  <c r="AV110" i="10"/>
  <c r="CK80" i="10"/>
  <c r="AH287" i="9"/>
  <c r="AH279" i="9"/>
  <c r="AH269" i="9"/>
  <c r="AH284" i="9"/>
  <c r="AH291" i="9"/>
  <c r="AH268" i="9"/>
  <c r="AH286" i="9"/>
  <c r="AH278" i="9"/>
  <c r="AH267" i="9"/>
  <c r="AH275" i="9"/>
  <c r="AH293" i="9"/>
  <c r="AH285" i="9"/>
  <c r="AH277" i="9"/>
  <c r="AH265" i="9"/>
  <c r="AH292" i="9"/>
  <c r="AH276" i="9"/>
  <c r="AH272" i="9"/>
  <c r="AH283" i="9"/>
  <c r="AH290" i="9"/>
  <c r="AH282" i="9"/>
  <c r="AH274" i="9"/>
  <c r="AH264" i="9"/>
  <c r="AH289" i="9"/>
  <c r="AH281" i="9"/>
  <c r="AH273" i="9"/>
  <c r="AH270" i="9"/>
  <c r="AH288" i="9"/>
  <c r="AH280" i="9"/>
  <c r="AH271" i="9"/>
  <c r="AH266" i="9"/>
  <c r="AI256" i="9"/>
  <c r="AI248" i="9"/>
  <c r="AI231" i="9"/>
  <c r="AI253" i="9"/>
  <c r="AI255" i="9"/>
  <c r="AI245" i="9"/>
  <c r="AI228" i="9"/>
  <c r="AI252" i="9"/>
  <c r="AI250" i="9"/>
  <c r="AI229" i="9"/>
  <c r="AI243" i="9"/>
  <c r="AI236" i="9"/>
  <c r="AI263" i="9"/>
  <c r="AI249" i="9"/>
  <c r="AI244" i="9"/>
  <c r="AI251" i="9"/>
  <c r="AI230" i="9"/>
  <c r="AI241" i="9"/>
  <c r="AI239" i="9"/>
  <c r="AI247" i="9"/>
  <c r="AI242" i="9"/>
  <c r="AI237" i="9"/>
  <c r="AI234" i="9"/>
  <c r="AI246" i="9"/>
  <c r="AI240" i="9"/>
  <c r="AI235" i="9"/>
  <c r="AI254" i="9"/>
  <c r="AI257" i="9"/>
  <c r="AI238" i="9"/>
  <c r="AI233" i="9"/>
  <c r="AI232" i="9"/>
  <c r="CK80" i="9"/>
  <c r="CL153" i="9"/>
  <c r="AL153" i="9"/>
  <c r="CL82" i="9"/>
  <c r="AM81" i="9"/>
  <c r="CM81" i="9" s="1"/>
  <c r="AL80" i="9"/>
  <c r="AK154" i="9"/>
  <c r="CK154" i="9"/>
  <c r="AK226" i="9"/>
  <c r="AK262" i="9" s="1"/>
  <c r="AJ227" i="9"/>
  <c r="AL42" i="9"/>
  <c r="AL44" i="9"/>
  <c r="AM43" i="9"/>
  <c r="S111" i="10"/>
  <c r="AJ111" i="10"/>
  <c r="AD111" i="10"/>
  <c r="Q111" i="10"/>
  <c r="R111" i="10"/>
  <c r="O111" i="10"/>
  <c r="W111" i="10"/>
  <c r="AB111" i="10"/>
  <c r="T111" i="10"/>
  <c r="N111" i="10"/>
  <c r="AQ111" i="10"/>
  <c r="X111" i="10"/>
  <c r="AF111" i="10"/>
  <c r="AS111" i="10"/>
  <c r="Y111" i="10"/>
  <c r="AL111" i="10"/>
  <c r="P111" i="10"/>
  <c r="AP111" i="10"/>
  <c r="AK111" i="10"/>
  <c r="AX111" i="10"/>
  <c r="AY111" i="10"/>
  <c r="AR111" i="10"/>
  <c r="AM111" i="10"/>
  <c r="U111" i="10"/>
  <c r="AN111" i="10"/>
  <c r="AH111" i="10"/>
  <c r="V111" i="10"/>
  <c r="AI111" i="10"/>
  <c r="AA111" i="10"/>
  <c r="AC111" i="10"/>
  <c r="AG111" i="10"/>
  <c r="AO111" i="10"/>
  <c r="Z111" i="10"/>
  <c r="AE111" i="10"/>
  <c r="CI91" i="10"/>
  <c r="CI108" i="10"/>
  <c r="CJ81" i="10"/>
  <c r="CI104" i="10"/>
  <c r="CI90" i="10"/>
  <c r="CI88" i="10"/>
  <c r="CI110" i="10"/>
  <c r="CI84" i="10"/>
  <c r="CI94" i="10"/>
  <c r="CI83" i="10"/>
  <c r="CI111" i="10"/>
  <c r="CI96" i="10"/>
  <c r="CI82" i="10"/>
  <c r="CI92" i="10"/>
  <c r="CI101" i="10"/>
  <c r="CI89" i="10"/>
  <c r="CI93" i="10"/>
  <c r="CI113" i="10"/>
  <c r="CI86" i="10"/>
  <c r="CI95" i="10"/>
  <c r="CI106" i="10"/>
  <c r="CI102" i="10"/>
  <c r="CI103" i="10"/>
  <c r="CI109" i="10"/>
  <c r="CI97" i="10"/>
  <c r="CI112" i="10"/>
  <c r="CI87" i="10"/>
  <c r="CI100" i="10"/>
  <c r="CI85" i="10"/>
  <c r="CI98" i="10"/>
  <c r="CI107" i="10"/>
  <c r="CI105" i="10"/>
  <c r="CI99" i="10"/>
  <c r="BA112" i="10" l="1"/>
  <c r="AZ112" i="10"/>
  <c r="AP285" i="11"/>
  <c r="AP278" i="11"/>
  <c r="AP274" i="11"/>
  <c r="AP286" i="11"/>
  <c r="AP281" i="11"/>
  <c r="AP271" i="11"/>
  <c r="AP289" i="11"/>
  <c r="AP265" i="11"/>
  <c r="AP279" i="11"/>
  <c r="AP283" i="11"/>
  <c r="AP270" i="11"/>
  <c r="AP269" i="11"/>
  <c r="AP275" i="11"/>
  <c r="AP266" i="11"/>
  <c r="AP280" i="11"/>
  <c r="AP267" i="11"/>
  <c r="AP287" i="11"/>
  <c r="AP291" i="11"/>
  <c r="AP272" i="11"/>
  <c r="AP293" i="11"/>
  <c r="AP288" i="11"/>
  <c r="AP264" i="11"/>
  <c r="AP277" i="11"/>
  <c r="AP290" i="11"/>
  <c r="AP292" i="11"/>
  <c r="AP282" i="11"/>
  <c r="AP268" i="11"/>
  <c r="AP276" i="11"/>
  <c r="AP284" i="11"/>
  <c r="AP273" i="11"/>
  <c r="AS42" i="11"/>
  <c r="AT43" i="11"/>
  <c r="AS44" i="11"/>
  <c r="AV111" i="10"/>
  <c r="M113" i="10"/>
  <c r="AU112" i="10"/>
  <c r="CL80" i="10"/>
  <c r="CL80" i="9"/>
  <c r="AL226" i="9"/>
  <c r="AL262" i="9" s="1"/>
  <c r="AI283" i="9"/>
  <c r="AI269" i="9"/>
  <c r="AI286" i="9"/>
  <c r="AI268" i="9"/>
  <c r="AI293" i="9"/>
  <c r="AI279" i="9"/>
  <c r="AI273" i="9"/>
  <c r="AI282" i="9"/>
  <c r="AI270" i="9"/>
  <c r="AI292" i="9"/>
  <c r="AI267" i="9"/>
  <c r="AI272" i="9"/>
  <c r="AI284" i="9"/>
  <c r="AI291" i="9"/>
  <c r="AI278" i="9"/>
  <c r="AI288" i="9"/>
  <c r="AI265" i="9"/>
  <c r="AI290" i="9"/>
  <c r="AI289" i="9"/>
  <c r="AI281" i="9"/>
  <c r="AI277" i="9"/>
  <c r="AI266" i="9"/>
  <c r="AI287" i="9"/>
  <c r="AI280" i="9"/>
  <c r="AI276" i="9"/>
  <c r="AI264" i="9"/>
  <c r="AI285" i="9"/>
  <c r="AI271" i="9"/>
  <c r="AI274" i="9"/>
  <c r="AI275" i="9"/>
  <c r="CM153" i="9"/>
  <c r="AN81" i="9"/>
  <c r="CN81" i="9" s="1"/>
  <c r="CM82" i="9"/>
  <c r="AM153" i="9"/>
  <c r="AM80" i="9"/>
  <c r="AJ251" i="9"/>
  <c r="AJ241" i="9"/>
  <c r="AJ228" i="9"/>
  <c r="AJ231" i="9"/>
  <c r="AJ230" i="9"/>
  <c r="AJ263" i="9"/>
  <c r="AJ233" i="9"/>
  <c r="AJ245" i="9"/>
  <c r="AJ253" i="9"/>
  <c r="AJ234" i="9"/>
  <c r="AJ247" i="9"/>
  <c r="AJ254" i="9"/>
  <c r="AJ229" i="9"/>
  <c r="AJ242" i="9"/>
  <c r="AJ237" i="9"/>
  <c r="AJ255" i="9"/>
  <c r="AJ243" i="9"/>
  <c r="AJ256" i="9"/>
  <c r="AJ239" i="9"/>
  <c r="AJ240" i="9"/>
  <c r="AJ257" i="9"/>
  <c r="AJ235" i="9"/>
  <c r="AJ252" i="9"/>
  <c r="AJ238" i="9"/>
  <c r="AJ250" i="9"/>
  <c r="AJ232" i="9"/>
  <c r="AJ236" i="9"/>
  <c r="AJ248" i="9"/>
  <c r="AJ244" i="9"/>
  <c r="AJ246" i="9"/>
  <c r="AJ249" i="9"/>
  <c r="AK227" i="9"/>
  <c r="AL154" i="9"/>
  <c r="CL154" i="9"/>
  <c r="AM42" i="9"/>
  <c r="AN43" i="9"/>
  <c r="AM44" i="9"/>
  <c r="AD112" i="10"/>
  <c r="AK112" i="10"/>
  <c r="AP112" i="10"/>
  <c r="U112" i="10"/>
  <c r="Y112" i="10"/>
  <c r="AL112" i="10"/>
  <c r="W112" i="10"/>
  <c r="AB112" i="10"/>
  <c r="Q112" i="10"/>
  <c r="Z112" i="10"/>
  <c r="AX112" i="10"/>
  <c r="AE112" i="10"/>
  <c r="N112" i="10"/>
  <c r="S112" i="10"/>
  <c r="P112" i="10"/>
  <c r="T112" i="10"/>
  <c r="AC112" i="10"/>
  <c r="AG112" i="10"/>
  <c r="AQ112" i="10"/>
  <c r="AI112" i="10"/>
  <c r="AR112" i="10"/>
  <c r="AH112" i="10"/>
  <c r="AA112" i="10"/>
  <c r="AS112" i="10"/>
  <c r="AO112" i="10"/>
  <c r="AN112" i="10"/>
  <c r="R112" i="10"/>
  <c r="AJ112" i="10"/>
  <c r="O112" i="10"/>
  <c r="X112" i="10"/>
  <c r="AM112" i="10"/>
  <c r="AF112" i="10"/>
  <c r="V112" i="10"/>
  <c r="AY112" i="10"/>
  <c r="CJ86" i="10"/>
  <c r="CJ112" i="10"/>
  <c r="CJ103" i="10"/>
  <c r="CJ95" i="10"/>
  <c r="CJ91" i="10"/>
  <c r="CJ102" i="10"/>
  <c r="CJ96" i="10"/>
  <c r="CJ100" i="10"/>
  <c r="CJ84" i="10"/>
  <c r="CJ104" i="10"/>
  <c r="CJ113" i="10"/>
  <c r="CJ90" i="10"/>
  <c r="CJ82" i="10"/>
  <c r="CJ85" i="10"/>
  <c r="CJ101" i="10"/>
  <c r="CJ83" i="10"/>
  <c r="CJ88" i="10"/>
  <c r="CJ98" i="10"/>
  <c r="CJ87" i="10"/>
  <c r="CJ94" i="10"/>
  <c r="CJ109" i="10"/>
  <c r="CJ105" i="10"/>
  <c r="CJ106" i="10"/>
  <c r="CJ107" i="10"/>
  <c r="CJ111" i="10"/>
  <c r="CJ92" i="10"/>
  <c r="CJ99" i="10"/>
  <c r="CJ110" i="10"/>
  <c r="CJ89" i="10"/>
  <c r="CK81" i="10"/>
  <c r="CJ108" i="10"/>
  <c r="CJ97" i="10"/>
  <c r="CJ93" i="10"/>
  <c r="BA113" i="10" l="1"/>
  <c r="AZ113" i="10"/>
  <c r="AU43" i="11"/>
  <c r="AT44" i="11"/>
  <c r="AT42" i="11"/>
  <c r="M114" i="10"/>
  <c r="AU113" i="10"/>
  <c r="AV112" i="10"/>
  <c r="CM80" i="10"/>
  <c r="CM80" i="9"/>
  <c r="AM226" i="9"/>
  <c r="AM262" i="9" s="1"/>
  <c r="AM154" i="9"/>
  <c r="CM154" i="9"/>
  <c r="CN153" i="9"/>
  <c r="AO81" i="9"/>
  <c r="CO81" i="9" s="1"/>
  <c r="CN82" i="9"/>
  <c r="AN80" i="9"/>
  <c r="AN153" i="9"/>
  <c r="AL227" i="9"/>
  <c r="AJ285" i="9"/>
  <c r="AJ271" i="9"/>
  <c r="AJ275" i="9"/>
  <c r="AJ273" i="9"/>
  <c r="AJ279" i="9"/>
  <c r="AJ283" i="9"/>
  <c r="AJ269" i="9"/>
  <c r="AJ274" i="9"/>
  <c r="AJ264" i="9"/>
  <c r="AJ288" i="9"/>
  <c r="AJ265" i="9"/>
  <c r="AJ270" i="9"/>
  <c r="AJ292" i="9"/>
  <c r="AJ267" i="9"/>
  <c r="AJ286" i="9"/>
  <c r="AJ293" i="9"/>
  <c r="AJ284" i="9"/>
  <c r="AJ290" i="9"/>
  <c r="AJ291" i="9"/>
  <c r="AJ282" i="9"/>
  <c r="AJ278" i="9"/>
  <c r="AJ266" i="9"/>
  <c r="AJ289" i="9"/>
  <c r="AJ281" i="9"/>
  <c r="AJ277" i="9"/>
  <c r="AJ268" i="9"/>
  <c r="AJ287" i="9"/>
  <c r="AJ280" i="9"/>
  <c r="AJ276" i="9"/>
  <c r="AJ272" i="9"/>
  <c r="AK263" i="9"/>
  <c r="AK250" i="9"/>
  <c r="AK234" i="9"/>
  <c r="AK228" i="9"/>
  <c r="AK247" i="9"/>
  <c r="AK246" i="9"/>
  <c r="AK236" i="9"/>
  <c r="AK257" i="9"/>
  <c r="AK249" i="9"/>
  <c r="AK229" i="9"/>
  <c r="AK231" i="9"/>
  <c r="AK255" i="9"/>
  <c r="AK239" i="9"/>
  <c r="AK233" i="9"/>
  <c r="AK256" i="9"/>
  <c r="AK248" i="9"/>
  <c r="AK232" i="9"/>
  <c r="AK237" i="9"/>
  <c r="AK254" i="9"/>
  <c r="AK230" i="9"/>
  <c r="AK253" i="9"/>
  <c r="AK245" i="9"/>
  <c r="AK242" i="9"/>
  <c r="AK240" i="9"/>
  <c r="AK252" i="9"/>
  <c r="AK244" i="9"/>
  <c r="AK235" i="9"/>
  <c r="AK238" i="9"/>
  <c r="AK251" i="9"/>
  <c r="AK241" i="9"/>
  <c r="AK243" i="9"/>
  <c r="AN44" i="9"/>
  <c r="AO43" i="9"/>
  <c r="AN42" i="9"/>
  <c r="P113" i="10"/>
  <c r="AQ113" i="10"/>
  <c r="AC113" i="10"/>
  <c r="AX113" i="10"/>
  <c r="T113" i="10"/>
  <c r="AF113" i="10"/>
  <c r="AB113" i="10"/>
  <c r="S113" i="10"/>
  <c r="V113" i="10"/>
  <c r="AJ113" i="10"/>
  <c r="Z113" i="10"/>
  <c r="W113" i="10"/>
  <c r="AI113" i="10"/>
  <c r="AH113" i="10"/>
  <c r="Y113" i="10"/>
  <c r="AP113" i="10"/>
  <c r="AG113" i="10"/>
  <c r="U113" i="10"/>
  <c r="AK113" i="10"/>
  <c r="O113" i="10"/>
  <c r="Q113" i="10"/>
  <c r="AS113" i="10"/>
  <c r="AY113" i="10"/>
  <c r="AM113" i="10"/>
  <c r="AA113" i="10"/>
  <c r="AR113" i="10"/>
  <c r="AL113" i="10"/>
  <c r="X113" i="10"/>
  <c r="AD113" i="10"/>
  <c r="R113" i="10"/>
  <c r="AO113" i="10"/>
  <c r="AE113" i="10"/>
  <c r="N113" i="10"/>
  <c r="AN113" i="10"/>
  <c r="CK101" i="10"/>
  <c r="CK83" i="10"/>
  <c r="CK99" i="10"/>
  <c r="CK94" i="10"/>
  <c r="CK103" i="10"/>
  <c r="CK106" i="10"/>
  <c r="CK82" i="10"/>
  <c r="CK93" i="10"/>
  <c r="CK85" i="10"/>
  <c r="CK100" i="10"/>
  <c r="CK104" i="10"/>
  <c r="CL81" i="10"/>
  <c r="CK111" i="10"/>
  <c r="CK110" i="10"/>
  <c r="CK87" i="10"/>
  <c r="CK112" i="10"/>
  <c r="CK108" i="10"/>
  <c r="CK96" i="10"/>
  <c r="CK109" i="10"/>
  <c r="CK97" i="10"/>
  <c r="CK88" i="10"/>
  <c r="CK84" i="10"/>
  <c r="CK107" i="10"/>
  <c r="CK90" i="10"/>
  <c r="CK95" i="10"/>
  <c r="CK98" i="10"/>
  <c r="CK105" i="10"/>
  <c r="CK92" i="10"/>
  <c r="CK113" i="10"/>
  <c r="CK89" i="10"/>
  <c r="CK102" i="10"/>
  <c r="CK91" i="10"/>
  <c r="CK86" i="10"/>
  <c r="BA114" i="10" l="1"/>
  <c r="AZ114" i="10"/>
  <c r="AV43" i="11"/>
  <c r="AU44" i="11"/>
  <c r="AU42" i="11"/>
  <c r="AV113" i="10"/>
  <c r="M115" i="10"/>
  <c r="AU114" i="10"/>
  <c r="CN80" i="10"/>
  <c r="CQ154" i="9"/>
  <c r="CQ80" i="9"/>
  <c r="CQ153" i="9"/>
  <c r="CN80" i="9"/>
  <c r="AN154" i="9"/>
  <c r="CN154" i="9"/>
  <c r="CO153" i="9"/>
  <c r="AO153" i="9"/>
  <c r="AO80" i="9"/>
  <c r="AP81" i="9"/>
  <c r="CP81" i="9" s="1"/>
  <c r="CO82" i="9"/>
  <c r="AM227" i="9"/>
  <c r="AK290" i="9"/>
  <c r="AK274" i="9"/>
  <c r="AK265" i="9"/>
  <c r="AK273" i="9"/>
  <c r="AK284" i="9"/>
  <c r="AK277" i="9"/>
  <c r="AK276" i="9"/>
  <c r="AK288" i="9"/>
  <c r="AK272" i="9"/>
  <c r="AK264" i="9"/>
  <c r="AK283" i="9"/>
  <c r="AK289" i="9"/>
  <c r="AK285" i="9"/>
  <c r="AK286" i="9"/>
  <c r="AK271" i="9"/>
  <c r="AK279" i="9"/>
  <c r="AK287" i="9"/>
  <c r="AK270" i="9"/>
  <c r="AK291" i="9"/>
  <c r="AK278" i="9"/>
  <c r="AK267" i="9"/>
  <c r="AK266" i="9"/>
  <c r="AK282" i="9"/>
  <c r="AK269" i="9"/>
  <c r="AK275" i="9"/>
  <c r="AK281" i="9"/>
  <c r="AK280" i="9"/>
  <c r="AK268" i="9"/>
  <c r="AK293" i="9"/>
  <c r="AK292" i="9"/>
  <c r="AL250" i="9"/>
  <c r="AL239" i="9"/>
  <c r="AL231" i="9"/>
  <c r="AL263" i="9"/>
  <c r="AL244" i="9"/>
  <c r="AL228" i="9"/>
  <c r="AL233" i="9"/>
  <c r="AL240" i="9"/>
  <c r="AL248" i="9"/>
  <c r="AL238" i="9"/>
  <c r="AL230" i="9"/>
  <c r="AL257" i="9"/>
  <c r="AL245" i="9"/>
  <c r="AL251" i="9"/>
  <c r="AL246" i="9"/>
  <c r="AL237" i="9"/>
  <c r="AL229" i="9"/>
  <c r="AL249" i="9"/>
  <c r="AL236" i="9"/>
  <c r="AL247" i="9"/>
  <c r="AL241" i="9"/>
  <c r="AL232" i="9"/>
  <c r="AL243" i="9"/>
  <c r="AL235" i="9"/>
  <c r="AL253" i="9"/>
  <c r="AL256" i="9"/>
  <c r="AL242" i="9"/>
  <c r="AL234" i="9"/>
  <c r="AL255" i="9"/>
  <c r="AL254" i="9"/>
  <c r="AL252" i="9"/>
  <c r="AN226" i="9"/>
  <c r="AN262" i="9" s="1"/>
  <c r="AP43" i="9"/>
  <c r="AO42" i="9"/>
  <c r="AO44" i="9"/>
  <c r="AS114" i="10"/>
  <c r="V114" i="10"/>
  <c r="Y114" i="10"/>
  <c r="AA114" i="10"/>
  <c r="O114" i="10"/>
  <c r="U114" i="10"/>
  <c r="W114" i="10"/>
  <c r="AI114" i="10"/>
  <c r="AL114" i="10"/>
  <c r="AK114" i="10"/>
  <c r="Q114" i="10"/>
  <c r="AG114" i="10"/>
  <c r="AR114" i="10"/>
  <c r="AD114" i="10"/>
  <c r="AC114" i="10"/>
  <c r="AX114" i="10"/>
  <c r="Z114" i="10"/>
  <c r="AO114" i="10"/>
  <c r="AM114" i="10"/>
  <c r="AF114" i="10"/>
  <c r="AH114" i="10"/>
  <c r="X114" i="10"/>
  <c r="N114" i="10"/>
  <c r="AB114" i="10"/>
  <c r="T114" i="10"/>
  <c r="AY114" i="10"/>
  <c r="S114" i="10"/>
  <c r="AN114" i="10"/>
  <c r="AE114" i="10"/>
  <c r="R114" i="10"/>
  <c r="AP114" i="10"/>
  <c r="AQ114" i="10"/>
  <c r="P114" i="10"/>
  <c r="AJ114" i="10"/>
  <c r="CL94" i="10"/>
  <c r="CL102" i="10"/>
  <c r="CM81" i="10"/>
  <c r="CL105" i="10"/>
  <c r="CL104" i="10"/>
  <c r="CL90" i="10"/>
  <c r="CL101" i="10"/>
  <c r="CL99" i="10"/>
  <c r="CL98" i="10"/>
  <c r="CL112" i="10"/>
  <c r="CL100" i="10"/>
  <c r="CL111" i="10"/>
  <c r="CL110" i="10"/>
  <c r="CL97" i="10"/>
  <c r="CL89" i="10"/>
  <c r="CL86" i="10"/>
  <c r="CL95" i="10"/>
  <c r="CL109" i="10"/>
  <c r="CL84" i="10"/>
  <c r="CL108" i="10"/>
  <c r="CL113" i="10"/>
  <c r="CL88" i="10"/>
  <c r="CL85" i="10"/>
  <c r="CL83" i="10"/>
  <c r="CL107" i="10"/>
  <c r="CL93" i="10"/>
  <c r="CL96" i="10"/>
  <c r="CL82" i="10"/>
  <c r="CL106" i="10"/>
  <c r="CL103" i="10"/>
  <c r="CL87" i="10"/>
  <c r="CL91" i="10"/>
  <c r="CL92" i="10"/>
  <c r="BA115" i="10" l="1"/>
  <c r="AZ115" i="10"/>
  <c r="AV44" i="11"/>
  <c r="AV42" i="11"/>
  <c r="AW43" i="11"/>
  <c r="AV114" i="10"/>
  <c r="AU115" i="10"/>
  <c r="M116" i="10"/>
  <c r="CO80" i="10"/>
  <c r="CR154" i="9"/>
  <c r="CR80" i="9"/>
  <c r="CR153" i="9"/>
  <c r="CO80" i="9"/>
  <c r="AO154" i="9"/>
  <c r="CO154" i="9"/>
  <c r="CP80" i="9"/>
  <c r="CP82" i="9"/>
  <c r="AP153" i="9"/>
  <c r="AP80" i="9"/>
  <c r="AM263" i="9"/>
  <c r="AO226" i="9"/>
  <c r="AO262" i="9" s="1"/>
  <c r="AL276" i="9"/>
  <c r="AL270" i="9"/>
  <c r="AL283" i="9"/>
  <c r="AL289" i="9"/>
  <c r="AL279" i="9"/>
  <c r="AL267" i="9"/>
  <c r="AL292" i="9"/>
  <c r="AL275" i="9"/>
  <c r="AL268" i="9"/>
  <c r="AL265" i="9"/>
  <c r="AL269" i="9"/>
  <c r="AL273" i="9"/>
  <c r="AL271" i="9"/>
  <c r="AL290" i="9"/>
  <c r="AL293" i="9"/>
  <c r="AL266" i="9"/>
  <c r="AL280" i="9"/>
  <c r="AL288" i="9"/>
  <c r="AL264" i="9"/>
  <c r="AL286" i="9"/>
  <c r="AL285" i="9"/>
  <c r="AL287" i="9"/>
  <c r="AL291" i="9"/>
  <c r="AL284" i="9"/>
  <c r="AL274" i="9"/>
  <c r="AL281" i="9"/>
  <c r="AL282" i="9"/>
  <c r="AL278" i="9"/>
  <c r="AL277" i="9"/>
  <c r="AL272" i="9"/>
  <c r="AN227" i="9"/>
  <c r="AQ43" i="9"/>
  <c r="AP44" i="9"/>
  <c r="AP42" i="9"/>
  <c r="CP153" i="9"/>
  <c r="Q115" i="10"/>
  <c r="Y115" i="10"/>
  <c r="O115" i="10"/>
  <c r="AN115" i="10"/>
  <c r="AQ115" i="10"/>
  <c r="AM115" i="10"/>
  <c r="V115" i="10"/>
  <c r="AA115" i="10"/>
  <c r="AF115" i="10"/>
  <c r="S115" i="10"/>
  <c r="N115" i="10"/>
  <c r="U115" i="10"/>
  <c r="R115" i="10"/>
  <c r="AH115" i="10"/>
  <c r="AC115" i="10"/>
  <c r="AD115" i="10"/>
  <c r="AO115" i="10"/>
  <c r="AB115" i="10"/>
  <c r="AJ115" i="10"/>
  <c r="AE115" i="10"/>
  <c r="AR115" i="10"/>
  <c r="AL115" i="10"/>
  <c r="P115" i="10"/>
  <c r="AP115" i="10"/>
  <c r="AI115" i="10"/>
  <c r="AY115" i="10"/>
  <c r="T115" i="10"/>
  <c r="AK115" i="10"/>
  <c r="W115" i="10"/>
  <c r="Z115" i="10"/>
  <c r="AG115" i="10"/>
  <c r="X115" i="10"/>
  <c r="AS115" i="10"/>
  <c r="AX115" i="10"/>
  <c r="CM110" i="10"/>
  <c r="CM90" i="10"/>
  <c r="CM107" i="10"/>
  <c r="CM106" i="10"/>
  <c r="CM113" i="10"/>
  <c r="CM102" i="10"/>
  <c r="CM88" i="10"/>
  <c r="CM104" i="10"/>
  <c r="CM84" i="10"/>
  <c r="CM92" i="10"/>
  <c r="CM91" i="10"/>
  <c r="CM97" i="10"/>
  <c r="CM86" i="10"/>
  <c r="CM109" i="10"/>
  <c r="CM112" i="10"/>
  <c r="CM89" i="10"/>
  <c r="CM99" i="10"/>
  <c r="CN81" i="10"/>
  <c r="CM85" i="10"/>
  <c r="CM94" i="10"/>
  <c r="CM96" i="10"/>
  <c r="CM103" i="10"/>
  <c r="CM108" i="10"/>
  <c r="CM93" i="10"/>
  <c r="CM111" i="10"/>
  <c r="CM83" i="10"/>
  <c r="CM98" i="10"/>
  <c r="CM87" i="10"/>
  <c r="CM105" i="10"/>
  <c r="CM101" i="10"/>
  <c r="CM95" i="10"/>
  <c r="CM100" i="10"/>
  <c r="CM82" i="10"/>
  <c r="BA116" i="10" l="1"/>
  <c r="AZ116" i="10"/>
  <c r="AX43" i="11"/>
  <c r="AW44" i="11"/>
  <c r="AW42" i="11"/>
  <c r="AV115" i="10"/>
  <c r="AU116" i="10"/>
  <c r="CP80" i="10"/>
  <c r="CS154" i="9"/>
  <c r="CS153" i="9"/>
  <c r="CS80" i="9"/>
  <c r="AP226" i="9"/>
  <c r="AP262" i="9" s="1"/>
  <c r="AP154" i="9"/>
  <c r="CP154" i="9"/>
  <c r="AN251" i="9"/>
  <c r="AN244" i="9"/>
  <c r="AN230" i="9"/>
  <c r="AN231" i="9"/>
  <c r="AN237" i="9"/>
  <c r="AN248" i="9"/>
  <c r="AN263" i="9"/>
  <c r="AN243" i="9"/>
  <c r="AN228" i="9"/>
  <c r="AN252" i="9"/>
  <c r="AN247" i="9"/>
  <c r="AN240" i="9"/>
  <c r="AN235" i="9"/>
  <c r="AN254" i="9"/>
  <c r="AN242" i="9"/>
  <c r="AN229" i="9"/>
  <c r="AN245" i="9"/>
  <c r="AN250" i="9"/>
  <c r="AN234" i="9"/>
  <c r="AN256" i="9"/>
  <c r="AN241" i="9"/>
  <c r="AN238" i="9"/>
  <c r="AN253" i="9"/>
  <c r="AN255" i="9"/>
  <c r="AN239" i="9"/>
  <c r="AN236" i="9"/>
  <c r="AN233" i="9"/>
  <c r="AN249" i="9"/>
  <c r="AN257" i="9"/>
  <c r="AN232" i="9"/>
  <c r="AN246" i="9"/>
  <c r="AO227" i="9"/>
  <c r="AQ44" i="9"/>
  <c r="AR43" i="9"/>
  <c r="AQ42" i="9"/>
  <c r="AK116" i="10"/>
  <c r="AG116" i="10"/>
  <c r="AA116" i="10"/>
  <c r="AL116" i="10"/>
  <c r="X116" i="10"/>
  <c r="M117" i="10"/>
  <c r="AO116" i="10"/>
  <c r="AC116" i="10"/>
  <c r="AB116" i="10"/>
  <c r="AN116" i="10"/>
  <c r="AE116" i="10"/>
  <c r="P116" i="10"/>
  <c r="R116" i="10"/>
  <c r="S116" i="10"/>
  <c r="AJ116" i="10"/>
  <c r="AS116" i="10"/>
  <c r="W116" i="10"/>
  <c r="AX116" i="10"/>
  <c r="AP116" i="10"/>
  <c r="Y116" i="10"/>
  <c r="AQ116" i="10"/>
  <c r="AI116" i="10"/>
  <c r="T116" i="10"/>
  <c r="Z116" i="10"/>
  <c r="AF116" i="10"/>
  <c r="N116" i="10"/>
  <c r="AR116" i="10"/>
  <c r="AM116" i="10"/>
  <c r="U116" i="10"/>
  <c r="AD116" i="10"/>
  <c r="V116" i="10"/>
  <c r="AH116" i="10"/>
  <c r="AY116" i="10"/>
  <c r="O116" i="10"/>
  <c r="Q116" i="10"/>
  <c r="CN112" i="10"/>
  <c r="CN86" i="10"/>
  <c r="CN104" i="10"/>
  <c r="CN89" i="10"/>
  <c r="CN105" i="10"/>
  <c r="CN82" i="10"/>
  <c r="CN103" i="10"/>
  <c r="CN97" i="10"/>
  <c r="CN98" i="10"/>
  <c r="CN108" i="10"/>
  <c r="CN99" i="10"/>
  <c r="CN110" i="10"/>
  <c r="CN94" i="10"/>
  <c r="CN91" i="10"/>
  <c r="CN93" i="10"/>
  <c r="CN90" i="10"/>
  <c r="CN85" i="10"/>
  <c r="CN84" i="10"/>
  <c r="CN87" i="10"/>
  <c r="CN96" i="10"/>
  <c r="CN88" i="10"/>
  <c r="CN107" i="10"/>
  <c r="CN92" i="10"/>
  <c r="CN106" i="10"/>
  <c r="CN113" i="10"/>
  <c r="CN102" i="10"/>
  <c r="CN109" i="10"/>
  <c r="CO81" i="10"/>
  <c r="CN100" i="10"/>
  <c r="CN83" i="10"/>
  <c r="CN111" i="10"/>
  <c r="CN95" i="10"/>
  <c r="CN101" i="10"/>
  <c r="BA117" i="10" l="1"/>
  <c r="AZ117" i="10"/>
  <c r="AY43" i="11"/>
  <c r="AX42" i="11"/>
  <c r="AX44" i="11"/>
  <c r="AV116" i="10"/>
  <c r="AY117" i="10"/>
  <c r="X117" i="10"/>
  <c r="M118" i="10"/>
  <c r="AL117" i="10"/>
  <c r="AQ117" i="10"/>
  <c r="AM117" i="10"/>
  <c r="W117" i="10"/>
  <c r="AN117" i="10"/>
  <c r="Z117" i="10"/>
  <c r="AU117" i="10"/>
  <c r="R117" i="10"/>
  <c r="AS117" i="10"/>
  <c r="AC117" i="10"/>
  <c r="AE117" i="10"/>
  <c r="Y117" i="10"/>
  <c r="AR117" i="10"/>
  <c r="V117" i="10"/>
  <c r="AD117" i="10"/>
  <c r="O117" i="10"/>
  <c r="AO117" i="10"/>
  <c r="AK117" i="10"/>
  <c r="U117" i="10"/>
  <c r="P117" i="10"/>
  <c r="N117" i="10"/>
  <c r="T117" i="10"/>
  <c r="AX117" i="10"/>
  <c r="AP117" i="10"/>
  <c r="AH117" i="10"/>
  <c r="AB117" i="10"/>
  <c r="AG117" i="10"/>
  <c r="Q117" i="10"/>
  <c r="AW117" i="10"/>
  <c r="AJ117" i="10"/>
  <c r="AA117" i="10"/>
  <c r="S117" i="10"/>
  <c r="AF117" i="10"/>
  <c r="AI117" i="10"/>
  <c r="CQ80" i="10"/>
  <c r="AO239" i="9"/>
  <c r="AO256" i="9"/>
  <c r="AO246" i="9"/>
  <c r="AO240" i="9"/>
  <c r="AO253" i="9"/>
  <c r="AO238" i="9"/>
  <c r="AO230" i="9"/>
  <c r="AO257" i="9"/>
  <c r="AO249" i="9"/>
  <c r="AO236" i="9"/>
  <c r="AO243" i="9"/>
  <c r="AO231" i="9"/>
  <c r="AO233" i="9"/>
  <c r="AO254" i="9"/>
  <c r="AO244" i="9"/>
  <c r="AO242" i="9"/>
  <c r="AO228" i="9"/>
  <c r="AO245" i="9"/>
  <c r="AO237" i="9"/>
  <c r="AO229" i="9"/>
  <c r="AO241" i="9"/>
  <c r="AO263" i="9"/>
  <c r="AO250" i="9"/>
  <c r="AO235" i="9"/>
  <c r="AO234" i="9"/>
  <c r="AO248" i="9"/>
  <c r="AO252" i="9"/>
  <c r="AO255" i="9"/>
  <c r="AO251" i="9"/>
  <c r="AO247" i="9"/>
  <c r="AO232" i="9"/>
  <c r="AN288" i="9"/>
  <c r="AN272" i="9"/>
  <c r="AN277" i="9"/>
  <c r="AN282" i="9"/>
  <c r="AN293" i="9"/>
  <c r="AN267" i="9"/>
  <c r="AN273" i="9"/>
  <c r="AN286" i="9"/>
  <c r="AN270" i="9"/>
  <c r="AN280" i="9"/>
  <c r="AN276" i="9"/>
  <c r="AN266" i="9"/>
  <c r="AN278" i="9"/>
  <c r="AN291" i="9"/>
  <c r="AN284" i="9"/>
  <c r="AN268" i="9"/>
  <c r="AN271" i="9"/>
  <c r="AN265" i="9"/>
  <c r="AN292" i="9"/>
  <c r="AN274" i="9"/>
  <c r="AN281" i="9"/>
  <c r="AN269" i="9"/>
  <c r="AN279" i="9"/>
  <c r="AN289" i="9"/>
  <c r="AN264" i="9"/>
  <c r="AN275" i="9"/>
  <c r="AN285" i="9"/>
  <c r="AN287" i="9"/>
  <c r="AN283" i="9"/>
  <c r="AN290" i="9"/>
  <c r="AP227" i="9"/>
  <c r="AR44" i="9"/>
  <c r="AS43" i="9"/>
  <c r="AR42" i="9"/>
  <c r="CP81" i="10"/>
  <c r="CO105" i="10"/>
  <c r="CO106" i="10"/>
  <c r="CO96" i="10"/>
  <c r="CO103" i="10"/>
  <c r="CO93" i="10"/>
  <c r="CO91" i="10"/>
  <c r="CO83" i="10"/>
  <c r="CO86" i="10"/>
  <c r="CO107" i="10"/>
  <c r="CO99" i="10"/>
  <c r="CO112" i="10"/>
  <c r="CO88" i="10"/>
  <c r="CO101" i="10"/>
  <c r="CO104" i="10"/>
  <c r="CO89" i="10"/>
  <c r="CO102" i="10"/>
  <c r="CO110" i="10"/>
  <c r="CO87" i="10"/>
  <c r="CO109" i="10"/>
  <c r="CO82" i="10"/>
  <c r="CO95" i="10"/>
  <c r="CO92" i="10"/>
  <c r="CO113" i="10"/>
  <c r="CO111" i="10"/>
  <c r="CO94" i="10"/>
  <c r="CO98" i="10"/>
  <c r="CO100" i="10"/>
  <c r="CO84" i="10"/>
  <c r="CO97" i="10"/>
  <c r="CO108" i="10"/>
  <c r="CO85" i="10"/>
  <c r="CO90" i="10"/>
  <c r="BA118" i="10" l="1"/>
  <c r="AZ118" i="10"/>
  <c r="AZ43" i="11"/>
  <c r="AY44" i="11"/>
  <c r="AY42" i="11"/>
  <c r="T118" i="10"/>
  <c r="P118" i="10"/>
  <c r="X118" i="10"/>
  <c r="AB118" i="10"/>
  <c r="Y118" i="10"/>
  <c r="AM118" i="10"/>
  <c r="W118" i="10"/>
  <c r="AW118" i="10"/>
  <c r="N118" i="10"/>
  <c r="AN118" i="10"/>
  <c r="O118" i="10"/>
  <c r="Q118" i="10"/>
  <c r="AU118" i="10"/>
  <c r="AC118" i="10"/>
  <c r="AA118" i="10"/>
  <c r="AG118" i="10"/>
  <c r="AR118" i="10"/>
  <c r="AS118" i="10"/>
  <c r="AE118" i="10"/>
  <c r="AQ118" i="10"/>
  <c r="M119" i="10"/>
  <c r="AH118" i="10"/>
  <c r="U118" i="10"/>
  <c r="Z118" i="10"/>
  <c r="AP118" i="10"/>
  <c r="AY118" i="10"/>
  <c r="AL118" i="10"/>
  <c r="AK118" i="10"/>
  <c r="V118" i="10"/>
  <c r="S118" i="10"/>
  <c r="AI118" i="10"/>
  <c r="AX118" i="10"/>
  <c r="AF118" i="10"/>
  <c r="AD118" i="10"/>
  <c r="AO118" i="10"/>
  <c r="R118" i="10"/>
  <c r="AJ118" i="10"/>
  <c r="AV117" i="10"/>
  <c r="CR80" i="10"/>
  <c r="AP255" i="9"/>
  <c r="AP246" i="9"/>
  <c r="AP237" i="9"/>
  <c r="AP239" i="9"/>
  <c r="AP249" i="9"/>
  <c r="AP233" i="9"/>
  <c r="AP238" i="9"/>
  <c r="AP243" i="9"/>
  <c r="AP253" i="9"/>
  <c r="AP254" i="9"/>
  <c r="AP230" i="9"/>
  <c r="AP229" i="9"/>
  <c r="AP252" i="9"/>
  <c r="AP235" i="9"/>
  <c r="AP251" i="9"/>
  <c r="AP244" i="9"/>
  <c r="AP248" i="9"/>
  <c r="AP241" i="9"/>
  <c r="AP250" i="9"/>
  <c r="AP232" i="9"/>
  <c r="AP263" i="9"/>
  <c r="AP257" i="9"/>
  <c r="AP234" i="9"/>
  <c r="AP247" i="9"/>
  <c r="AP256" i="9"/>
  <c r="AP240" i="9"/>
  <c r="AP236" i="9"/>
  <c r="AP245" i="9"/>
  <c r="AP242" i="9"/>
  <c r="AP231" i="9"/>
  <c r="AP228" i="9"/>
  <c r="AO287" i="9"/>
  <c r="AO272" i="9"/>
  <c r="AO278" i="9"/>
  <c r="AO265" i="9"/>
  <c r="AO266" i="9"/>
  <c r="AO292" i="9"/>
  <c r="AO273" i="9"/>
  <c r="AO285" i="9"/>
  <c r="AO270" i="9"/>
  <c r="AO288" i="9"/>
  <c r="AO274" i="9"/>
  <c r="AO281" i="9"/>
  <c r="AO286" i="9"/>
  <c r="AO267" i="9"/>
  <c r="AO283" i="9"/>
  <c r="AO268" i="9"/>
  <c r="AO280" i="9"/>
  <c r="AO284" i="9"/>
  <c r="AO269" i="9"/>
  <c r="AO291" i="9"/>
  <c r="AO282" i="9"/>
  <c r="AO279" i="9"/>
  <c r="AO264" i="9"/>
  <c r="AO276" i="9"/>
  <c r="AO293" i="9"/>
  <c r="AO277" i="9"/>
  <c r="AO290" i="9"/>
  <c r="AO271" i="9"/>
  <c r="AO275" i="9"/>
  <c r="AO289" i="9"/>
  <c r="AS44" i="9"/>
  <c r="AT43" i="9"/>
  <c r="AS42" i="9"/>
  <c r="CP110" i="10"/>
  <c r="CP95" i="10"/>
  <c r="CP83" i="10"/>
  <c r="CQ81" i="10"/>
  <c r="CP86" i="10"/>
  <c r="CP82" i="10"/>
  <c r="CP106" i="10"/>
  <c r="CP107" i="10"/>
  <c r="CP90" i="10"/>
  <c r="CP84" i="10"/>
  <c r="CP94" i="10"/>
  <c r="CP104" i="10"/>
  <c r="CP88" i="10"/>
  <c r="CP100" i="10"/>
  <c r="CP103" i="10"/>
  <c r="CP96" i="10"/>
  <c r="CP99" i="10"/>
  <c r="CP101" i="10"/>
  <c r="CP93" i="10"/>
  <c r="CP108" i="10"/>
  <c r="CP102" i="10"/>
  <c r="CP92" i="10"/>
  <c r="CP89" i="10"/>
  <c r="CP105" i="10"/>
  <c r="CP109" i="10"/>
  <c r="CP87" i="10"/>
  <c r="CP98" i="10"/>
  <c r="CP111" i="10"/>
  <c r="CP91" i="10"/>
  <c r="CP113" i="10"/>
  <c r="CP97" i="10"/>
  <c r="CP85" i="10"/>
  <c r="CP112" i="10"/>
  <c r="BA119" i="10" l="1"/>
  <c r="AZ119" i="10"/>
  <c r="AZ44" i="11"/>
  <c r="AZ42" i="11"/>
  <c r="BA43" i="11"/>
  <c r="AB119" i="10"/>
  <c r="S119" i="10"/>
  <c r="AR119" i="10"/>
  <c r="O119" i="10"/>
  <c r="AK119" i="10"/>
  <c r="U119" i="10"/>
  <c r="AM119" i="10"/>
  <c r="AC119" i="10"/>
  <c r="N119" i="10"/>
  <c r="X119" i="10"/>
  <c r="AW119" i="10"/>
  <c r="V119" i="10"/>
  <c r="AQ119" i="10"/>
  <c r="AJ119" i="10"/>
  <c r="W119" i="10"/>
  <c r="R119" i="10"/>
  <c r="AD119" i="10"/>
  <c r="AX119" i="10"/>
  <c r="P119" i="10"/>
  <c r="AI119" i="10"/>
  <c r="AA119" i="10"/>
  <c r="AS119" i="10"/>
  <c r="T119" i="10"/>
  <c r="AF119" i="10"/>
  <c r="AU119" i="10"/>
  <c r="AO119" i="10"/>
  <c r="Y119" i="10"/>
  <c r="AE119" i="10"/>
  <c r="AN119" i="10"/>
  <c r="AG119" i="10"/>
  <c r="Q119" i="10"/>
  <c r="AP119" i="10"/>
  <c r="AL119" i="10"/>
  <c r="AY119" i="10"/>
  <c r="AH119" i="10"/>
  <c r="Z119" i="10"/>
  <c r="M120" i="10"/>
  <c r="AV118" i="10"/>
  <c r="CS80" i="10"/>
  <c r="AP292" i="9"/>
  <c r="AP284" i="9"/>
  <c r="AP276" i="9"/>
  <c r="AP265" i="9"/>
  <c r="AP273" i="9"/>
  <c r="AP293" i="9"/>
  <c r="AP291" i="9"/>
  <c r="AP283" i="9"/>
  <c r="AP275" i="9"/>
  <c r="AP266" i="9"/>
  <c r="AP281" i="9"/>
  <c r="AP286" i="9"/>
  <c r="AP278" i="9"/>
  <c r="AP269" i="9"/>
  <c r="AP290" i="9"/>
  <c r="AP282" i="9"/>
  <c r="AP274" i="9"/>
  <c r="AP264" i="9"/>
  <c r="AP289" i="9"/>
  <c r="AP268" i="9"/>
  <c r="AP285" i="9"/>
  <c r="AP267" i="9"/>
  <c r="AP288" i="9"/>
  <c r="AP280" i="9"/>
  <c r="AP272" i="9"/>
  <c r="AP270" i="9"/>
  <c r="AP287" i="9"/>
  <c r="AP279" i="9"/>
  <c r="AP271" i="9"/>
  <c r="AP277" i="9"/>
  <c r="AT42" i="9"/>
  <c r="AT44" i="9"/>
  <c r="AU43" i="9"/>
  <c r="CQ88" i="10"/>
  <c r="CQ102" i="10"/>
  <c r="CQ104" i="10"/>
  <c r="CR81" i="10"/>
  <c r="CQ93" i="10"/>
  <c r="CQ89" i="10"/>
  <c r="CQ107" i="10"/>
  <c r="CQ108" i="10"/>
  <c r="CQ111" i="10"/>
  <c r="CQ94" i="10"/>
  <c r="CQ110" i="10"/>
  <c r="CQ83" i="10"/>
  <c r="CQ84" i="10"/>
  <c r="CQ96" i="10"/>
  <c r="CQ109" i="10"/>
  <c r="CQ113" i="10"/>
  <c r="CQ112" i="10"/>
  <c r="CQ92" i="10"/>
  <c r="CQ95" i="10"/>
  <c r="CQ85" i="10"/>
  <c r="CQ101" i="10"/>
  <c r="CQ103" i="10"/>
  <c r="CQ91" i="10"/>
  <c r="CQ86" i="10"/>
  <c r="CQ87" i="10"/>
  <c r="CQ82" i="10"/>
  <c r="CQ106" i="10"/>
  <c r="CQ90" i="10"/>
  <c r="CQ99" i="10"/>
  <c r="CQ105" i="10"/>
  <c r="CQ100" i="10"/>
  <c r="CQ98" i="10"/>
  <c r="CQ97" i="10"/>
  <c r="BA120" i="10" l="1"/>
  <c r="AZ120" i="10"/>
  <c r="BB43" i="11"/>
  <c r="BA42" i="11"/>
  <c r="BA44" i="11"/>
  <c r="AV119" i="10"/>
  <c r="AW120" i="10"/>
  <c r="X120" i="10"/>
  <c r="O120" i="10"/>
  <c r="AE120" i="10"/>
  <c r="AN120" i="10"/>
  <c r="W120" i="10"/>
  <c r="AG120" i="10"/>
  <c r="Z120" i="10"/>
  <c r="AR120" i="10"/>
  <c r="M121" i="10"/>
  <c r="AF120" i="10"/>
  <c r="AB120" i="10"/>
  <c r="Q120" i="10"/>
  <c r="T120" i="10"/>
  <c r="AS120" i="10"/>
  <c r="AD120" i="10"/>
  <c r="P120" i="10"/>
  <c r="S120" i="10"/>
  <c r="AY120" i="10"/>
  <c r="R120" i="10"/>
  <c r="AU120" i="10"/>
  <c r="U120" i="10"/>
  <c r="AQ120" i="10"/>
  <c r="AX120" i="10"/>
  <c r="N120" i="10"/>
  <c r="AP120" i="10"/>
  <c r="AO120" i="10"/>
  <c r="AC120" i="10"/>
  <c r="Y120" i="10"/>
  <c r="V120" i="10"/>
  <c r="AH120" i="10"/>
  <c r="AL120" i="10"/>
  <c r="AK120" i="10"/>
  <c r="AI120" i="10"/>
  <c r="AJ120" i="10"/>
  <c r="AA120" i="10"/>
  <c r="AM120" i="10"/>
  <c r="CT80" i="10"/>
  <c r="AU42" i="9"/>
  <c r="AV43" i="9"/>
  <c r="AU44" i="9"/>
  <c r="CR103" i="10"/>
  <c r="CR101" i="10"/>
  <c r="CR88" i="10"/>
  <c r="CR102" i="10"/>
  <c r="CR89" i="10"/>
  <c r="CR104" i="10"/>
  <c r="CR108" i="10"/>
  <c r="CR92" i="10"/>
  <c r="CR96" i="10"/>
  <c r="CR87" i="10"/>
  <c r="CR98" i="10"/>
  <c r="CR84" i="10"/>
  <c r="CR107" i="10"/>
  <c r="CR83" i="10"/>
  <c r="CR85" i="10"/>
  <c r="CR100" i="10"/>
  <c r="CR106" i="10"/>
  <c r="CR109" i="10"/>
  <c r="CR112" i="10"/>
  <c r="CR86" i="10"/>
  <c r="CR113" i="10"/>
  <c r="CR90" i="10"/>
  <c r="CR94" i="10"/>
  <c r="CR99" i="10"/>
  <c r="CR111" i="10"/>
  <c r="CS81" i="10"/>
  <c r="CR82" i="10"/>
  <c r="CR97" i="10"/>
  <c r="CR95" i="10"/>
  <c r="CR105" i="10"/>
  <c r="CR93" i="10"/>
  <c r="CR110" i="10"/>
  <c r="CR91" i="10"/>
  <c r="BA121" i="10" l="1"/>
  <c r="AZ121" i="10"/>
  <c r="BB44" i="11"/>
  <c r="BB42" i="11"/>
  <c r="BC43" i="11"/>
  <c r="T121" i="10"/>
  <c r="AO121" i="10"/>
  <c r="X121" i="10"/>
  <c r="AA121" i="10"/>
  <c r="AQ121" i="10"/>
  <c r="AJ121" i="10"/>
  <c r="AR121" i="10"/>
  <c r="M122" i="10"/>
  <c r="Q121" i="10"/>
  <c r="AM121" i="10"/>
  <c r="AD121" i="10"/>
  <c r="Z121" i="10"/>
  <c r="S121" i="10"/>
  <c r="AY121" i="10"/>
  <c r="N121" i="10"/>
  <c r="AE121" i="10"/>
  <c r="P121" i="10"/>
  <c r="AC121" i="10"/>
  <c r="W121" i="10"/>
  <c r="O121" i="10"/>
  <c r="AS121" i="10"/>
  <c r="U121" i="10"/>
  <c r="AN121" i="10"/>
  <c r="V121" i="10"/>
  <c r="AW121" i="10"/>
  <c r="AK121" i="10"/>
  <c r="AL121" i="10"/>
  <c r="AG121" i="10"/>
  <c r="AU121" i="10"/>
  <c r="AH121" i="10"/>
  <c r="AX121" i="10"/>
  <c r="AF121" i="10"/>
  <c r="Y121" i="10"/>
  <c r="AP121" i="10"/>
  <c r="AB121" i="10"/>
  <c r="AI121" i="10"/>
  <c r="R121" i="10"/>
  <c r="AV120" i="10"/>
  <c r="CU80" i="10"/>
  <c r="AV44" i="9"/>
  <c r="AW43" i="9"/>
  <c r="AV42" i="9"/>
  <c r="CS110" i="10"/>
  <c r="CS96" i="10"/>
  <c r="CS92" i="10"/>
  <c r="CS105" i="10"/>
  <c r="CS104" i="10"/>
  <c r="CS85" i="10"/>
  <c r="CS88" i="10"/>
  <c r="CS98" i="10"/>
  <c r="CS93" i="10"/>
  <c r="CS113" i="10"/>
  <c r="CS99" i="10"/>
  <c r="CS89" i="10"/>
  <c r="CS108" i="10"/>
  <c r="CS97" i="10"/>
  <c r="CS84" i="10"/>
  <c r="CS106" i="10"/>
  <c r="CS94" i="10"/>
  <c r="CS103" i="10"/>
  <c r="CS109" i="10"/>
  <c r="CS91" i="10"/>
  <c r="CS111" i="10"/>
  <c r="CS87" i="10"/>
  <c r="CS90" i="10"/>
  <c r="CS86" i="10"/>
  <c r="CS101" i="10"/>
  <c r="CS83" i="10"/>
  <c r="CS100" i="10"/>
  <c r="CS95" i="10"/>
  <c r="CS112" i="10"/>
  <c r="CS82" i="10"/>
  <c r="CS102" i="10"/>
  <c r="CS107" i="10"/>
  <c r="CT81" i="10"/>
  <c r="BA122" i="10" l="1"/>
  <c r="AZ122" i="10"/>
  <c r="BD43" i="11"/>
  <c r="BC44" i="11"/>
  <c r="BC42" i="11"/>
  <c r="AV121" i="10"/>
  <c r="AB122" i="10"/>
  <c r="U122" i="10"/>
  <c r="R122" i="10"/>
  <c r="Y122" i="10"/>
  <c r="T122" i="10"/>
  <c r="AE122" i="10"/>
  <c r="AS122" i="10"/>
  <c r="AO122" i="10"/>
  <c r="X122" i="10"/>
  <c r="AQ122" i="10"/>
  <c r="AP122" i="10"/>
  <c r="AH122" i="10"/>
  <c r="Q122" i="10"/>
  <c r="V122" i="10"/>
  <c r="N122" i="10"/>
  <c r="AL122" i="10"/>
  <c r="M123" i="10"/>
  <c r="AD122" i="10"/>
  <c r="AG122" i="10"/>
  <c r="O122" i="10"/>
  <c r="W122" i="10"/>
  <c r="Z122" i="10"/>
  <c r="P122" i="10"/>
  <c r="AK122" i="10"/>
  <c r="AA122" i="10"/>
  <c r="S122" i="10"/>
  <c r="AC122" i="10"/>
  <c r="AW122" i="10"/>
  <c r="AU122" i="10"/>
  <c r="AR122" i="10"/>
  <c r="AX122" i="10"/>
  <c r="AM122" i="10"/>
  <c r="AY122" i="10"/>
  <c r="AN122" i="10"/>
  <c r="AJ122" i="10"/>
  <c r="AI122" i="10"/>
  <c r="AF122" i="10"/>
  <c r="CV80" i="10"/>
  <c r="AX43" i="9"/>
  <c r="AW42" i="9"/>
  <c r="AW44" i="9"/>
  <c r="CT87" i="10"/>
  <c r="CT109" i="10"/>
  <c r="CT108" i="10"/>
  <c r="CT111" i="10"/>
  <c r="CT85" i="10"/>
  <c r="CT92" i="10"/>
  <c r="CT96" i="10"/>
  <c r="CT84" i="10"/>
  <c r="CT94" i="10"/>
  <c r="CT106" i="10"/>
  <c r="CT98" i="10"/>
  <c r="CT101" i="10"/>
  <c r="CT97" i="10"/>
  <c r="CT99" i="10"/>
  <c r="CT107" i="10"/>
  <c r="CT100" i="10"/>
  <c r="CT102" i="10"/>
  <c r="CT89" i="10"/>
  <c r="CT91" i="10"/>
  <c r="CT110" i="10"/>
  <c r="CT95" i="10"/>
  <c r="CT93" i="10"/>
  <c r="CT82" i="10"/>
  <c r="CU81" i="10"/>
  <c r="CT112" i="10"/>
  <c r="CT90" i="10"/>
  <c r="CT105" i="10"/>
  <c r="CT113" i="10"/>
  <c r="CT88" i="10"/>
  <c r="CT103" i="10"/>
  <c r="CT86" i="10"/>
  <c r="CT104" i="10"/>
  <c r="CT83" i="10"/>
  <c r="BA123" i="10" l="1"/>
  <c r="AZ123" i="10"/>
  <c r="BD42" i="11"/>
  <c r="BE43" i="11"/>
  <c r="BD44" i="11"/>
  <c r="AV122" i="10"/>
  <c r="AY123" i="10"/>
  <c r="R123" i="10"/>
  <c r="Q123" i="10"/>
  <c r="V123" i="10"/>
  <c r="AS123" i="10"/>
  <c r="AO123" i="10"/>
  <c r="M124" i="10"/>
  <c r="N123" i="10"/>
  <c r="AH123" i="10"/>
  <c r="AC123" i="10"/>
  <c r="O123" i="10"/>
  <c r="AM123" i="10"/>
  <c r="AQ123" i="10"/>
  <c r="AB123" i="10"/>
  <c r="AE123" i="10"/>
  <c r="AL123" i="10"/>
  <c r="AA123" i="10"/>
  <c r="AK123" i="10"/>
  <c r="AJ123" i="10"/>
  <c r="AR123" i="10"/>
  <c r="AN123" i="10"/>
  <c r="Y123" i="10"/>
  <c r="AP123" i="10"/>
  <c r="AU123" i="10"/>
  <c r="T123" i="10"/>
  <c r="Z123" i="10"/>
  <c r="AF123" i="10"/>
  <c r="W123" i="10"/>
  <c r="AX123" i="10"/>
  <c r="U123" i="10"/>
  <c r="AG123" i="10"/>
  <c r="S123" i="10"/>
  <c r="AW123" i="10"/>
  <c r="AD123" i="10"/>
  <c r="AI123" i="10"/>
  <c r="X123" i="10"/>
  <c r="P123" i="10"/>
  <c r="CW80" i="10"/>
  <c r="AX44" i="9"/>
  <c r="AY43" i="9"/>
  <c r="AX42" i="9"/>
  <c r="CU90" i="10"/>
  <c r="CU106" i="10"/>
  <c r="CU112" i="10"/>
  <c r="CU84" i="10"/>
  <c r="CU86" i="10"/>
  <c r="CU92" i="10"/>
  <c r="CU99" i="10"/>
  <c r="CU85" i="10"/>
  <c r="CU93" i="10"/>
  <c r="CU109" i="10"/>
  <c r="CU97" i="10"/>
  <c r="CU113" i="10"/>
  <c r="CU91" i="10"/>
  <c r="CU102" i="10"/>
  <c r="CV81" i="10"/>
  <c r="CU107" i="10"/>
  <c r="CU108" i="10"/>
  <c r="CU83" i="10"/>
  <c r="CU88" i="10"/>
  <c r="CU110" i="10"/>
  <c r="CU89" i="10"/>
  <c r="CU103" i="10"/>
  <c r="CU100" i="10"/>
  <c r="CU96" i="10"/>
  <c r="CU105" i="10"/>
  <c r="CU95" i="10"/>
  <c r="CU101" i="10"/>
  <c r="CU111" i="10"/>
  <c r="CU82" i="10"/>
  <c r="CU94" i="10"/>
  <c r="CU104" i="10"/>
  <c r="CU98" i="10"/>
  <c r="CU87" i="10"/>
  <c r="BA124" i="10" l="1"/>
  <c r="AZ124" i="10"/>
  <c r="BF43" i="11"/>
  <c r="BE44" i="11"/>
  <c r="BE42" i="11"/>
  <c r="AV123" i="10"/>
  <c r="AF124" i="10"/>
  <c r="AB124" i="10"/>
  <c r="AQ124" i="10"/>
  <c r="AJ124" i="10"/>
  <c r="AD124" i="10"/>
  <c r="O124" i="10"/>
  <c r="AG124" i="10"/>
  <c r="AR124" i="10"/>
  <c r="W124" i="10"/>
  <c r="Z124" i="10"/>
  <c r="U124" i="10"/>
  <c r="AH124" i="10"/>
  <c r="V124" i="10"/>
  <c r="R124" i="10"/>
  <c r="AC124" i="10"/>
  <c r="AU124" i="10"/>
  <c r="M125" i="10"/>
  <c r="AM124" i="10"/>
  <c r="AP124" i="10"/>
  <c r="AA124" i="10"/>
  <c r="AW124" i="10"/>
  <c r="T124" i="10"/>
  <c r="AO124" i="10"/>
  <c r="Y124" i="10"/>
  <c r="Q124" i="10"/>
  <c r="X124" i="10"/>
  <c r="P124" i="10"/>
  <c r="N124" i="10"/>
  <c r="AE124" i="10"/>
  <c r="S124" i="10"/>
  <c r="AI124" i="10"/>
  <c r="AY124" i="10"/>
  <c r="AK124" i="10"/>
  <c r="AN124" i="10"/>
  <c r="AX124" i="10"/>
  <c r="AL124" i="10"/>
  <c r="AS124" i="10"/>
  <c r="CX80" i="10"/>
  <c r="AY44" i="9"/>
  <c r="AZ43" i="9"/>
  <c r="AY42" i="9"/>
  <c r="CV89" i="10"/>
  <c r="CV109" i="10"/>
  <c r="CV102" i="10"/>
  <c r="CV94" i="10"/>
  <c r="CV113" i="10"/>
  <c r="CV112" i="10"/>
  <c r="CV90" i="10"/>
  <c r="CV104" i="10"/>
  <c r="CV98" i="10"/>
  <c r="CV91" i="10"/>
  <c r="CV86" i="10"/>
  <c r="CV108" i="10"/>
  <c r="CV88" i="10"/>
  <c r="CV110" i="10"/>
  <c r="CV93" i="10"/>
  <c r="CV96" i="10"/>
  <c r="CV100" i="10"/>
  <c r="CW81" i="10"/>
  <c r="CV87" i="10"/>
  <c r="CV111" i="10"/>
  <c r="CV105" i="10"/>
  <c r="CV106" i="10"/>
  <c r="CV82" i="10"/>
  <c r="CV103" i="10"/>
  <c r="CV83" i="10"/>
  <c r="CV85" i="10"/>
  <c r="CV92" i="10"/>
  <c r="CV99" i="10"/>
  <c r="CV84" i="10"/>
  <c r="CV97" i="10"/>
  <c r="CV95" i="10"/>
  <c r="CV101" i="10"/>
  <c r="CV107" i="10"/>
  <c r="BA125" i="10" l="1"/>
  <c r="AZ125" i="10"/>
  <c r="BG43" i="11"/>
  <c r="BF44" i="11"/>
  <c r="BF42" i="11"/>
  <c r="AV124" i="10"/>
  <c r="AC125" i="10"/>
  <c r="P125" i="10"/>
  <c r="AB125" i="10"/>
  <c r="X125" i="10"/>
  <c r="AF125" i="10"/>
  <c r="N125" i="10"/>
  <c r="AP125" i="10"/>
  <c r="AJ125" i="10"/>
  <c r="AR125" i="10"/>
  <c r="AN125" i="10"/>
  <c r="AQ125" i="10"/>
  <c r="AK125" i="10"/>
  <c r="AH125" i="10"/>
  <c r="AD125" i="10"/>
  <c r="AI125" i="10"/>
  <c r="AX125" i="10"/>
  <c r="W125" i="10"/>
  <c r="S125" i="10"/>
  <c r="O125" i="10"/>
  <c r="AG125" i="10"/>
  <c r="U125" i="10"/>
  <c r="AE125" i="10"/>
  <c r="AO125" i="10"/>
  <c r="AS125" i="10"/>
  <c r="AU125" i="10"/>
  <c r="AW125" i="10"/>
  <c r="M126" i="10"/>
  <c r="Z125" i="10"/>
  <c r="Q125" i="10"/>
  <c r="AM125" i="10"/>
  <c r="Y125" i="10"/>
  <c r="T125" i="10"/>
  <c r="V125" i="10"/>
  <c r="R125" i="10"/>
  <c r="AA125" i="10"/>
  <c r="AY125" i="10"/>
  <c r="AL125" i="10"/>
  <c r="CY80" i="10"/>
  <c r="AZ44" i="9"/>
  <c r="BA43" i="9"/>
  <c r="AZ42" i="9"/>
  <c r="CW98" i="10"/>
  <c r="CW99" i="10"/>
  <c r="CW107" i="10"/>
  <c r="CW104" i="10"/>
  <c r="CW106" i="10"/>
  <c r="CW108" i="10"/>
  <c r="CX81" i="10"/>
  <c r="CW100" i="10"/>
  <c r="CW89" i="10"/>
  <c r="CW95" i="10"/>
  <c r="CW110" i="10"/>
  <c r="CW93" i="10"/>
  <c r="CW94" i="10"/>
  <c r="CW97" i="10"/>
  <c r="CW83" i="10"/>
  <c r="CW82" i="10"/>
  <c r="CW103" i="10"/>
  <c r="CW86" i="10"/>
  <c r="CW87" i="10"/>
  <c r="CW113" i="10"/>
  <c r="CW101" i="10"/>
  <c r="CW90" i="10"/>
  <c r="CW102" i="10"/>
  <c r="CW111" i="10"/>
  <c r="CW96" i="10"/>
  <c r="CW88" i="10"/>
  <c r="CW109" i="10"/>
  <c r="CW91" i="10"/>
  <c r="CW105" i="10"/>
  <c r="CW84" i="10"/>
  <c r="CW85" i="10"/>
  <c r="CW112" i="10"/>
  <c r="CW92" i="10"/>
  <c r="AZ126" i="10" l="1"/>
  <c r="BA126" i="10"/>
  <c r="BH43" i="11"/>
  <c r="BG44" i="11"/>
  <c r="BG42" i="11"/>
  <c r="AX126" i="10"/>
  <c r="Y126" i="10"/>
  <c r="M127" i="10"/>
  <c r="AD126" i="10"/>
  <c r="AC126" i="10"/>
  <c r="X126" i="10"/>
  <c r="AI126" i="10"/>
  <c r="U126" i="10"/>
  <c r="AL126" i="10"/>
  <c r="AR126" i="10"/>
  <c r="AG126" i="10"/>
  <c r="AK126" i="10"/>
  <c r="R126" i="10"/>
  <c r="AM126" i="10"/>
  <c r="AY126" i="10"/>
  <c r="S126" i="10"/>
  <c r="AS126" i="10"/>
  <c r="O126" i="10"/>
  <c r="AP126" i="10"/>
  <c r="AB126" i="10"/>
  <c r="AH126" i="10"/>
  <c r="V126" i="10"/>
  <c r="AW126" i="10"/>
  <c r="AN126" i="10"/>
  <c r="AJ126" i="10"/>
  <c r="W126" i="10"/>
  <c r="AF126" i="10"/>
  <c r="T126" i="10"/>
  <c r="AO126" i="10"/>
  <c r="Q126" i="10"/>
  <c r="AQ126" i="10"/>
  <c r="AA126" i="10"/>
  <c r="N126" i="10"/>
  <c r="Z126" i="10"/>
  <c r="P126" i="10"/>
  <c r="AE126" i="10"/>
  <c r="AU126" i="10"/>
  <c r="AV125" i="10"/>
  <c r="CZ80" i="10"/>
  <c r="BA44" i="9"/>
  <c r="BB43" i="9"/>
  <c r="BA42" i="9"/>
  <c r="CX113" i="10"/>
  <c r="CX111" i="10"/>
  <c r="CX90" i="10"/>
  <c r="CX104" i="10"/>
  <c r="CX82" i="10"/>
  <c r="CX94" i="10"/>
  <c r="CX103" i="10"/>
  <c r="CX88" i="10"/>
  <c r="CX112" i="10"/>
  <c r="CX96" i="10"/>
  <c r="CX110" i="10"/>
  <c r="CX100" i="10"/>
  <c r="CX98" i="10"/>
  <c r="CX99" i="10"/>
  <c r="CX86" i="10"/>
  <c r="CY81" i="10"/>
  <c r="CX105" i="10"/>
  <c r="CX95" i="10"/>
  <c r="CX84" i="10"/>
  <c r="CX108" i="10"/>
  <c r="CX91" i="10"/>
  <c r="CX107" i="10"/>
  <c r="CX101" i="10"/>
  <c r="CX97" i="10"/>
  <c r="CX106" i="10"/>
  <c r="CX93" i="10"/>
  <c r="CX92" i="10"/>
  <c r="CX109" i="10"/>
  <c r="CX89" i="10"/>
  <c r="CX87" i="10"/>
  <c r="CX85" i="10"/>
  <c r="CX83" i="10"/>
  <c r="CX102" i="10"/>
  <c r="BA127" i="10" l="1"/>
  <c r="AZ127" i="10"/>
  <c r="BH44" i="11"/>
  <c r="BH42" i="11"/>
  <c r="BI43" i="11"/>
  <c r="AV126" i="10"/>
  <c r="U127" i="10"/>
  <c r="N127" i="10"/>
  <c r="AF127" i="10"/>
  <c r="S127" i="10"/>
  <c r="AB127" i="10"/>
  <c r="AN127" i="10"/>
  <c r="AI127" i="10"/>
  <c r="AQ127" i="10"/>
  <c r="R127" i="10"/>
  <c r="AJ127" i="10"/>
  <c r="Y127" i="10"/>
  <c r="Q127" i="10"/>
  <c r="V127" i="10"/>
  <c r="AY127" i="10"/>
  <c r="O127" i="10"/>
  <c r="T127" i="10"/>
  <c r="P127" i="10"/>
  <c r="AE127" i="10"/>
  <c r="AM127" i="10"/>
  <c r="AH127" i="10"/>
  <c r="M128" i="10"/>
  <c r="AW127" i="10"/>
  <c r="AP127" i="10"/>
  <c r="AS127" i="10"/>
  <c r="AR127" i="10"/>
  <c r="AL127" i="10"/>
  <c r="AD127" i="10"/>
  <c r="X127" i="10"/>
  <c r="AA127" i="10"/>
  <c r="AU127" i="10"/>
  <c r="W127" i="10"/>
  <c r="AO127" i="10"/>
  <c r="Z127" i="10"/>
  <c r="AX127" i="10"/>
  <c r="AG127" i="10"/>
  <c r="AC127" i="10"/>
  <c r="AK127" i="10"/>
  <c r="DA80" i="10"/>
  <c r="BB42" i="9"/>
  <c r="BC43" i="9"/>
  <c r="BB44" i="9"/>
  <c r="CY92" i="10"/>
  <c r="CY97" i="10"/>
  <c r="CY101" i="10"/>
  <c r="CY85" i="10"/>
  <c r="CY99" i="10"/>
  <c r="CY102" i="10"/>
  <c r="CY96" i="10"/>
  <c r="CY111" i="10"/>
  <c r="CY112" i="10"/>
  <c r="CY91" i="10"/>
  <c r="CY100" i="10"/>
  <c r="CY113" i="10"/>
  <c r="CY89" i="10"/>
  <c r="CY93" i="10"/>
  <c r="CY95" i="10"/>
  <c r="CY83" i="10"/>
  <c r="CY108" i="10"/>
  <c r="CY88" i="10"/>
  <c r="CY94" i="10"/>
  <c r="CY105" i="10"/>
  <c r="CY90" i="10"/>
  <c r="CY86" i="10"/>
  <c r="CY98" i="10"/>
  <c r="CY82" i="10"/>
  <c r="CY87" i="10"/>
  <c r="CY110" i="10"/>
  <c r="CY107" i="10"/>
  <c r="CY104" i="10"/>
  <c r="CY84" i="10"/>
  <c r="CY109" i="10"/>
  <c r="CY103" i="10"/>
  <c r="CZ81" i="10"/>
  <c r="CY106" i="10"/>
  <c r="BA128" i="10" l="1"/>
  <c r="AZ128" i="10"/>
  <c r="BJ43" i="11"/>
  <c r="BI44" i="11"/>
  <c r="BI42" i="11"/>
  <c r="AX128" i="10"/>
  <c r="AC128" i="10"/>
  <c r="Y128" i="10"/>
  <c r="AR128" i="10"/>
  <c r="N128" i="10"/>
  <c r="U128" i="10"/>
  <c r="AE128" i="10"/>
  <c r="AK128" i="10"/>
  <c r="AB128" i="10"/>
  <c r="AH128" i="10"/>
  <c r="Z128" i="10"/>
  <c r="AF128" i="10"/>
  <c r="W128" i="10"/>
  <c r="R128" i="10"/>
  <c r="AG128" i="10"/>
  <c r="AP128" i="10"/>
  <c r="V128" i="10"/>
  <c r="AU128" i="10"/>
  <c r="AN128" i="10"/>
  <c r="AM128" i="10"/>
  <c r="AA128" i="10"/>
  <c r="P128" i="10"/>
  <c r="Q128" i="10"/>
  <c r="AQ128" i="10"/>
  <c r="T128" i="10"/>
  <c r="AD128" i="10"/>
  <c r="AO128" i="10"/>
  <c r="AL128" i="10"/>
  <c r="M129" i="10"/>
  <c r="AS128" i="10"/>
  <c r="AJ128" i="10"/>
  <c r="X128" i="10"/>
  <c r="AW128" i="10"/>
  <c r="O128" i="10"/>
  <c r="AY128" i="10"/>
  <c r="AI128" i="10"/>
  <c r="S128" i="10"/>
  <c r="AV127" i="10"/>
  <c r="DB80" i="10"/>
  <c r="BC42" i="9"/>
  <c r="BD43" i="9"/>
  <c r="BC44" i="9"/>
  <c r="CZ109" i="10"/>
  <c r="CZ112" i="10"/>
  <c r="CZ100" i="10"/>
  <c r="CZ97" i="10"/>
  <c r="CZ98" i="10"/>
  <c r="CZ92" i="10"/>
  <c r="CZ89" i="10"/>
  <c r="CZ94" i="10"/>
  <c r="CZ105" i="10"/>
  <c r="CZ88" i="10"/>
  <c r="CZ106" i="10"/>
  <c r="CZ84" i="10"/>
  <c r="CZ102" i="10"/>
  <c r="CZ82" i="10"/>
  <c r="CZ87" i="10"/>
  <c r="CZ85" i="10"/>
  <c r="CZ99" i="10"/>
  <c r="CZ113" i="10"/>
  <c r="CZ90" i="10"/>
  <c r="CZ104" i="10"/>
  <c r="CZ108" i="10"/>
  <c r="CZ107" i="10"/>
  <c r="DA81" i="10"/>
  <c r="CZ95" i="10"/>
  <c r="CZ96" i="10"/>
  <c r="CZ93" i="10"/>
  <c r="CZ83" i="10"/>
  <c r="CZ101" i="10"/>
  <c r="CZ111" i="10"/>
  <c r="CZ86" i="10"/>
  <c r="CZ91" i="10"/>
  <c r="CZ103" i="10"/>
  <c r="CZ110" i="10"/>
  <c r="BA129" i="10" l="1"/>
  <c r="AZ129" i="10"/>
  <c r="BK43" i="11"/>
  <c r="BJ44" i="11"/>
  <c r="BJ42" i="11"/>
  <c r="AV128" i="10"/>
  <c r="AE129" i="10"/>
  <c r="U129" i="10"/>
  <c r="AS129" i="10"/>
  <c r="AJ129" i="10"/>
  <c r="AG129" i="10"/>
  <c r="AR129" i="10"/>
  <c r="AH129" i="10"/>
  <c r="Q129" i="10"/>
  <c r="S129" i="10"/>
  <c r="X129" i="10"/>
  <c r="AL129" i="10"/>
  <c r="AI129" i="10"/>
  <c r="R129" i="10"/>
  <c r="AK129" i="10"/>
  <c r="M130" i="10"/>
  <c r="AY129" i="10"/>
  <c r="Y129" i="10"/>
  <c r="N129" i="10"/>
  <c r="Z129" i="10"/>
  <c r="W129" i="10"/>
  <c r="P129" i="10"/>
  <c r="AP129" i="10"/>
  <c r="AA129" i="10"/>
  <c r="AC129" i="10"/>
  <c r="AN129" i="10"/>
  <c r="AB129" i="10"/>
  <c r="AU129" i="10"/>
  <c r="AD129" i="10"/>
  <c r="O129" i="10"/>
  <c r="AX129" i="10"/>
  <c r="AO129" i="10"/>
  <c r="T129" i="10"/>
  <c r="V129" i="10"/>
  <c r="AM129" i="10"/>
  <c r="AF129" i="10"/>
  <c r="AQ129" i="10"/>
  <c r="AW129" i="10"/>
  <c r="DC80" i="10"/>
  <c r="BD44" i="9"/>
  <c r="BE43" i="9"/>
  <c r="BD42" i="9"/>
  <c r="DB81" i="10"/>
  <c r="DA100" i="10"/>
  <c r="DA108" i="10"/>
  <c r="DA86" i="10"/>
  <c r="DA102" i="10"/>
  <c r="DA107" i="10"/>
  <c r="DA101" i="10"/>
  <c r="DA106" i="10"/>
  <c r="DA110" i="10"/>
  <c r="DA94" i="10"/>
  <c r="DA99" i="10"/>
  <c r="DA84" i="10"/>
  <c r="DA92" i="10"/>
  <c r="DA96" i="10"/>
  <c r="DA103" i="10"/>
  <c r="DA89" i="10"/>
  <c r="DA87" i="10"/>
  <c r="DA104" i="10"/>
  <c r="DA83" i="10"/>
  <c r="DA109" i="10"/>
  <c r="DA97" i="10"/>
  <c r="DA91" i="10"/>
  <c r="DA93" i="10"/>
  <c r="DA95" i="10"/>
  <c r="DA98" i="10"/>
  <c r="DA105" i="10"/>
  <c r="DA112" i="10"/>
  <c r="DA82" i="10"/>
  <c r="DA111" i="10"/>
  <c r="DA85" i="10"/>
  <c r="DA88" i="10"/>
  <c r="DA113" i="10"/>
  <c r="DA90" i="10"/>
  <c r="BA130" i="10" l="1"/>
  <c r="AZ130" i="10"/>
  <c r="BL43" i="11"/>
  <c r="BK44" i="11"/>
  <c r="BK42" i="11"/>
  <c r="AG130" i="10"/>
  <c r="AL130" i="10"/>
  <c r="W130" i="10"/>
  <c r="AH130" i="10"/>
  <c r="S130" i="10"/>
  <c r="AR130" i="10"/>
  <c r="AE130" i="10"/>
  <c r="V130" i="10"/>
  <c r="Y130" i="10"/>
  <c r="U130" i="10"/>
  <c r="AK130" i="10"/>
  <c r="Z130" i="10"/>
  <c r="AY130" i="10"/>
  <c r="P130" i="10"/>
  <c r="AF130" i="10"/>
  <c r="AA130" i="10"/>
  <c r="N130" i="10"/>
  <c r="AI130" i="10"/>
  <c r="X130" i="10"/>
  <c r="AD130" i="10"/>
  <c r="O130" i="10"/>
  <c r="AC130" i="10"/>
  <c r="AS130" i="10"/>
  <c r="AP130" i="10"/>
  <c r="T130" i="10"/>
  <c r="AW130" i="10"/>
  <c r="AJ130" i="10"/>
  <c r="Q130" i="10"/>
  <c r="AO130" i="10"/>
  <c r="AQ130" i="10"/>
  <c r="AB130" i="10"/>
  <c r="R130" i="10"/>
  <c r="AU130" i="10"/>
  <c r="M131" i="10"/>
  <c r="AX130" i="10"/>
  <c r="AM130" i="10"/>
  <c r="AN130" i="10"/>
  <c r="AV129" i="10"/>
  <c r="DD80" i="10"/>
  <c r="BE44" i="9"/>
  <c r="BF43" i="9"/>
  <c r="BE42" i="9"/>
  <c r="DB101" i="10"/>
  <c r="DB103" i="10"/>
  <c r="DB91" i="10"/>
  <c r="DB104" i="10"/>
  <c r="DB113" i="10"/>
  <c r="DB110" i="10"/>
  <c r="DC81" i="10"/>
  <c r="DB98" i="10"/>
  <c r="DB107" i="10"/>
  <c r="DB84" i="10"/>
  <c r="DB89" i="10"/>
  <c r="DB106" i="10"/>
  <c r="DB94" i="10"/>
  <c r="DB111" i="10"/>
  <c r="DB105" i="10"/>
  <c r="DB97" i="10"/>
  <c r="DB92" i="10"/>
  <c r="DB99" i="10"/>
  <c r="DB88" i="10"/>
  <c r="DB83" i="10"/>
  <c r="DB102" i="10"/>
  <c r="DB85" i="10"/>
  <c r="DB82" i="10"/>
  <c r="DB112" i="10"/>
  <c r="DB96" i="10"/>
  <c r="DB109" i="10"/>
  <c r="DB95" i="10"/>
  <c r="DB93" i="10"/>
  <c r="DB86" i="10"/>
  <c r="DB90" i="10"/>
  <c r="DB108" i="10"/>
  <c r="DB87" i="10"/>
  <c r="DB100" i="10"/>
  <c r="BA131" i="10" l="1"/>
  <c r="AZ131" i="10"/>
  <c r="BL44" i="11"/>
  <c r="BM43" i="11"/>
  <c r="BL42" i="11"/>
  <c r="AC131" i="10"/>
  <c r="T131" i="10"/>
  <c r="AB131" i="10"/>
  <c r="AM131" i="10"/>
  <c r="O131" i="10"/>
  <c r="AU131" i="10"/>
  <c r="P131" i="10"/>
  <c r="AF131" i="10"/>
  <c r="AS131" i="10"/>
  <c r="AE131" i="10"/>
  <c r="Z131" i="10"/>
  <c r="AQ131" i="10"/>
  <c r="AO131" i="10"/>
  <c r="U131" i="10"/>
  <c r="AL131" i="10"/>
  <c r="AX131" i="10"/>
  <c r="W131" i="10"/>
  <c r="AR131" i="10"/>
  <c r="AD131" i="10"/>
  <c r="AJ131" i="10"/>
  <c r="AP131" i="10"/>
  <c r="AN131" i="10"/>
  <c r="AH131" i="10"/>
  <c r="N131" i="10"/>
  <c r="AW131" i="10"/>
  <c r="Q131" i="10"/>
  <c r="S131" i="10"/>
  <c r="AG131" i="10"/>
  <c r="X131" i="10"/>
  <c r="AA131" i="10"/>
  <c r="M132" i="10"/>
  <c r="R131" i="10"/>
  <c r="V131" i="10"/>
  <c r="Y131" i="10"/>
  <c r="AK131" i="10"/>
  <c r="AY131" i="10"/>
  <c r="AI131" i="10"/>
  <c r="AV130" i="10"/>
  <c r="DE80" i="10"/>
  <c r="BG43" i="9"/>
  <c r="BF44" i="9"/>
  <c r="BF42" i="9"/>
  <c r="DC98" i="10"/>
  <c r="DD81" i="10"/>
  <c r="DC101" i="10"/>
  <c r="DC95" i="10"/>
  <c r="DC91" i="10"/>
  <c r="DC90" i="10"/>
  <c r="DC84" i="10"/>
  <c r="DC104" i="10"/>
  <c r="DC82" i="10"/>
  <c r="DC86" i="10"/>
  <c r="DC92" i="10"/>
  <c r="DC113" i="10"/>
  <c r="DC93" i="10"/>
  <c r="DC106" i="10"/>
  <c r="DC105" i="10"/>
  <c r="DC97" i="10"/>
  <c r="DC110" i="10"/>
  <c r="DC83" i="10"/>
  <c r="DC107" i="10"/>
  <c r="DC108" i="10"/>
  <c r="DC111" i="10"/>
  <c r="DC85" i="10"/>
  <c r="DC94" i="10"/>
  <c r="DC96" i="10"/>
  <c r="DC102" i="10"/>
  <c r="DC109" i="10"/>
  <c r="DC100" i="10"/>
  <c r="DC89" i="10"/>
  <c r="DC99" i="10"/>
  <c r="DC88" i="10"/>
  <c r="DC112" i="10"/>
  <c r="DC103" i="10"/>
  <c r="DC87" i="10"/>
  <c r="BA132" i="10" l="1"/>
  <c r="AZ132" i="10"/>
  <c r="BN43" i="11"/>
  <c r="BM42" i="11"/>
  <c r="BM44" i="11"/>
  <c r="AW132" i="10"/>
  <c r="AE132" i="10"/>
  <c r="W132" i="10"/>
  <c r="AB132" i="10"/>
  <c r="AO132" i="10"/>
  <c r="Q132" i="10"/>
  <c r="X132" i="10"/>
  <c r="AF132" i="10"/>
  <c r="AA132" i="10"/>
  <c r="AX132" i="10"/>
  <c r="AU132" i="10"/>
  <c r="N132" i="10"/>
  <c r="AC132" i="10"/>
  <c r="AL132" i="10"/>
  <c r="AK132" i="10"/>
  <c r="AY132" i="10"/>
  <c r="Y132" i="10"/>
  <c r="P132" i="10"/>
  <c r="R132" i="10"/>
  <c r="AH132" i="10"/>
  <c r="S132" i="10"/>
  <c r="T132" i="10"/>
  <c r="AI132" i="10"/>
  <c r="U132" i="10"/>
  <c r="AG132" i="10"/>
  <c r="AN132" i="10"/>
  <c r="AM132" i="10"/>
  <c r="AP132" i="10"/>
  <c r="AQ132" i="10"/>
  <c r="AD132" i="10"/>
  <c r="AS132" i="10"/>
  <c r="M133" i="10"/>
  <c r="Z132" i="10"/>
  <c r="AJ132" i="10"/>
  <c r="V132" i="10"/>
  <c r="AR132" i="10"/>
  <c r="O132" i="10"/>
  <c r="AV131" i="10"/>
  <c r="DF80" i="10"/>
  <c r="BG44" i="9"/>
  <c r="BH43" i="9"/>
  <c r="BG42" i="9"/>
  <c r="DD105" i="10"/>
  <c r="DD102" i="10"/>
  <c r="DD86" i="10"/>
  <c r="DD93" i="10"/>
  <c r="DD109" i="10"/>
  <c r="DD88" i="10"/>
  <c r="DD97" i="10"/>
  <c r="DD91" i="10"/>
  <c r="DD85" i="10"/>
  <c r="DD94" i="10"/>
  <c r="DD108" i="10"/>
  <c r="DD111" i="10"/>
  <c r="DD113" i="10"/>
  <c r="DD84" i="10"/>
  <c r="DD101" i="10"/>
  <c r="DE81" i="10"/>
  <c r="DD99" i="10"/>
  <c r="DD103" i="10"/>
  <c r="DD95" i="10"/>
  <c r="DD106" i="10"/>
  <c r="DD90" i="10"/>
  <c r="DD104" i="10"/>
  <c r="DD89" i="10"/>
  <c r="DD100" i="10"/>
  <c r="DD107" i="10"/>
  <c r="DD83" i="10"/>
  <c r="DD96" i="10"/>
  <c r="DD112" i="10"/>
  <c r="DD98" i="10"/>
  <c r="DD110" i="10"/>
  <c r="DD87" i="10"/>
  <c r="DD82" i="10"/>
  <c r="DD92" i="10"/>
  <c r="BA133" i="10" l="1"/>
  <c r="AZ133" i="10"/>
  <c r="BN44" i="11"/>
  <c r="BN42" i="11"/>
  <c r="BO43" i="11"/>
  <c r="AV132" i="10"/>
  <c r="AW133" i="10"/>
  <c r="AG133" i="10"/>
  <c r="Z133" i="10"/>
  <c r="X133" i="10"/>
  <c r="AC133" i="10"/>
  <c r="AK133" i="10"/>
  <c r="AJ133" i="10"/>
  <c r="S133" i="10"/>
  <c r="R133" i="10"/>
  <c r="Y133" i="10"/>
  <c r="U133" i="10"/>
  <c r="M134" i="10"/>
  <c r="AE133" i="10"/>
  <c r="AU133" i="10"/>
  <c r="AO133" i="10"/>
  <c r="AI133" i="10"/>
  <c r="AQ133" i="10"/>
  <c r="AY133" i="10"/>
  <c r="AA133" i="10"/>
  <c r="P133" i="10"/>
  <c r="W133" i="10"/>
  <c r="AN133" i="10"/>
  <c r="N133" i="10"/>
  <c r="O133" i="10"/>
  <c r="V133" i="10"/>
  <c r="AR133" i="10"/>
  <c r="AD133" i="10"/>
  <c r="AS133" i="10"/>
  <c r="AB133" i="10"/>
  <c r="Q133" i="10"/>
  <c r="AL133" i="10"/>
  <c r="T133" i="10"/>
  <c r="AF133" i="10"/>
  <c r="AP133" i="10"/>
  <c r="AX133" i="10"/>
  <c r="AM133" i="10"/>
  <c r="AH133" i="10"/>
  <c r="DG80" i="10"/>
  <c r="BH42" i="9"/>
  <c r="BH44" i="9"/>
  <c r="BI43" i="9"/>
  <c r="DE94" i="10"/>
  <c r="DE84" i="10"/>
  <c r="DE110" i="10"/>
  <c r="DE113" i="10"/>
  <c r="DE107" i="10"/>
  <c r="DE100" i="10"/>
  <c r="DE88" i="10"/>
  <c r="DE103" i="10"/>
  <c r="DF81" i="10"/>
  <c r="DE108" i="10"/>
  <c r="DE92" i="10"/>
  <c r="DE112" i="10"/>
  <c r="DE90" i="10"/>
  <c r="DE97" i="10"/>
  <c r="DE109" i="10"/>
  <c r="DE89" i="10"/>
  <c r="DE99" i="10"/>
  <c r="DE87" i="10"/>
  <c r="DE83" i="10"/>
  <c r="DE101" i="10"/>
  <c r="DE96" i="10"/>
  <c r="DE98" i="10"/>
  <c r="DE104" i="10"/>
  <c r="DE91" i="10"/>
  <c r="DE93" i="10"/>
  <c r="DE85" i="10"/>
  <c r="DE106" i="10"/>
  <c r="DE105" i="10"/>
  <c r="DE102" i="10"/>
  <c r="DE95" i="10"/>
  <c r="DE86" i="10"/>
  <c r="DE82" i="10"/>
  <c r="DE111" i="10"/>
  <c r="BA134" i="10" l="1"/>
  <c r="AZ134" i="10"/>
  <c r="BP43" i="11"/>
  <c r="BO44" i="11"/>
  <c r="BO42" i="11"/>
  <c r="AV133" i="10"/>
  <c r="AX134" i="10"/>
  <c r="AI134" i="10"/>
  <c r="AD134" i="10"/>
  <c r="R134" i="10"/>
  <c r="AE134" i="10"/>
  <c r="Y134" i="10"/>
  <c r="U134" i="10"/>
  <c r="AS134" i="10"/>
  <c r="AL134" i="10"/>
  <c r="AG134" i="10"/>
  <c r="W134" i="10"/>
  <c r="AN134" i="10"/>
  <c r="AQ134" i="10"/>
  <c r="AU134" i="10"/>
  <c r="M135" i="10"/>
  <c r="N134" i="10"/>
  <c r="AY134" i="10"/>
  <c r="AC134" i="10"/>
  <c r="V134" i="10"/>
  <c r="P134" i="10"/>
  <c r="O134" i="10"/>
  <c r="X134" i="10"/>
  <c r="AA134" i="10"/>
  <c r="AH134" i="10"/>
  <c r="AK134" i="10"/>
  <c r="AJ134" i="10"/>
  <c r="AB134" i="10"/>
  <c r="AR134" i="10"/>
  <c r="AP134" i="10"/>
  <c r="Q134" i="10"/>
  <c r="S134" i="10"/>
  <c r="AO134" i="10"/>
  <c r="T134" i="10"/>
  <c r="AW134" i="10"/>
  <c r="AF134" i="10"/>
  <c r="AM134" i="10"/>
  <c r="Z134" i="10"/>
  <c r="DH80" i="10"/>
  <c r="BI44" i="9"/>
  <c r="BJ43" i="9"/>
  <c r="BI42" i="9"/>
  <c r="DF86" i="10"/>
  <c r="DF92" i="10"/>
  <c r="DF96" i="10"/>
  <c r="DF93" i="10"/>
  <c r="DF109" i="10"/>
  <c r="DF98" i="10"/>
  <c r="DF104" i="10"/>
  <c r="DF97" i="10"/>
  <c r="DF82" i="10"/>
  <c r="DF99" i="10"/>
  <c r="DF102" i="10"/>
  <c r="DF91" i="10"/>
  <c r="DF89" i="10"/>
  <c r="DF90" i="10"/>
  <c r="DF107" i="10"/>
  <c r="DF108" i="10"/>
  <c r="DF95" i="10"/>
  <c r="DF94" i="10"/>
  <c r="DF112" i="10"/>
  <c r="DF106" i="10"/>
  <c r="DF84" i="10"/>
  <c r="DF105" i="10"/>
  <c r="DF87" i="10"/>
  <c r="DF83" i="10"/>
  <c r="DG81" i="10"/>
  <c r="DF85" i="10"/>
  <c r="DF111" i="10"/>
  <c r="DF101" i="10"/>
  <c r="DF110" i="10"/>
  <c r="DF88" i="10"/>
  <c r="DF103" i="10"/>
  <c r="DF100" i="10"/>
  <c r="DF113" i="10"/>
  <c r="BA135" i="10" l="1"/>
  <c r="AZ135" i="10"/>
  <c r="BP42" i="11"/>
  <c r="BQ43" i="11"/>
  <c r="BP44" i="11"/>
  <c r="AV134" i="10"/>
  <c r="Y135" i="10"/>
  <c r="AU135" i="10"/>
  <c r="V135" i="10"/>
  <c r="AO135" i="10"/>
  <c r="W135" i="10"/>
  <c r="T135" i="10"/>
  <c r="N135" i="10"/>
  <c r="AR135" i="10"/>
  <c r="AC135" i="10"/>
  <c r="O135" i="10"/>
  <c r="AQ135" i="10"/>
  <c r="U135" i="10"/>
  <c r="AK135" i="10"/>
  <c r="AM135" i="10"/>
  <c r="AD135" i="10"/>
  <c r="AY135" i="10"/>
  <c r="S135" i="10"/>
  <c r="AL135" i="10"/>
  <c r="AA135" i="10"/>
  <c r="M136" i="10"/>
  <c r="AG135" i="10"/>
  <c r="Q135" i="10"/>
  <c r="Z135" i="10"/>
  <c r="X135" i="10"/>
  <c r="R135" i="10"/>
  <c r="AN135" i="10"/>
  <c r="AF135" i="10"/>
  <c r="AP135" i="10"/>
  <c r="AX135" i="10"/>
  <c r="AB135" i="10"/>
  <c r="P135" i="10"/>
  <c r="AJ135" i="10"/>
  <c r="AE135" i="10"/>
  <c r="AH135" i="10"/>
  <c r="AS135" i="10"/>
  <c r="AW135" i="10"/>
  <c r="AI135" i="10"/>
  <c r="DI80" i="10"/>
  <c r="BJ42" i="9"/>
  <c r="BK43" i="9"/>
  <c r="BJ44" i="9"/>
  <c r="DG94" i="10"/>
  <c r="DG90" i="10"/>
  <c r="DG108" i="10"/>
  <c r="DG102" i="10"/>
  <c r="DG112" i="10"/>
  <c r="DG91" i="10"/>
  <c r="DG113" i="10"/>
  <c r="DG86" i="10"/>
  <c r="DG97" i="10"/>
  <c r="DG87" i="10"/>
  <c r="DG106" i="10"/>
  <c r="DG93" i="10"/>
  <c r="DG101" i="10"/>
  <c r="DG99" i="10"/>
  <c r="DG92" i="10"/>
  <c r="DG83" i="10"/>
  <c r="DH81" i="10"/>
  <c r="DG109" i="10"/>
  <c r="DG103" i="10"/>
  <c r="DG104" i="10"/>
  <c r="DG96" i="10"/>
  <c r="DG105" i="10"/>
  <c r="DG89" i="10"/>
  <c r="DG95" i="10"/>
  <c r="DG85" i="10"/>
  <c r="DG100" i="10"/>
  <c r="DG88" i="10"/>
  <c r="DG98" i="10"/>
  <c r="DG82" i="10"/>
  <c r="DG84" i="10"/>
  <c r="DG110" i="10"/>
  <c r="DG111" i="10"/>
  <c r="DG107" i="10"/>
  <c r="BA136" i="10" l="1"/>
  <c r="AZ136" i="10"/>
  <c r="BR43" i="11"/>
  <c r="BQ44" i="11"/>
  <c r="BQ42" i="11"/>
  <c r="AG136" i="10"/>
  <c r="AC136" i="10"/>
  <c r="P136" i="10"/>
  <c r="AB136" i="10"/>
  <c r="AI136" i="10"/>
  <c r="S136" i="10"/>
  <c r="AP136" i="10"/>
  <c r="T136" i="10"/>
  <c r="U136" i="10"/>
  <c r="AH136" i="10"/>
  <c r="O136" i="10"/>
  <c r="Z136" i="10"/>
  <c r="AQ136" i="10"/>
  <c r="AK136" i="10"/>
  <c r="AJ136" i="10"/>
  <c r="AA136" i="10"/>
  <c r="V136" i="10"/>
  <c r="M137" i="10"/>
  <c r="AE136" i="10"/>
  <c r="AL136" i="10"/>
  <c r="AO136" i="10"/>
  <c r="AY136" i="10"/>
  <c r="Q136" i="10"/>
  <c r="AM136" i="10"/>
  <c r="AU136" i="10"/>
  <c r="AW136" i="10"/>
  <c r="N136" i="10"/>
  <c r="AR136" i="10"/>
  <c r="Y136" i="10"/>
  <c r="AS136" i="10"/>
  <c r="AF136" i="10"/>
  <c r="AX136" i="10"/>
  <c r="W136" i="10"/>
  <c r="AD136" i="10"/>
  <c r="AN136" i="10"/>
  <c r="R136" i="10"/>
  <c r="X136" i="10"/>
  <c r="AV135" i="10"/>
  <c r="BK42" i="9"/>
  <c r="BL43" i="9"/>
  <c r="BK44" i="9"/>
  <c r="DH82" i="10"/>
  <c r="DH97" i="10"/>
  <c r="DH100" i="10"/>
  <c r="DI81" i="10"/>
  <c r="DH87" i="10"/>
  <c r="DH84" i="10"/>
  <c r="DH94" i="10"/>
  <c r="DH107" i="10"/>
  <c r="DH111" i="10"/>
  <c r="DH92" i="10"/>
  <c r="DH89" i="10"/>
  <c r="DH101" i="10"/>
  <c r="DH110" i="10"/>
  <c r="DH86" i="10"/>
  <c r="DH103" i="10"/>
  <c r="DH98" i="10"/>
  <c r="DH93" i="10"/>
  <c r="DH105" i="10"/>
  <c r="DH106" i="10"/>
  <c r="DH91" i="10"/>
  <c r="DH99" i="10"/>
  <c r="DH109" i="10"/>
  <c r="DH96" i="10"/>
  <c r="DH112" i="10"/>
  <c r="DH108" i="10"/>
  <c r="DH113" i="10"/>
  <c r="DH88" i="10"/>
  <c r="DH102" i="10"/>
  <c r="DH83" i="10"/>
  <c r="DH104" i="10"/>
  <c r="DH95" i="10"/>
  <c r="DH85" i="10"/>
  <c r="DH90" i="10"/>
  <c r="BA137" i="10" l="1"/>
  <c r="AZ137" i="10"/>
  <c r="BR42" i="11"/>
  <c r="BS43" i="11"/>
  <c r="BR44" i="11"/>
  <c r="W137" i="10"/>
  <c r="R137" i="10"/>
  <c r="AK137" i="10"/>
  <c r="AL137" i="10"/>
  <c r="AP137" i="10"/>
  <c r="Q137" i="10"/>
  <c r="AB137" i="10"/>
  <c r="AD137" i="10"/>
  <c r="AU137" i="10"/>
  <c r="T137" i="10"/>
  <c r="O137" i="10"/>
  <c r="AM137" i="10"/>
  <c r="V137" i="10"/>
  <c r="AI137" i="10"/>
  <c r="AG137" i="10"/>
  <c r="Y137" i="10"/>
  <c r="N137" i="10"/>
  <c r="AW137" i="10"/>
  <c r="AR137" i="10"/>
  <c r="X137" i="10"/>
  <c r="AJ137" i="10"/>
  <c r="AH137" i="10"/>
  <c r="AA137" i="10"/>
  <c r="AQ137" i="10"/>
  <c r="Z137" i="10"/>
  <c r="AC137" i="10"/>
  <c r="U137" i="10"/>
  <c r="AX137" i="10"/>
  <c r="AO137" i="10"/>
  <c r="AN137" i="10"/>
  <c r="AE137" i="10"/>
  <c r="AF137" i="10"/>
  <c r="AS137" i="10"/>
  <c r="S137" i="10"/>
  <c r="AY137" i="10"/>
  <c r="P137" i="10"/>
  <c r="AV136" i="10"/>
  <c r="BL44" i="9"/>
  <c r="BM43" i="9"/>
  <c r="BL42" i="9"/>
  <c r="DI88" i="10"/>
  <c r="DI107" i="10"/>
  <c r="DI91" i="10"/>
  <c r="DI82" i="10"/>
  <c r="DI98" i="10"/>
  <c r="DI86" i="10"/>
  <c r="DI94" i="10"/>
  <c r="DI96" i="10"/>
  <c r="DI102" i="10"/>
  <c r="DI106" i="10"/>
  <c r="DI90" i="10"/>
  <c r="DI85" i="10"/>
  <c r="DI100" i="10"/>
  <c r="DI111" i="10"/>
  <c r="DI95" i="10"/>
  <c r="DI112" i="10"/>
  <c r="DI97" i="10"/>
  <c r="DI105" i="10"/>
  <c r="DI99" i="10"/>
  <c r="DI113" i="10"/>
  <c r="DI92" i="10"/>
  <c r="DI110" i="10"/>
  <c r="DI101" i="10"/>
  <c r="DI83" i="10"/>
  <c r="DI103" i="10"/>
  <c r="DI104" i="10"/>
  <c r="DI89" i="10"/>
  <c r="DI108" i="10"/>
  <c r="DI87" i="10"/>
  <c r="DI84" i="10"/>
  <c r="DI109" i="10"/>
  <c r="DI93" i="10"/>
  <c r="BT43" i="11" l="1"/>
  <c r="BS44" i="11"/>
  <c r="BS42" i="11"/>
  <c r="AV137" i="10"/>
  <c r="BM44" i="9"/>
  <c r="BN43" i="9"/>
  <c r="BM42" i="9"/>
  <c r="BT44" i="11" l="1"/>
  <c r="BT42" i="11"/>
  <c r="BU43" i="11"/>
  <c r="BN44" i="9"/>
  <c r="BO43" i="9"/>
  <c r="BN42" i="9"/>
  <c r="BV43" i="11" l="1"/>
  <c r="BU44" i="11"/>
  <c r="BU42" i="11"/>
  <c r="BO44" i="9"/>
  <c r="BP43" i="9"/>
  <c r="BO42" i="9"/>
  <c r="BW43" i="11" l="1"/>
  <c r="BV44" i="11"/>
  <c r="BV42" i="11"/>
  <c r="BP44" i="9"/>
  <c r="BQ43" i="9"/>
  <c r="BP42" i="9"/>
  <c r="BX43" i="11" l="1"/>
  <c r="BW44" i="11"/>
  <c r="BW42" i="11"/>
  <c r="BQ44" i="9"/>
  <c r="BR43" i="9"/>
  <c r="BQ42" i="9"/>
  <c r="BY43" i="11" l="1"/>
  <c r="BX44" i="11"/>
  <c r="BX42" i="11"/>
  <c r="BR42" i="9"/>
  <c r="BS43" i="9"/>
  <c r="BR44" i="9"/>
  <c r="BZ43" i="11" l="1"/>
  <c r="BY42" i="11"/>
  <c r="BY44" i="11"/>
  <c r="BS42" i="9"/>
  <c r="BT43" i="9"/>
  <c r="BS44" i="9"/>
  <c r="BZ44" i="11" l="1"/>
  <c r="BZ42" i="11"/>
  <c r="CA43" i="11"/>
  <c r="BT44" i="9"/>
  <c r="BU43" i="9"/>
  <c r="BT42" i="9"/>
  <c r="CB43" i="11" l="1"/>
  <c r="CA44" i="11"/>
  <c r="CA42" i="11"/>
  <c r="BV43" i="9"/>
  <c r="BU42" i="9"/>
  <c r="BU44" i="9"/>
  <c r="CC43" i="11" l="1"/>
  <c r="CB44" i="11"/>
  <c r="CB42" i="11"/>
  <c r="BW43" i="9"/>
  <c r="BV44" i="9"/>
  <c r="BV42" i="9"/>
  <c r="CD43" i="11" l="1"/>
  <c r="CC44" i="11"/>
  <c r="CC42" i="11"/>
  <c r="BW44" i="9"/>
  <c r="BX43" i="9"/>
  <c r="BW42" i="9"/>
  <c r="CD44" i="11" l="1"/>
  <c r="CE43" i="11"/>
  <c r="CD42" i="11"/>
  <c r="BX44" i="9"/>
  <c r="BY43" i="9"/>
  <c r="BX42" i="9"/>
  <c r="CF43" i="11" l="1"/>
  <c r="CE44" i="11"/>
  <c r="CE42" i="11"/>
  <c r="BY44" i="9"/>
  <c r="BZ43" i="9"/>
  <c r="BY42" i="9"/>
  <c r="CF44" i="11" l="1"/>
  <c r="CF42" i="11"/>
  <c r="CG43" i="11"/>
  <c r="BZ42" i="9"/>
  <c r="CA43" i="9"/>
  <c r="BZ44" i="9"/>
  <c r="CH43" i="11" l="1"/>
  <c r="CG44" i="11"/>
  <c r="CG42" i="11"/>
  <c r="CA42" i="9"/>
  <c r="CB43" i="9"/>
  <c r="CA44" i="9"/>
  <c r="CI43" i="11" l="1"/>
  <c r="CH44" i="11"/>
  <c r="CH42" i="11"/>
  <c r="CB44" i="9"/>
  <c r="CC43" i="9"/>
  <c r="CB42" i="9"/>
  <c r="CJ43" i="11" l="1"/>
  <c r="CI44" i="11"/>
  <c r="CI42" i="11"/>
  <c r="CD43" i="9"/>
  <c r="CC42" i="9"/>
  <c r="CC44" i="9"/>
  <c r="CJ42" i="11" l="1"/>
  <c r="CK43" i="11"/>
  <c r="CJ44" i="11"/>
  <c r="CE43" i="9"/>
  <c r="CD44" i="9"/>
  <c r="CD42" i="9"/>
  <c r="CL43" i="11" l="1"/>
  <c r="CK42" i="11"/>
  <c r="CK44" i="11"/>
  <c r="CE44" i="9"/>
  <c r="CF43" i="9"/>
  <c r="CE42" i="9"/>
  <c r="CL44" i="11" l="1"/>
  <c r="CL42" i="11"/>
  <c r="CM43" i="11"/>
  <c r="CF42" i="9"/>
  <c r="CF44" i="9"/>
  <c r="CG43" i="9"/>
  <c r="CN43" i="11" l="1"/>
  <c r="CM44" i="11"/>
  <c r="CM42" i="11"/>
  <c r="CG44" i="9"/>
  <c r="CH43" i="9"/>
  <c r="CG42" i="9"/>
  <c r="CO43" i="11" l="1"/>
  <c r="CN44" i="11"/>
  <c r="CN42" i="11"/>
  <c r="CH42" i="9"/>
  <c r="CI43" i="9"/>
  <c r="CH44" i="9"/>
  <c r="CP43" i="11" l="1"/>
  <c r="CO44" i="11"/>
  <c r="CO42" i="11"/>
  <c r="CI42" i="9"/>
  <c r="CI44" i="9"/>
  <c r="CJ43" i="9"/>
  <c r="CP44" i="11" l="1"/>
  <c r="CQ43" i="11"/>
  <c r="CP42" i="11"/>
  <c r="CJ44" i="9"/>
  <c r="CK43" i="9"/>
  <c r="CJ42" i="9"/>
  <c r="CR43" i="11" l="1"/>
  <c r="CQ44" i="11"/>
  <c r="CQ42" i="11"/>
  <c r="CL43" i="9"/>
  <c r="CK42" i="9"/>
  <c r="CK44" i="9"/>
  <c r="CR44" i="11" l="1"/>
  <c r="CR42" i="11"/>
  <c r="CS43" i="11"/>
  <c r="CL44" i="9"/>
  <c r="CM43" i="9"/>
  <c r="CL42" i="9"/>
  <c r="CT43" i="11" l="1"/>
  <c r="CS44" i="11"/>
  <c r="CS42" i="11"/>
  <c r="CM44" i="9"/>
  <c r="CN43" i="9"/>
  <c r="CM42" i="9"/>
  <c r="CU43" i="11" l="1"/>
  <c r="CT44" i="11"/>
  <c r="CT42" i="11"/>
  <c r="CN44" i="9"/>
  <c r="CO43" i="9"/>
  <c r="CN42" i="9"/>
  <c r="CV43" i="11" l="1"/>
  <c r="CU44" i="11"/>
  <c r="CU42" i="11"/>
  <c r="CO44" i="9"/>
  <c r="CP43" i="9"/>
  <c r="CO42" i="9"/>
  <c r="CW43" i="11" l="1"/>
  <c r="CV44" i="11"/>
  <c r="CV42" i="11"/>
  <c r="CP42" i="9"/>
  <c r="CQ43" i="9"/>
  <c r="CP44" i="9"/>
  <c r="CX43" i="11" l="1"/>
  <c r="CW42" i="11"/>
  <c r="CW44" i="11"/>
  <c r="CQ42" i="9"/>
  <c r="CR43" i="9"/>
  <c r="CQ44" i="9"/>
  <c r="CX44" i="11" l="1"/>
  <c r="CX42" i="11"/>
  <c r="CY43" i="11"/>
  <c r="CR44" i="9"/>
  <c r="CS43" i="9"/>
  <c r="CR42" i="9"/>
  <c r="CZ43" i="11" l="1"/>
  <c r="CY44" i="11"/>
  <c r="CY42" i="11"/>
  <c r="CS42" i="9"/>
  <c r="CS44" i="9"/>
  <c r="CT43" i="9"/>
  <c r="DA43" i="11" l="1"/>
  <c r="CZ44" i="11"/>
  <c r="CZ42" i="11"/>
  <c r="CT44" i="9"/>
  <c r="CU43" i="9"/>
  <c r="CT42" i="9"/>
  <c r="DB43" i="11" l="1"/>
  <c r="DA44" i="11"/>
  <c r="DA42" i="11"/>
  <c r="CU44" i="9"/>
  <c r="CV43" i="9"/>
  <c r="CU42" i="9"/>
  <c r="DB44" i="11" l="1"/>
  <c r="DB42" i="11"/>
  <c r="DC43" i="11"/>
  <c r="CV42" i="9"/>
  <c r="CV44" i="9"/>
  <c r="CW43" i="9"/>
  <c r="DD43" i="11" l="1"/>
  <c r="DC44" i="11"/>
  <c r="DC42" i="11"/>
  <c r="CW44" i="9"/>
  <c r="CX43" i="9"/>
  <c r="CW42" i="9"/>
  <c r="DD44" i="11" l="1"/>
  <c r="DD42" i="11"/>
  <c r="DE43" i="11"/>
  <c r="CX42" i="9"/>
  <c r="CX44" i="9"/>
  <c r="CY43" i="9"/>
  <c r="DF43" i="11" l="1"/>
  <c r="DE44" i="11"/>
  <c r="DE42" i="11"/>
  <c r="CY42" i="9"/>
  <c r="CZ43" i="9"/>
  <c r="CY44" i="9"/>
  <c r="DG43" i="11" l="1"/>
  <c r="DF44" i="11"/>
  <c r="DF42" i="11"/>
  <c r="CZ44" i="9"/>
  <c r="DA43" i="9"/>
  <c r="CZ42" i="9"/>
  <c r="DH43" i="11" l="1"/>
  <c r="DG42" i="11"/>
  <c r="DG44" i="11"/>
  <c r="DB43" i="9"/>
  <c r="DA42" i="9"/>
  <c r="DA44" i="9"/>
  <c r="DI43" i="11" l="1"/>
  <c r="DH44" i="11"/>
  <c r="DH42" i="11"/>
  <c r="DC43" i="9"/>
  <c r="DB44" i="9"/>
  <c r="DB42" i="9"/>
  <c r="DJ43" i="11" l="1"/>
  <c r="DI44" i="11"/>
  <c r="DI42" i="11"/>
  <c r="DC44" i="9"/>
  <c r="DD43" i="9"/>
  <c r="DC42" i="9"/>
  <c r="DJ44" i="11" l="1"/>
  <c r="DJ42" i="11"/>
  <c r="DK43" i="11"/>
  <c r="DD44" i="9"/>
  <c r="DE43" i="9"/>
  <c r="DD42" i="9"/>
  <c r="DL43" i="11" l="1"/>
  <c r="DK44" i="11"/>
  <c r="DK42" i="11"/>
  <c r="DE44" i="9"/>
  <c r="DF43" i="9"/>
  <c r="DE42" i="9"/>
  <c r="DM43" i="11" l="1"/>
  <c r="DL44" i="11"/>
  <c r="DL42" i="11"/>
  <c r="DF42" i="9"/>
  <c r="DF44" i="9"/>
  <c r="DG43" i="9"/>
  <c r="DM42" i="11" l="1"/>
  <c r="DN43" i="11"/>
  <c r="DM44" i="11"/>
  <c r="DG42" i="9"/>
  <c r="DH43" i="9"/>
  <c r="DG44" i="9"/>
  <c r="DN44" i="11" l="1"/>
  <c r="DN42" i="11"/>
  <c r="DO43" i="11"/>
  <c r="DH44" i="9"/>
  <c r="DI43" i="9"/>
  <c r="DH42" i="9"/>
  <c r="DP43" i="11" l="1"/>
  <c r="DO42" i="11"/>
  <c r="DO44" i="11"/>
  <c r="DJ43" i="9"/>
  <c r="DI42" i="9"/>
  <c r="DI44" i="9"/>
  <c r="DP44" i="11" l="1"/>
  <c r="DP42" i="11"/>
  <c r="DQ43" i="11"/>
  <c r="DJ44" i="9"/>
  <c r="DK43" i="9"/>
  <c r="DJ42" i="9"/>
  <c r="AW107" i="10"/>
  <c r="AW116" i="10"/>
  <c r="AW113" i="10"/>
  <c r="AW114" i="10"/>
  <c r="AW112" i="10"/>
  <c r="AW115" i="10"/>
  <c r="AW106" i="10"/>
  <c r="AW109" i="10"/>
  <c r="AW103" i="10"/>
  <c r="AW101" i="10"/>
  <c r="AW110" i="10"/>
  <c r="AW104" i="10"/>
  <c r="AW99" i="10"/>
  <c r="AW108" i="10"/>
  <c r="AW111" i="10"/>
  <c r="AW100" i="10"/>
  <c r="AW102" i="10"/>
  <c r="AW105" i="10"/>
  <c r="DR43" i="11" l="1"/>
  <c r="DQ44" i="11"/>
  <c r="DQ42" i="11"/>
  <c r="DK44" i="9"/>
  <c r="DL43" i="9"/>
  <c r="DK42" i="9"/>
  <c r="DS43" i="11" l="1"/>
  <c r="DR44" i="11"/>
  <c r="DR42" i="11"/>
  <c r="DL44" i="9"/>
  <c r="DM43" i="9"/>
  <c r="DL42" i="9"/>
  <c r="DT43" i="11" l="1"/>
  <c r="DS44" i="11"/>
  <c r="DS42" i="11"/>
  <c r="DM44" i="9"/>
  <c r="DN43" i="9"/>
  <c r="DM42" i="9"/>
  <c r="DU43" i="11" l="1"/>
  <c r="DT44" i="11"/>
  <c r="DT42" i="11"/>
  <c r="DN42" i="9"/>
  <c r="DO43" i="9"/>
  <c r="DP43" i="9" s="1"/>
  <c r="DN44" i="9"/>
  <c r="DV43" i="11" l="1"/>
  <c r="DU44" i="11"/>
  <c r="DU42" i="11"/>
  <c r="DP44" i="9"/>
  <c r="DQ43" i="9"/>
  <c r="DP42" i="9"/>
  <c r="DO42" i="9"/>
  <c r="DO44" i="9"/>
  <c r="DV44" i="11" l="1"/>
  <c r="DV42" i="11"/>
  <c r="DW43" i="11"/>
  <c r="DR43" i="9"/>
  <c r="DQ44" i="9"/>
  <c r="DQ42" i="9"/>
  <c r="DX43" i="11" l="1"/>
  <c r="DW44" i="11"/>
  <c r="DW42" i="11"/>
  <c r="DR44" i="9"/>
  <c r="DS43" i="9"/>
  <c r="DR42" i="9"/>
  <c r="DY43" i="11" l="1"/>
  <c r="DX44" i="11"/>
  <c r="DX42" i="11"/>
  <c r="DS42" i="9"/>
  <c r="DS44" i="9"/>
  <c r="DT43" i="9"/>
  <c r="DZ43" i="11" l="1"/>
  <c r="DY44" i="11"/>
  <c r="DY42" i="11"/>
  <c r="DT42" i="9"/>
  <c r="DT44" i="9"/>
  <c r="DU43" i="9"/>
  <c r="DZ44" i="11" l="1"/>
  <c r="EA43" i="11"/>
  <c r="DZ42" i="11"/>
  <c r="DU44" i="9"/>
  <c r="DU42" i="9"/>
  <c r="DV43" i="9"/>
  <c r="EB43" i="11" l="1"/>
  <c r="EA44" i="11"/>
  <c r="EA42" i="11"/>
  <c r="DW43" i="9"/>
  <c r="DV42" i="9"/>
  <c r="DV44" i="9"/>
  <c r="EB44" i="11" l="1"/>
  <c r="EB42" i="11"/>
  <c r="EC43" i="11"/>
  <c r="DW44" i="9"/>
  <c r="DX43" i="9"/>
  <c r="DW42" i="9"/>
  <c r="ED43" i="11" l="1"/>
  <c r="EC44" i="11"/>
  <c r="EC42" i="11"/>
  <c r="DX44" i="9"/>
  <c r="DY43" i="9"/>
  <c r="DX42" i="9"/>
  <c r="EE43" i="11" l="1"/>
  <c r="ED44" i="11"/>
  <c r="ED42" i="11"/>
  <c r="DZ43" i="9"/>
  <c r="DY42" i="9"/>
  <c r="DY44" i="9"/>
  <c r="EF43" i="11" l="1"/>
  <c r="EE44" i="11"/>
  <c r="EE42" i="11"/>
  <c r="EA43" i="9"/>
  <c r="DZ42" i="9"/>
  <c r="DZ44" i="9"/>
  <c r="EF42" i="11" l="1"/>
  <c r="EG43" i="11"/>
  <c r="EF44" i="11"/>
  <c r="EA42" i="9"/>
  <c r="EB43" i="9"/>
  <c r="EA44" i="9"/>
  <c r="EH43" i="11" l="1"/>
  <c r="EG44" i="11"/>
  <c r="EG42" i="11"/>
  <c r="EC43" i="9"/>
  <c r="EB44" i="9"/>
  <c r="EB42" i="9"/>
  <c r="EH44" i="11" l="1"/>
  <c r="EH42" i="11"/>
  <c r="EI43" i="11"/>
  <c r="EC42" i="9"/>
  <c r="EC44" i="9"/>
  <c r="ED43" i="9"/>
  <c r="EJ43" i="11" l="1"/>
  <c r="EI44" i="11"/>
  <c r="EI42" i="11"/>
  <c r="ED42" i="9"/>
  <c r="EE43" i="9"/>
  <c r="ED44" i="9"/>
  <c r="EK43" i="11" l="1"/>
  <c r="EJ44" i="11"/>
  <c r="EJ42" i="11"/>
  <c r="EF43" i="9"/>
  <c r="EE42" i="9"/>
  <c r="EE44" i="9"/>
  <c r="EL43" i="11" l="1"/>
  <c r="EK44" i="11"/>
  <c r="EK42" i="11"/>
  <c r="EG43" i="9"/>
  <c r="EF44" i="9"/>
  <c r="EF42" i="9"/>
  <c r="EL44" i="11" l="1"/>
  <c r="EM43" i="11"/>
  <c r="EL42" i="11"/>
  <c r="EH43" i="9"/>
  <c r="EG44" i="9"/>
  <c r="EG42" i="9"/>
  <c r="EN43" i="11" l="1"/>
  <c r="EM44" i="11"/>
  <c r="EM42" i="11"/>
  <c r="EH42" i="9"/>
  <c r="EH44" i="9"/>
  <c r="EI43" i="9"/>
  <c r="EN44" i="11" l="1"/>
  <c r="EN42" i="11"/>
  <c r="EO43" i="11"/>
  <c r="EJ43" i="9"/>
  <c r="EI42" i="9"/>
  <c r="EI44" i="9"/>
  <c r="EP43" i="11" l="1"/>
  <c r="EO44" i="11"/>
  <c r="EO42" i="11"/>
  <c r="EJ42" i="9"/>
  <c r="EJ44" i="9"/>
  <c r="EK43" i="9"/>
  <c r="EQ43" i="11" l="1"/>
  <c r="EP44" i="11"/>
  <c r="EP42" i="11"/>
  <c r="EK44" i="9"/>
  <c r="EL43" i="9"/>
  <c r="EK42" i="9"/>
  <c r="ER43" i="11" l="1"/>
  <c r="EQ44" i="11"/>
  <c r="EQ42" i="11"/>
  <c r="EL44" i="9"/>
  <c r="EM43" i="9"/>
  <c r="EL42" i="9"/>
  <c r="ES43" i="11" l="1"/>
  <c r="ER44" i="11"/>
  <c r="ER42" i="11"/>
  <c r="EN43" i="9"/>
  <c r="EM44" i="9"/>
  <c r="EM42" i="9"/>
  <c r="ET43" i="11" l="1"/>
  <c r="ES44" i="11"/>
  <c r="ES42" i="11"/>
  <c r="EO43" i="9"/>
  <c r="EN44" i="9"/>
  <c r="EN42" i="9"/>
  <c r="ET44" i="11" l="1"/>
  <c r="ET42" i="11"/>
  <c r="EU43" i="11"/>
  <c r="EP43" i="9"/>
  <c r="EO42" i="9"/>
  <c r="EO44" i="9"/>
  <c r="EV43" i="11" l="1"/>
  <c r="EU44" i="11"/>
  <c r="EU42" i="11"/>
  <c r="EQ43" i="9"/>
  <c r="EP42" i="9"/>
  <c r="EP44" i="9"/>
  <c r="EW43" i="11" l="1"/>
  <c r="EV44" i="11"/>
  <c r="EV42" i="11"/>
  <c r="EQ42" i="9"/>
  <c r="ER43" i="9"/>
  <c r="EQ44" i="9"/>
  <c r="EX43" i="11" l="1"/>
  <c r="EW44" i="11"/>
  <c r="EW42" i="11"/>
  <c r="ES43" i="9"/>
  <c r="ER42" i="9"/>
  <c r="ER44" i="9"/>
  <c r="EX44" i="11" l="1"/>
  <c r="EX42" i="11"/>
  <c r="EY43" i="11"/>
  <c r="ES44" i="9"/>
  <c r="ET43" i="9"/>
  <c r="ES42" i="9"/>
  <c r="EZ43" i="11" l="1"/>
  <c r="EY44" i="11"/>
  <c r="EY42" i="11"/>
  <c r="EU43" i="9"/>
  <c r="ET44" i="9"/>
  <c r="ET42" i="9"/>
  <c r="EZ44" i="11" l="1"/>
  <c r="EZ42" i="11"/>
  <c r="FA43" i="11"/>
  <c r="EU44" i="9"/>
  <c r="EV43" i="9"/>
  <c r="EU42" i="9"/>
  <c r="FB43" i="11" l="1"/>
  <c r="FA44" i="11"/>
  <c r="FA42" i="11"/>
  <c r="EV44" i="9"/>
  <c r="EW43" i="9"/>
  <c r="EV42" i="9"/>
  <c r="FC43" i="11" l="1"/>
  <c r="FB44" i="11"/>
  <c r="FB42" i="11"/>
  <c r="EW44" i="9"/>
  <c r="EW42" i="9"/>
  <c r="EX43" i="9"/>
  <c r="FD43" i="11" l="1"/>
  <c r="FC44" i="11"/>
  <c r="FC42" i="11"/>
  <c r="EX42" i="9"/>
  <c r="EX44" i="9"/>
  <c r="EY43" i="9"/>
  <c r="FE43" i="11" l="1"/>
  <c r="FD44" i="11"/>
  <c r="FD42" i="11"/>
  <c r="EY42" i="9"/>
  <c r="EZ43" i="9"/>
  <c r="EY44" i="9"/>
  <c r="FF43" i="11" l="1"/>
  <c r="FE44" i="11"/>
  <c r="FE42" i="11"/>
  <c r="FA43" i="9"/>
  <c r="EZ44" i="9"/>
  <c r="EZ42" i="9"/>
  <c r="FF44" i="11" l="1"/>
  <c r="FF42" i="11"/>
  <c r="FG43" i="11"/>
  <c r="FA42" i="9"/>
  <c r="FB43" i="9"/>
  <c r="FA44" i="9"/>
  <c r="FH43" i="11" l="1"/>
  <c r="FG44" i="11"/>
  <c r="FG42" i="11"/>
  <c r="FB42" i="9"/>
  <c r="FC43" i="9"/>
  <c r="FB44" i="9"/>
  <c r="FI43" i="11" l="1"/>
  <c r="FH44" i="11"/>
  <c r="FH42" i="11"/>
  <c r="FD43" i="9"/>
  <c r="FC44" i="9"/>
  <c r="FC42" i="9"/>
  <c r="FJ43" i="11" l="1"/>
  <c r="FI44" i="11"/>
  <c r="FI42" i="11"/>
  <c r="FD42" i="9"/>
  <c r="FE43" i="9"/>
  <c r="FD44" i="9"/>
  <c r="FJ44" i="11" l="1"/>
  <c r="FK43" i="11"/>
  <c r="FJ42" i="11"/>
  <c r="FE44" i="9"/>
  <c r="FF43" i="9"/>
  <c r="FE42" i="9"/>
  <c r="FL43" i="11" l="1"/>
  <c r="FK44" i="11"/>
  <c r="FK42" i="11"/>
  <c r="FF44" i="9"/>
  <c r="FF42" i="9"/>
  <c r="FG43" i="9"/>
  <c r="FL44" i="11" l="1"/>
  <c r="FL42" i="11"/>
  <c r="FM43" i="11"/>
  <c r="FH43" i="9"/>
  <c r="FG44" i="9"/>
  <c r="FG42" i="9"/>
  <c r="FN43" i="11" l="1"/>
  <c r="FM44" i="11"/>
  <c r="FM42" i="11"/>
  <c r="FI43" i="9"/>
  <c r="FH42" i="9"/>
  <c r="FH44" i="9"/>
  <c r="FO43" i="11" l="1"/>
  <c r="FN44" i="11"/>
  <c r="FN42" i="11"/>
  <c r="FI44" i="9"/>
  <c r="FI42" i="9"/>
  <c r="FJ43" i="9"/>
  <c r="FP43" i="11" l="1"/>
  <c r="FO44" i="11"/>
  <c r="FO42" i="11"/>
  <c r="FJ42" i="9"/>
  <c r="FK43" i="9"/>
  <c r="FJ44" i="9"/>
  <c r="FP44" i="11" l="1"/>
  <c r="FP42" i="11"/>
  <c r="FQ43" i="11"/>
  <c r="FK42" i="9"/>
  <c r="FL43" i="9"/>
  <c r="FK44" i="9"/>
  <c r="FR43" i="11" l="1"/>
  <c r="FQ44" i="11"/>
  <c r="FQ42" i="11"/>
  <c r="FL42" i="9"/>
  <c r="FM43" i="9"/>
  <c r="FL44" i="9"/>
  <c r="FR44" i="11" l="1"/>
  <c r="FR42" i="11"/>
  <c r="FS43" i="11"/>
  <c r="FM42" i="9"/>
  <c r="FM44" i="9"/>
  <c r="FN43" i="9"/>
  <c r="FT43" i="11" l="1"/>
  <c r="FS44" i="11"/>
  <c r="FS42" i="11"/>
  <c r="FN44" i="9"/>
  <c r="FO43" i="9"/>
  <c r="FN42" i="9"/>
  <c r="FU43" i="11" l="1"/>
  <c r="FT44" i="11"/>
  <c r="FT42" i="11"/>
  <c r="FO44" i="9"/>
  <c r="FO42" i="9"/>
  <c r="FP43" i="9"/>
  <c r="FV43" i="11" l="1"/>
  <c r="FU44" i="11"/>
  <c r="FU42" i="11"/>
  <c r="FQ43" i="9"/>
  <c r="FP44" i="9"/>
  <c r="FP42" i="9"/>
  <c r="FV44" i="11" l="1"/>
  <c r="FW43" i="11"/>
  <c r="FV42" i="11"/>
  <c r="FR43" i="9"/>
  <c r="FQ42" i="9"/>
  <c r="FQ44" i="9"/>
  <c r="FX43" i="11" l="1"/>
  <c r="FW44" i="11"/>
  <c r="FW42" i="11"/>
  <c r="FR44" i="9"/>
  <c r="FR42" i="9"/>
  <c r="FS43" i="9"/>
  <c r="FX44" i="11" l="1"/>
  <c r="FX42" i="11"/>
  <c r="FY43" i="11"/>
  <c r="FS44" i="9"/>
  <c r="FS42" i="9"/>
  <c r="FT43" i="9"/>
  <c r="FZ43" i="11" l="1"/>
  <c r="FY44" i="11"/>
  <c r="FY42" i="11"/>
  <c r="FT42" i="9"/>
  <c r="FU43" i="9"/>
  <c r="FT44" i="9"/>
  <c r="GA43" i="11" l="1"/>
  <c r="FZ44" i="11"/>
  <c r="FZ42" i="11"/>
  <c r="FV43" i="9"/>
  <c r="FU42" i="9"/>
  <c r="FU44" i="9"/>
  <c r="GB43" i="11" l="1"/>
  <c r="GA44" i="11"/>
  <c r="GA42" i="11"/>
  <c r="FV44" i="9"/>
  <c r="FV42" i="9"/>
  <c r="FW43" i="9"/>
  <c r="GC43" i="11" l="1"/>
  <c r="GB44" i="11"/>
  <c r="GB42" i="11"/>
  <c r="FW42" i="9"/>
  <c r="FX43" i="9"/>
  <c r="FW44" i="9"/>
  <c r="GD43" i="11" l="1"/>
  <c r="GC44" i="11"/>
  <c r="GC42" i="11"/>
  <c r="FY43" i="9"/>
  <c r="FX44" i="9"/>
  <c r="FX42" i="9"/>
  <c r="GD44" i="11" l="1"/>
  <c r="GD42" i="11"/>
  <c r="GE43" i="11"/>
  <c r="FZ43" i="9"/>
  <c r="FY44" i="9"/>
  <c r="FY42" i="9"/>
  <c r="GF43" i="11" l="1"/>
  <c r="GE44" i="11"/>
  <c r="GE42" i="11"/>
  <c r="GA43" i="9"/>
  <c r="FZ42" i="9"/>
  <c r="FZ44" i="9"/>
  <c r="GG43" i="11" l="1"/>
  <c r="GF44" i="11"/>
  <c r="GF42" i="11"/>
  <c r="GA44" i="9"/>
  <c r="GA42" i="9"/>
  <c r="GB43" i="9"/>
  <c r="GH43" i="11" l="1"/>
  <c r="GG44" i="11"/>
  <c r="GG42" i="11"/>
  <c r="GB42" i="9"/>
  <c r="GB44" i="9"/>
  <c r="GC43" i="9"/>
  <c r="GH44" i="11" l="1"/>
  <c r="GH42" i="11"/>
  <c r="GI43" i="11"/>
  <c r="GC44" i="9"/>
  <c r="GD43" i="9"/>
  <c r="GC42" i="9"/>
  <c r="GJ43" i="11" l="1"/>
  <c r="GI44" i="11"/>
  <c r="GI42" i="11"/>
  <c r="GD44" i="9"/>
  <c r="GE43" i="9"/>
  <c r="GD42" i="9"/>
  <c r="GJ44" i="11" l="1"/>
  <c r="GJ42" i="11"/>
  <c r="GK43" i="11"/>
  <c r="GF43" i="9"/>
  <c r="GE44" i="9"/>
  <c r="GE42" i="9"/>
  <c r="GL43" i="11" l="1"/>
  <c r="GK44" i="11"/>
  <c r="GK42" i="11"/>
  <c r="GG43" i="9"/>
  <c r="GF42" i="9"/>
  <c r="GF44" i="9"/>
  <c r="GM43" i="11" l="1"/>
  <c r="GL44" i="11"/>
  <c r="GL42" i="11"/>
  <c r="GG42" i="9"/>
  <c r="GH43" i="9"/>
  <c r="GG44" i="9"/>
  <c r="GN43" i="11" l="1"/>
  <c r="GM44" i="11"/>
  <c r="GM42" i="11"/>
  <c r="GI43" i="9"/>
  <c r="GH44" i="9"/>
  <c r="GH42" i="9"/>
  <c r="GN44" i="11" l="1"/>
  <c r="GO43" i="11"/>
  <c r="GN42" i="11"/>
  <c r="GJ43" i="9"/>
  <c r="GI42" i="9"/>
  <c r="GI44" i="9"/>
  <c r="GP43" i="11" l="1"/>
  <c r="GO44" i="11"/>
  <c r="GO42" i="11"/>
  <c r="GJ42" i="9"/>
  <c r="GJ44" i="9"/>
  <c r="GK43" i="9"/>
  <c r="GP44" i="11" l="1"/>
  <c r="GP42" i="11"/>
  <c r="GQ43" i="11"/>
  <c r="GK44" i="9"/>
  <c r="GK42" i="9"/>
  <c r="GL43" i="9"/>
  <c r="GR43" i="11" l="1"/>
  <c r="GQ44" i="11"/>
  <c r="GQ42" i="11"/>
  <c r="GL44" i="9"/>
  <c r="GL42" i="9"/>
  <c r="GM43" i="9"/>
  <c r="GS43" i="11" l="1"/>
  <c r="GR44" i="11"/>
  <c r="GR42" i="11"/>
  <c r="GM44" i="9"/>
  <c r="GM42" i="9"/>
  <c r="GN43" i="9"/>
  <c r="GT43" i="11" l="1"/>
  <c r="GS44" i="11"/>
  <c r="GS42" i="11"/>
  <c r="GO43" i="9"/>
  <c r="GN44" i="9"/>
  <c r="GN42" i="9"/>
  <c r="GT44" i="11" l="1"/>
  <c r="GT42" i="11"/>
  <c r="GU43" i="11"/>
  <c r="GO42" i="9"/>
  <c r="GP43" i="9"/>
  <c r="GO44" i="9"/>
  <c r="GV43" i="11" l="1"/>
  <c r="GU44" i="11"/>
  <c r="GU42" i="11"/>
  <c r="GP42" i="9"/>
  <c r="GQ43" i="9"/>
  <c r="GP44" i="9"/>
  <c r="GV44" i="11" l="1"/>
  <c r="GV42" i="11"/>
  <c r="GW43" i="11"/>
  <c r="GQ42" i="9"/>
  <c r="GR43" i="9"/>
  <c r="GQ44" i="9"/>
  <c r="GX43" i="11" l="1"/>
  <c r="GW44" i="11"/>
  <c r="GW42" i="11"/>
  <c r="GR42" i="9"/>
  <c r="GS43" i="9"/>
  <c r="GR44" i="9"/>
  <c r="GY43" i="11" l="1"/>
  <c r="GX44" i="11"/>
  <c r="GX42" i="11"/>
  <c r="GS44" i="9"/>
  <c r="GS42" i="9"/>
  <c r="GT43" i="9"/>
  <c r="GZ43" i="11" l="1"/>
  <c r="GY44" i="11"/>
  <c r="GY42" i="11"/>
  <c r="GT44" i="9"/>
  <c r="GU43" i="9"/>
  <c r="GT42" i="9"/>
  <c r="GZ44" i="11" l="1"/>
  <c r="HA43" i="11"/>
  <c r="GZ42" i="11"/>
  <c r="GU44" i="9"/>
  <c r="GU42" i="9"/>
  <c r="GV43" i="9"/>
  <c r="HB43" i="11" l="1"/>
  <c r="HA44" i="11"/>
  <c r="HA42" i="11"/>
  <c r="GW43" i="9"/>
  <c r="GV44" i="9"/>
  <c r="GV42" i="9"/>
  <c r="HB44" i="11" l="1"/>
  <c r="HB42" i="11"/>
  <c r="HC43" i="11"/>
  <c r="GW44" i="9"/>
  <c r="GX43" i="9"/>
  <c r="GW42" i="9"/>
  <c r="HD43" i="11" l="1"/>
  <c r="HC44" i="11"/>
  <c r="HC42" i="11"/>
  <c r="GX44" i="9"/>
  <c r="GX42" i="9"/>
  <c r="GY43" i="9"/>
  <c r="HE43" i="11" l="1"/>
  <c r="HD44" i="11"/>
  <c r="HD42" i="11"/>
  <c r="GY42" i="9"/>
  <c r="GZ43" i="9"/>
  <c r="GY44" i="9"/>
  <c r="HF43" i="11" l="1"/>
  <c r="HE44" i="11"/>
  <c r="HE42" i="11"/>
  <c r="GZ42" i="9"/>
  <c r="HA43" i="9"/>
  <c r="GZ44" i="9"/>
  <c r="HG43" i="11" l="1"/>
  <c r="HF44" i="11"/>
  <c r="HF42" i="11"/>
  <c r="HB43" i="9"/>
  <c r="HA42" i="9"/>
  <c r="HA44" i="9"/>
  <c r="HH43" i="11" l="1"/>
  <c r="HG44" i="11"/>
  <c r="HG42" i="11"/>
  <c r="HC43" i="9"/>
  <c r="HB44" i="9"/>
  <c r="HB42" i="9"/>
  <c r="HH44" i="11" l="1"/>
  <c r="HH42" i="11"/>
  <c r="HI43" i="11"/>
  <c r="HC42" i="9"/>
  <c r="HC44" i="9"/>
  <c r="HD43" i="9"/>
  <c r="HJ43" i="11" l="1"/>
  <c r="HI44" i="11"/>
  <c r="HI42" i="11"/>
  <c r="HD42" i="9"/>
  <c r="HD44" i="9"/>
  <c r="HE43" i="9"/>
  <c r="HK43" i="11" l="1"/>
  <c r="HJ44" i="11"/>
  <c r="HJ42" i="11"/>
  <c r="HF43" i="9"/>
  <c r="HE44" i="9"/>
  <c r="HE42" i="9"/>
  <c r="HL43" i="11" l="1"/>
  <c r="HK44" i="11"/>
  <c r="HK42" i="11"/>
  <c r="HF44" i="9"/>
  <c r="HG43" i="9"/>
  <c r="HF42" i="9"/>
  <c r="HL44" i="11" l="1"/>
  <c r="HL42" i="11"/>
  <c r="HM43" i="11"/>
  <c r="HG44" i="9"/>
  <c r="HH43" i="9"/>
  <c r="HG42" i="9"/>
  <c r="HN43" i="11" l="1"/>
  <c r="HM44" i="11"/>
  <c r="HM42" i="11"/>
  <c r="HH44" i="9"/>
  <c r="HH42" i="9"/>
  <c r="HI43" i="9"/>
  <c r="HN44" i="11" l="1"/>
  <c r="HN42" i="11"/>
  <c r="HO43" i="11"/>
  <c r="HI44" i="9"/>
  <c r="HI42" i="9"/>
  <c r="HJ43" i="9"/>
  <c r="HP43" i="11" l="1"/>
  <c r="HO44" i="11"/>
  <c r="HO42" i="11"/>
  <c r="HJ42" i="9"/>
  <c r="HK43" i="9"/>
  <c r="HJ44" i="9"/>
  <c r="HP44" i="11" l="1"/>
  <c r="HP42" i="11"/>
  <c r="HK42" i="9"/>
  <c r="HK44" i="9"/>
  <c r="HL43" i="9"/>
  <c r="AR99" i="11" l="1"/>
  <c r="AR91" i="11"/>
  <c r="AR101" i="11"/>
  <c r="AR112" i="11"/>
  <c r="AR83" i="11"/>
  <c r="AR97" i="11"/>
  <c r="CR89" i="11"/>
  <c r="CR87" i="11"/>
  <c r="CR83" i="11"/>
  <c r="AR109" i="11"/>
  <c r="AR88" i="11"/>
  <c r="AS108" i="11"/>
  <c r="AR84" i="11"/>
  <c r="AR102" i="11"/>
  <c r="O99" i="11"/>
  <c r="AR104" i="11"/>
  <c r="AR94" i="11"/>
  <c r="AR95" i="11"/>
  <c r="AR98" i="11"/>
  <c r="AR89" i="11"/>
  <c r="AR110" i="11"/>
  <c r="CR85" i="11"/>
  <c r="AR86" i="11"/>
  <c r="AR106" i="11"/>
  <c r="CR96" i="11"/>
  <c r="CR90" i="11"/>
  <c r="CR92" i="11"/>
  <c r="CR107" i="11"/>
  <c r="AQ110" i="11"/>
  <c r="AS84" i="11"/>
  <c r="CR99" i="11"/>
  <c r="AR111" i="11"/>
  <c r="AR93" i="11"/>
  <c r="AQ88" i="11"/>
  <c r="O88" i="11"/>
  <c r="O111" i="11"/>
  <c r="BO108" i="11"/>
  <c r="CS99" i="11"/>
  <c r="CS109" i="11"/>
  <c r="CR106" i="11"/>
  <c r="CQ86" i="11"/>
  <c r="CR109" i="11"/>
  <c r="AR87" i="11"/>
  <c r="AS89" i="11"/>
  <c r="BO102" i="11"/>
  <c r="AQ105" i="11"/>
  <c r="AQ89" i="11"/>
  <c r="CR102" i="11"/>
  <c r="CQ103" i="11"/>
  <c r="CS95" i="11"/>
  <c r="CQ101" i="11"/>
  <c r="CS92" i="11"/>
  <c r="AS100" i="11"/>
  <c r="AR96" i="11"/>
  <c r="AQ96" i="11"/>
  <c r="CR103" i="11"/>
  <c r="BO87" i="11"/>
  <c r="CQ102" i="11"/>
  <c r="AS85" i="11"/>
  <c r="CQ94" i="11"/>
  <c r="AQ108" i="11"/>
  <c r="AS83" i="11"/>
  <c r="AR105" i="11"/>
  <c r="O107" i="11"/>
  <c r="CS105" i="11"/>
  <c r="CQ89" i="11"/>
  <c r="CR97" i="11"/>
  <c r="AS97" i="11"/>
  <c r="AQ84" i="11"/>
  <c r="P102" i="11"/>
  <c r="BO90" i="11"/>
  <c r="O112" i="11"/>
  <c r="CQ96" i="11"/>
  <c r="O105" i="11"/>
  <c r="BO100" i="11"/>
  <c r="CS93" i="11"/>
  <c r="AS106" i="11"/>
  <c r="AQ85" i="11"/>
  <c r="CS110" i="11"/>
  <c r="BO84" i="11"/>
  <c r="CR110" i="11"/>
  <c r="AS105" i="11"/>
  <c r="CS112" i="11"/>
  <c r="AS87" i="11"/>
  <c r="BO103" i="11"/>
  <c r="CS84" i="11"/>
  <c r="AS111" i="11"/>
  <c r="AS88" i="11"/>
  <c r="CQ83" i="11"/>
  <c r="AQ106" i="11"/>
  <c r="BO98" i="11"/>
  <c r="AR103" i="11"/>
  <c r="AQ101" i="11"/>
  <c r="CR98" i="11"/>
  <c r="AR107" i="11"/>
  <c r="O101" i="11"/>
  <c r="AR108" i="11"/>
  <c r="O83" i="11"/>
  <c r="O91" i="11"/>
  <c r="O109" i="11"/>
  <c r="CR93" i="11"/>
  <c r="CR95" i="11"/>
  <c r="AQ91" i="11"/>
  <c r="CS100" i="11"/>
  <c r="CS91" i="11"/>
  <c r="CS96" i="11"/>
  <c r="CQ112" i="11"/>
  <c r="AQ109" i="11"/>
  <c r="AR100" i="11"/>
  <c r="CR101" i="11"/>
  <c r="BO107" i="11"/>
  <c r="AS96" i="11"/>
  <c r="AS102" i="11"/>
  <c r="BO110" i="11"/>
  <c r="P107" i="11"/>
  <c r="O87" i="11"/>
  <c r="O94" i="11"/>
  <c r="BO92" i="11"/>
  <c r="CR112" i="11"/>
  <c r="BO86" i="11"/>
  <c r="AQ95" i="11"/>
  <c r="BO85" i="11"/>
  <c r="CQ95" i="11"/>
  <c r="CS106" i="11"/>
  <c r="CR84" i="11"/>
  <c r="AR90" i="11"/>
  <c r="CS102" i="11"/>
  <c r="CQ84" i="11"/>
  <c r="CR105" i="11"/>
  <c r="AQ83" i="11"/>
  <c r="BP99" i="11"/>
  <c r="CS83" i="11"/>
  <c r="BO111" i="11"/>
  <c r="BO106" i="11"/>
  <c r="BO105" i="11"/>
  <c r="CS103" i="11"/>
  <c r="CQ99" i="11"/>
  <c r="CQ100" i="11"/>
  <c r="CR91" i="11"/>
  <c r="BO99" i="11"/>
  <c r="AQ100" i="11"/>
  <c r="BQ98" i="11"/>
  <c r="BO93" i="11"/>
  <c r="AQ102" i="11"/>
  <c r="CS85" i="11"/>
  <c r="CQ107" i="11"/>
  <c r="CS107" i="11"/>
  <c r="CR94" i="11"/>
  <c r="AQ98" i="11"/>
  <c r="AQ86" i="11"/>
  <c r="CQ108" i="11"/>
  <c r="O97" i="11"/>
  <c r="CQ104" i="11"/>
  <c r="AS86" i="11"/>
  <c r="O106" i="11"/>
  <c r="CR100" i="11"/>
  <c r="AS92" i="11"/>
  <c r="CS88" i="11"/>
  <c r="CS98" i="11"/>
  <c r="AR85" i="11"/>
  <c r="CR108" i="11"/>
  <c r="AR92" i="11"/>
  <c r="CQ97" i="11"/>
  <c r="AQ107" i="11"/>
  <c r="CR111" i="11"/>
  <c r="O110" i="11"/>
  <c r="BO94" i="11"/>
  <c r="CS97" i="11"/>
  <c r="O108" i="11"/>
  <c r="CS104" i="11"/>
  <c r="AQ103" i="11"/>
  <c r="BO91" i="11"/>
  <c r="AQ87" i="11"/>
  <c r="CR86" i="11"/>
  <c r="CS86" i="11"/>
  <c r="CR88" i="11"/>
  <c r="AQ92" i="11"/>
  <c r="AS107" i="11"/>
  <c r="P103" i="11"/>
  <c r="BP111" i="11"/>
  <c r="O85" i="11"/>
  <c r="AS112" i="11"/>
  <c r="P95" i="11"/>
  <c r="CQ111" i="11"/>
  <c r="O86" i="11"/>
  <c r="AS90" i="11"/>
  <c r="BP96" i="11"/>
  <c r="AQ97" i="11"/>
  <c r="CQ88" i="11"/>
  <c r="P86" i="11"/>
  <c r="O104" i="11"/>
  <c r="P109" i="11"/>
  <c r="BP110" i="11"/>
  <c r="Q85" i="11"/>
  <c r="BP88" i="11"/>
  <c r="CS111" i="11"/>
  <c r="BP94" i="11"/>
  <c r="BO112" i="11"/>
  <c r="BO109" i="11"/>
  <c r="AS98" i="11"/>
  <c r="P83" i="11"/>
  <c r="AS93" i="11"/>
  <c r="P89" i="11"/>
  <c r="CS94" i="11"/>
  <c r="BP102" i="11"/>
  <c r="BO83" i="11"/>
  <c r="AS104" i="11"/>
  <c r="P96" i="11"/>
  <c r="AQ93" i="11"/>
  <c r="BP83" i="11"/>
  <c r="BQ85" i="11"/>
  <c r="P106" i="11"/>
  <c r="R97" i="11"/>
  <c r="O95" i="11"/>
  <c r="CS87" i="11"/>
  <c r="BO95" i="11"/>
  <c r="CQ91" i="11"/>
  <c r="CS108" i="11"/>
  <c r="Q95" i="11"/>
  <c r="Q91" i="11"/>
  <c r="AQ104" i="11"/>
  <c r="AS95" i="11"/>
  <c r="CQ98" i="11"/>
  <c r="BQ111" i="11"/>
  <c r="P100" i="11"/>
  <c r="BP95" i="11"/>
  <c r="BQ103" i="11"/>
  <c r="BO104" i="11"/>
  <c r="P93" i="11"/>
  <c r="BQ100" i="11"/>
  <c r="O100" i="11"/>
  <c r="BQ104" i="11"/>
  <c r="AS94" i="11"/>
  <c r="CS90" i="11"/>
  <c r="BQ88" i="11"/>
  <c r="P88" i="11"/>
  <c r="CQ109" i="11"/>
  <c r="CQ85" i="11"/>
  <c r="AS101" i="11"/>
  <c r="P99" i="11"/>
  <c r="O89" i="11"/>
  <c r="CQ105" i="11"/>
  <c r="BP105" i="11"/>
  <c r="CQ106" i="11"/>
  <c r="BP103" i="11"/>
  <c r="P84" i="11"/>
  <c r="BO101" i="11"/>
  <c r="Q86" i="11"/>
  <c r="P98" i="11"/>
  <c r="CS89" i="11"/>
  <c r="BP101" i="11"/>
  <c r="BP109" i="11"/>
  <c r="AS91" i="11"/>
  <c r="BO89" i="11"/>
  <c r="P108" i="11"/>
  <c r="AQ94" i="11"/>
  <c r="BO97" i="11"/>
  <c r="BP100" i="11"/>
  <c r="O84" i="11"/>
  <c r="BP107" i="11"/>
  <c r="BO96" i="11"/>
  <c r="BP93" i="11"/>
  <c r="AS109" i="11"/>
  <c r="P101" i="11"/>
  <c r="BP89" i="11"/>
  <c r="O92" i="11"/>
  <c r="CR104" i="11"/>
  <c r="O90" i="11"/>
  <c r="BP91" i="11"/>
  <c r="BP86" i="11"/>
  <c r="CQ87" i="11"/>
  <c r="P87" i="11"/>
  <c r="BP108" i="11"/>
  <c r="O102" i="11"/>
  <c r="AQ99" i="11"/>
  <c r="CQ110" i="11"/>
  <c r="AS110" i="11"/>
  <c r="Q101" i="11"/>
  <c r="BQ96" i="11"/>
  <c r="BP112" i="11"/>
  <c r="BP97" i="11"/>
  <c r="CS101" i="11"/>
  <c r="AS103" i="11"/>
  <c r="CQ90" i="11"/>
  <c r="AQ112" i="11"/>
  <c r="BP85" i="11"/>
  <c r="P112" i="11"/>
  <c r="BQ106" i="11"/>
  <c r="BP87" i="11"/>
  <c r="P94" i="11"/>
  <c r="P111" i="11"/>
  <c r="AQ90" i="11"/>
  <c r="BP90" i="11"/>
  <c r="P85" i="11"/>
  <c r="O93" i="11"/>
  <c r="P110" i="11"/>
  <c r="AS99" i="11"/>
  <c r="BP92" i="11"/>
  <c r="P97" i="11"/>
  <c r="BP84" i="11"/>
  <c r="O103" i="11"/>
  <c r="CQ92" i="11"/>
  <c r="O96" i="11"/>
  <c r="AQ111" i="11"/>
  <c r="P104" i="11"/>
  <c r="BP98" i="11"/>
  <c r="P90" i="11"/>
  <c r="BP106" i="11"/>
  <c r="P91" i="11"/>
  <c r="O98" i="11"/>
  <c r="P105" i="11"/>
  <c r="P92" i="11"/>
  <c r="CQ93" i="11"/>
  <c r="BO88" i="11"/>
  <c r="Q106" i="11"/>
  <c r="BR95" i="11"/>
  <c r="R102" i="11"/>
  <c r="BR111" i="11"/>
  <c r="R83" i="11"/>
  <c r="BQ101" i="11"/>
  <c r="BR92" i="11"/>
  <c r="BR90" i="11"/>
  <c r="BR106" i="11"/>
  <c r="Q84" i="11"/>
  <c r="Q109" i="11"/>
  <c r="BQ83" i="11"/>
  <c r="R84" i="11"/>
  <c r="R112" i="11"/>
  <c r="BR84" i="11"/>
  <c r="BQ90" i="11"/>
  <c r="R111" i="11"/>
  <c r="BR98" i="11"/>
  <c r="R103" i="11"/>
  <c r="BQ105" i="11"/>
  <c r="BQ107" i="11"/>
  <c r="BR102" i="11"/>
  <c r="R99" i="11"/>
  <c r="Q103" i="11"/>
  <c r="BR104" i="11"/>
  <c r="Q99" i="11"/>
  <c r="BR88" i="11"/>
  <c r="R86" i="11"/>
  <c r="BQ95" i="11"/>
  <c r="BR108" i="11"/>
  <c r="BR110" i="11"/>
  <c r="BR87" i="11"/>
  <c r="BQ109" i="11"/>
  <c r="BR89" i="11"/>
  <c r="R89" i="11"/>
  <c r="Q92" i="11"/>
  <c r="R94" i="11"/>
  <c r="BQ87" i="11"/>
  <c r="Q90" i="11"/>
  <c r="R88" i="11"/>
  <c r="BQ110" i="11"/>
  <c r="R107" i="11"/>
  <c r="R100" i="11"/>
  <c r="S85" i="11"/>
  <c r="S107" i="11"/>
  <c r="BR91" i="11"/>
  <c r="Q104" i="11"/>
  <c r="BR100" i="11"/>
  <c r="BQ97" i="11"/>
  <c r="Q94" i="11"/>
  <c r="BQ93" i="11"/>
  <c r="Q93" i="11"/>
  <c r="Q112" i="11"/>
  <c r="BQ84" i="11"/>
  <c r="BR103" i="11"/>
  <c r="BR109" i="11"/>
  <c r="BS111" i="11"/>
  <c r="R91" i="11"/>
  <c r="BQ94" i="11"/>
  <c r="BP104" i="11"/>
  <c r="Q105" i="11"/>
  <c r="R105" i="11"/>
  <c r="R110" i="11"/>
  <c r="Q83" i="11"/>
  <c r="Q89" i="11"/>
  <c r="Q96" i="11"/>
  <c r="R96" i="11"/>
  <c r="R101" i="11"/>
  <c r="R87" i="11"/>
  <c r="R90" i="11"/>
  <c r="BR83" i="11"/>
  <c r="R92" i="11"/>
  <c r="Q97" i="11"/>
  <c r="Q102" i="11"/>
  <c r="Q100" i="11"/>
  <c r="BR101" i="11"/>
  <c r="Q87" i="11"/>
  <c r="Q88" i="11"/>
  <c r="Q107" i="11"/>
  <c r="R98" i="11"/>
  <c r="BR107" i="11"/>
  <c r="BR85" i="11"/>
  <c r="BQ86" i="11"/>
  <c r="BR93" i="11"/>
  <c r="BQ99" i="11"/>
  <c r="R93" i="11"/>
  <c r="R104" i="11"/>
  <c r="Q108" i="11"/>
  <c r="R109" i="11"/>
  <c r="BQ91" i="11"/>
  <c r="BR94" i="11"/>
  <c r="BS87" i="11"/>
  <c r="BR112" i="11"/>
  <c r="BS91" i="11"/>
  <c r="BR99" i="11"/>
  <c r="BQ112" i="11"/>
  <c r="BR96" i="11"/>
  <c r="R106" i="11"/>
  <c r="R85" i="11"/>
  <c r="BQ108" i="11"/>
  <c r="BQ89" i="11"/>
  <c r="BQ102" i="11"/>
  <c r="Q98" i="11"/>
  <c r="R95" i="11"/>
  <c r="BQ92" i="11"/>
  <c r="Q110" i="11"/>
  <c r="BR105" i="11"/>
  <c r="BR97" i="11"/>
  <c r="Q111" i="11"/>
  <c r="S93" i="11"/>
  <c r="BS95" i="11"/>
  <c r="BT85" i="11"/>
  <c r="S91" i="11"/>
  <c r="T102" i="11"/>
  <c r="BS94" i="11"/>
  <c r="BT108" i="11"/>
  <c r="BS89" i="11"/>
  <c r="BT103" i="11"/>
  <c r="T86" i="11"/>
  <c r="BS83" i="11"/>
  <c r="S109" i="11"/>
  <c r="BS84" i="11"/>
  <c r="S97" i="11"/>
  <c r="R108" i="11"/>
  <c r="S96" i="11"/>
  <c r="BT112" i="11"/>
  <c r="BS100" i="11"/>
  <c r="S94" i="11"/>
  <c r="T87" i="11"/>
  <c r="S103" i="11"/>
  <c r="U88" i="11"/>
  <c r="BR86" i="11"/>
  <c r="T107" i="11"/>
  <c r="BS93" i="11"/>
  <c r="S105" i="11"/>
  <c r="BT101" i="11"/>
  <c r="BS92" i="11"/>
  <c r="BS98" i="11"/>
  <c r="S110" i="11"/>
  <c r="S88" i="11"/>
  <c r="BS109" i="11"/>
  <c r="BT91" i="11"/>
  <c r="S101" i="11"/>
  <c r="BT102" i="11"/>
  <c r="S90" i="11"/>
  <c r="BT84" i="11"/>
  <c r="T90" i="11"/>
  <c r="S86" i="11"/>
  <c r="BT98" i="11"/>
  <c r="BS110" i="11"/>
  <c r="S95" i="11"/>
  <c r="S83" i="11"/>
  <c r="BS108" i="11"/>
  <c r="S92" i="11"/>
  <c r="S108" i="11"/>
  <c r="BS102" i="11"/>
  <c r="S102" i="11"/>
  <c r="T104" i="11"/>
  <c r="BS85" i="11"/>
  <c r="BT90" i="11"/>
  <c r="S112" i="11"/>
  <c r="S84" i="11"/>
  <c r="BU95" i="11"/>
  <c r="S87" i="11"/>
  <c r="S99" i="11"/>
  <c r="BT106" i="11"/>
  <c r="BS88" i="11"/>
  <c r="BS99" i="11"/>
  <c r="T106" i="11"/>
  <c r="T84" i="11"/>
  <c r="S104" i="11"/>
  <c r="BS103" i="11"/>
  <c r="BS97" i="11"/>
  <c r="T99" i="11"/>
  <c r="S111" i="11"/>
  <c r="BS96" i="11"/>
  <c r="BS112" i="11"/>
  <c r="BT94" i="11"/>
  <c r="BS107" i="11"/>
  <c r="BS104" i="11"/>
  <c r="S106" i="11"/>
  <c r="BS105" i="11"/>
  <c r="T89" i="11"/>
  <c r="BS101" i="11"/>
  <c r="S98" i="11"/>
  <c r="T85" i="11"/>
  <c r="BS86" i="11"/>
  <c r="BT96" i="11"/>
  <c r="T112" i="11"/>
  <c r="S100" i="11"/>
  <c r="U95" i="11"/>
  <c r="S89" i="11"/>
  <c r="BU108" i="11"/>
  <c r="T105" i="11"/>
  <c r="BU85" i="11"/>
  <c r="BU104" i="11"/>
  <c r="BS90" i="11"/>
  <c r="U106" i="11"/>
  <c r="U107" i="11"/>
  <c r="U90" i="11"/>
  <c r="U108" i="11"/>
  <c r="BU109" i="11"/>
  <c r="BU93" i="11"/>
  <c r="BU90" i="11"/>
  <c r="U85" i="11"/>
  <c r="T98" i="11"/>
  <c r="BU107" i="11"/>
  <c r="BU89" i="11"/>
  <c r="U97" i="11"/>
  <c r="T94" i="11"/>
  <c r="BT99" i="11"/>
  <c r="U104" i="11"/>
  <c r="T110" i="11"/>
  <c r="U110" i="11"/>
  <c r="U83" i="11"/>
  <c r="BS106" i="11"/>
  <c r="U101" i="11"/>
  <c r="T111" i="11"/>
  <c r="BU102" i="11"/>
  <c r="BU86" i="11"/>
  <c r="BT100" i="11"/>
  <c r="BT92" i="11"/>
  <c r="U87" i="11"/>
  <c r="U102" i="11"/>
  <c r="T93" i="11"/>
  <c r="BU84" i="11"/>
  <c r="T108" i="11"/>
  <c r="U111" i="11"/>
  <c r="V95" i="11"/>
  <c r="BT83" i="11"/>
  <c r="BU91" i="11"/>
  <c r="U91" i="11"/>
  <c r="BU106" i="11"/>
  <c r="U84" i="11"/>
  <c r="BT104" i="11"/>
  <c r="U94" i="11"/>
  <c r="T100" i="11"/>
  <c r="BU88" i="11"/>
  <c r="BT87" i="11"/>
  <c r="W105" i="11"/>
  <c r="U112" i="11"/>
  <c r="BU98" i="11"/>
  <c r="T95" i="11"/>
  <c r="U96" i="11"/>
  <c r="T101" i="11"/>
  <c r="BT93" i="11"/>
  <c r="BU99" i="11"/>
  <c r="U98" i="11"/>
  <c r="T83" i="11"/>
  <c r="BU94" i="11"/>
  <c r="BU111" i="11"/>
  <c r="BT107" i="11"/>
  <c r="BT111" i="11"/>
  <c r="T97" i="11"/>
  <c r="BT86" i="11"/>
  <c r="BU105" i="11"/>
  <c r="U99" i="11"/>
  <c r="BT105" i="11"/>
  <c r="U100" i="11"/>
  <c r="U89" i="11"/>
  <c r="T96" i="11"/>
  <c r="BU100" i="11"/>
  <c r="U103" i="11"/>
  <c r="BW86" i="11"/>
  <c r="BU96" i="11"/>
  <c r="U86" i="11"/>
  <c r="T91" i="11"/>
  <c r="T88" i="11"/>
  <c r="T109" i="11"/>
  <c r="BT97" i="11"/>
  <c r="BT95" i="11"/>
  <c r="BU103" i="11"/>
  <c r="BU101" i="11"/>
  <c r="BT88" i="11"/>
  <c r="T92" i="11"/>
  <c r="V104" i="11"/>
  <c r="T103" i="11"/>
  <c r="BU83" i="11"/>
  <c r="BU97" i="11"/>
  <c r="U109" i="11"/>
  <c r="BT109" i="11"/>
  <c r="U92" i="11"/>
  <c r="BU92" i="11"/>
  <c r="U105" i="11"/>
  <c r="BT89" i="11"/>
  <c r="BU112" i="11"/>
  <c r="BU110" i="11"/>
  <c r="BU87" i="11"/>
  <c r="V102" i="11"/>
  <c r="V99" i="11"/>
  <c r="BV86" i="11"/>
  <c r="V92" i="11"/>
  <c r="V89" i="11"/>
  <c r="BW111" i="11"/>
  <c r="BW102" i="11"/>
  <c r="BV91" i="11"/>
  <c r="BV98" i="11"/>
  <c r="W111" i="11"/>
  <c r="BV109" i="11"/>
  <c r="BV94" i="11"/>
  <c r="V105" i="11"/>
  <c r="V83" i="11"/>
  <c r="V87" i="11"/>
  <c r="W107" i="11"/>
  <c r="W88" i="11"/>
  <c r="W89" i="11"/>
  <c r="V106" i="11"/>
  <c r="BX107" i="11"/>
  <c r="BW101" i="11"/>
  <c r="BW85" i="11"/>
  <c r="V103" i="11"/>
  <c r="V88" i="11"/>
  <c r="V94" i="11"/>
  <c r="BV103" i="11"/>
  <c r="BT110" i="11"/>
  <c r="BV105" i="11"/>
  <c r="V96" i="11"/>
  <c r="W112" i="11"/>
  <c r="BV95" i="11"/>
  <c r="BV100" i="11"/>
  <c r="W98" i="11"/>
  <c r="BW88" i="11"/>
  <c r="BV111" i="11"/>
  <c r="BV84" i="11"/>
  <c r="BV97" i="11"/>
  <c r="BV106" i="11"/>
  <c r="V110" i="11"/>
  <c r="U93" i="11"/>
  <c r="W92" i="11"/>
  <c r="BW83" i="11"/>
  <c r="BV99" i="11"/>
  <c r="BV89" i="11"/>
  <c r="BV92" i="11"/>
  <c r="BV88" i="11"/>
  <c r="BV102" i="11"/>
  <c r="BV85" i="11"/>
  <c r="V98" i="11"/>
  <c r="W95" i="11"/>
  <c r="V112" i="11"/>
  <c r="V97" i="11"/>
  <c r="BW90" i="11"/>
  <c r="BW107" i="11"/>
  <c r="V86" i="11"/>
  <c r="V90" i="11"/>
  <c r="BV112" i="11"/>
  <c r="BV110" i="11"/>
  <c r="V85" i="11"/>
  <c r="BX108" i="11"/>
  <c r="V91" i="11"/>
  <c r="BW91" i="11"/>
  <c r="V111" i="11"/>
  <c r="V109" i="11"/>
  <c r="BV101" i="11"/>
  <c r="BV90" i="11"/>
  <c r="V101" i="11"/>
  <c r="V100" i="11"/>
  <c r="BV87" i="11"/>
  <c r="BV93" i="11"/>
  <c r="BV96" i="11"/>
  <c r="V107" i="11"/>
  <c r="V84" i="11"/>
  <c r="BV107" i="11"/>
  <c r="X87" i="11"/>
  <c r="W91" i="11"/>
  <c r="W84" i="11"/>
  <c r="BW112" i="11"/>
  <c r="W93" i="11"/>
  <c r="W104" i="11"/>
  <c r="W90" i="11"/>
  <c r="BV83" i="11"/>
  <c r="BW103" i="11"/>
  <c r="W83" i="11"/>
  <c r="BV104" i="11"/>
  <c r="W106" i="11"/>
  <c r="BW105" i="11"/>
  <c r="BW104" i="11"/>
  <c r="BW95" i="11"/>
  <c r="BY94" i="11"/>
  <c r="W87" i="11"/>
  <c r="BX103" i="11"/>
  <c r="X107" i="11"/>
  <c r="BW110" i="11"/>
  <c r="W109" i="11"/>
  <c r="BW108" i="11"/>
  <c r="BW94" i="11"/>
  <c r="X94" i="11"/>
  <c r="BX100" i="11"/>
  <c r="W110" i="11"/>
  <c r="W108" i="11"/>
  <c r="BW96" i="11"/>
  <c r="W94" i="11"/>
  <c r="W97" i="11"/>
  <c r="BW93" i="11"/>
  <c r="X89" i="11"/>
  <c r="BX83" i="11"/>
  <c r="BW89" i="11"/>
  <c r="V108" i="11"/>
  <c r="BW109" i="11"/>
  <c r="BX89" i="11"/>
  <c r="BW99" i="11"/>
  <c r="W99" i="11"/>
  <c r="BW106" i="11"/>
  <c r="BW92" i="11"/>
  <c r="BV108" i="11"/>
  <c r="BW98" i="11"/>
  <c r="W102" i="11"/>
  <c r="W101" i="11"/>
  <c r="W100" i="11"/>
  <c r="V93" i="11"/>
  <c r="BX92" i="11"/>
  <c r="BW100" i="11"/>
  <c r="W86" i="11"/>
  <c r="BW84" i="11"/>
  <c r="W103" i="11"/>
  <c r="BX112" i="11"/>
  <c r="BW87" i="11"/>
  <c r="X99" i="11"/>
  <c r="BY91" i="11"/>
  <c r="Y94" i="11"/>
  <c r="X110" i="11"/>
  <c r="Y97" i="11"/>
  <c r="X84" i="11"/>
  <c r="Y102" i="11"/>
  <c r="BY103" i="11"/>
  <c r="X111" i="11"/>
  <c r="BZ102" i="11"/>
  <c r="X93" i="11"/>
  <c r="BX84" i="11"/>
  <c r="X112" i="11"/>
  <c r="X103" i="11"/>
  <c r="X101" i="11"/>
  <c r="BX97" i="11"/>
  <c r="X95" i="11"/>
  <c r="BX105" i="11"/>
  <c r="BW97" i="11"/>
  <c r="X97" i="11"/>
  <c r="BX111" i="11"/>
  <c r="X96" i="11"/>
  <c r="Y86" i="11"/>
  <c r="Y89" i="11"/>
  <c r="X91" i="11"/>
  <c r="W96" i="11"/>
  <c r="Y85" i="11"/>
  <c r="W85" i="11"/>
  <c r="Y109" i="11"/>
  <c r="Y106" i="11"/>
  <c r="BY102" i="11"/>
  <c r="BX95" i="11"/>
  <c r="BY83" i="11"/>
  <c r="BX110" i="11"/>
  <c r="X109" i="11"/>
  <c r="X90" i="11"/>
  <c r="Y103" i="11"/>
  <c r="BX86" i="11"/>
  <c r="BX102" i="11"/>
  <c r="X106" i="11"/>
  <c r="BX94" i="11"/>
  <c r="Y112" i="11"/>
  <c r="Y83" i="11"/>
  <c r="BY86" i="11"/>
  <c r="BX101" i="11"/>
  <c r="Y93" i="11"/>
  <c r="BX98" i="11"/>
  <c r="BY93" i="11"/>
  <c r="Y108" i="11"/>
  <c r="Z88" i="11"/>
  <c r="BY90" i="11"/>
  <c r="Z86" i="11"/>
  <c r="BZ93" i="11"/>
  <c r="Y92" i="11"/>
  <c r="Z96" i="11"/>
  <c r="BZ84" i="11"/>
  <c r="Y98" i="11"/>
  <c r="Z104" i="11"/>
  <c r="X85" i="11"/>
  <c r="Y100" i="11"/>
  <c r="X102" i="11"/>
  <c r="Y107" i="11"/>
  <c r="BY96" i="11"/>
  <c r="BX91" i="11"/>
  <c r="BX99" i="11"/>
  <c r="BX88" i="11"/>
  <c r="BY84" i="11"/>
  <c r="X100" i="11"/>
  <c r="Z108" i="11"/>
  <c r="BY99" i="11"/>
  <c r="BZ91" i="11"/>
  <c r="Y87" i="11"/>
  <c r="BY97" i="11"/>
  <c r="BX104" i="11"/>
  <c r="X108" i="11"/>
  <c r="BY112" i="11"/>
  <c r="BX90" i="11"/>
  <c r="BX87" i="11"/>
  <c r="X88" i="11"/>
  <c r="X104" i="11"/>
  <c r="BY85" i="11"/>
  <c r="Y91" i="11"/>
  <c r="BZ106" i="11"/>
  <c r="Y96" i="11"/>
  <c r="Z98" i="11"/>
  <c r="BZ109" i="11"/>
  <c r="BY88" i="11"/>
  <c r="Y88" i="11"/>
  <c r="X83" i="11"/>
  <c r="BX109" i="11"/>
  <c r="X98" i="11"/>
  <c r="Z95" i="11"/>
  <c r="BY87" i="11"/>
  <c r="BX96" i="11"/>
  <c r="X92" i="11"/>
  <c r="BY89" i="11"/>
  <c r="BY111" i="11"/>
  <c r="BZ110" i="11"/>
  <c r="BY105" i="11"/>
  <c r="BZ89" i="11"/>
  <c r="BZ86" i="11"/>
  <c r="BX93" i="11"/>
  <c r="BY107" i="11"/>
  <c r="BY106" i="11"/>
  <c r="BX106" i="11"/>
  <c r="Z92" i="11"/>
  <c r="BZ87" i="11"/>
  <c r="BZ97" i="11"/>
  <c r="Z83" i="11"/>
  <c r="Y111" i="11"/>
  <c r="Z99" i="11"/>
  <c r="BZ96" i="11"/>
  <c r="AA110" i="11"/>
  <c r="BY98" i="11"/>
  <c r="BZ85" i="11"/>
  <c r="BY95" i="11"/>
  <c r="Y99" i="11"/>
  <c r="BX85" i="11"/>
  <c r="X86" i="11"/>
  <c r="X105" i="11"/>
  <c r="Y95" i="11"/>
  <c r="Y101" i="11"/>
  <c r="Y105" i="11"/>
  <c r="BY104" i="11"/>
  <c r="BZ107" i="11"/>
  <c r="Y90" i="11"/>
  <c r="BY110" i="11"/>
  <c r="Z94" i="11"/>
  <c r="Y104" i="11"/>
  <c r="BY101" i="11"/>
  <c r="CA107" i="11"/>
  <c r="BZ98" i="11"/>
  <c r="BZ83" i="11"/>
  <c r="Z100" i="11"/>
  <c r="Z87" i="11"/>
  <c r="Z103" i="11"/>
  <c r="BZ90" i="11"/>
  <c r="Z93" i="11"/>
  <c r="BY92" i="11"/>
  <c r="BZ105" i="11"/>
  <c r="CA84" i="11"/>
  <c r="BY108" i="11"/>
  <c r="Z111" i="11"/>
  <c r="AA93" i="11"/>
  <c r="BZ108" i="11"/>
  <c r="BZ103" i="11"/>
  <c r="CA101" i="11"/>
  <c r="Z85" i="11"/>
  <c r="CA98" i="11"/>
  <c r="AA96" i="11"/>
  <c r="CA83" i="11"/>
  <c r="BZ112" i="11"/>
  <c r="CA111" i="11"/>
  <c r="CA97" i="11"/>
  <c r="Z105" i="11"/>
  <c r="Z89" i="11"/>
  <c r="Z97" i="11"/>
  <c r="Z109" i="11"/>
  <c r="Z91" i="11"/>
  <c r="AA100" i="11"/>
  <c r="AA104" i="11"/>
  <c r="Y110" i="11"/>
  <c r="Y84" i="11"/>
  <c r="BZ111" i="11"/>
  <c r="BZ100" i="11"/>
  <c r="Z110" i="11"/>
  <c r="BZ99" i="11"/>
  <c r="Z102" i="11"/>
  <c r="BZ88" i="11"/>
  <c r="CA89" i="11"/>
  <c r="BZ92" i="11"/>
  <c r="BY100" i="11"/>
  <c r="BY109" i="11"/>
  <c r="AA102" i="11"/>
  <c r="CA104" i="11"/>
  <c r="Z112" i="11"/>
  <c r="BZ101" i="11"/>
  <c r="AA86" i="11"/>
  <c r="Z84" i="11"/>
  <c r="Z90" i="11"/>
  <c r="AA95" i="11"/>
  <c r="BZ104" i="11"/>
  <c r="Z106" i="11"/>
  <c r="BZ95" i="11"/>
  <c r="BZ94" i="11"/>
  <c r="Z107" i="11"/>
  <c r="Z101" i="11"/>
  <c r="AC86" i="11"/>
  <c r="AC111" i="11"/>
  <c r="AC88" i="11"/>
  <c r="CA103" i="11"/>
  <c r="AB100" i="11"/>
  <c r="AA91" i="11"/>
  <c r="AA98" i="11"/>
  <c r="AA101" i="11"/>
  <c r="CA85" i="11"/>
  <c r="CA95" i="11"/>
  <c r="CB105" i="11"/>
  <c r="CC112" i="11"/>
  <c r="CB83" i="11"/>
  <c r="CB84" i="11"/>
  <c r="CB107" i="11"/>
  <c r="AB87" i="11"/>
  <c r="AA90" i="11"/>
  <c r="CA99" i="11"/>
  <c r="CA94" i="11"/>
  <c r="CB104" i="11"/>
  <c r="AA112" i="11"/>
  <c r="CA106" i="11"/>
  <c r="CC91" i="11"/>
  <c r="CB90" i="11"/>
  <c r="CC92" i="11"/>
  <c r="CC94" i="11"/>
  <c r="CC101" i="11"/>
  <c r="AB95" i="11"/>
  <c r="AA108" i="11"/>
  <c r="CB92" i="11"/>
  <c r="CB89" i="11"/>
  <c r="CC86" i="11"/>
  <c r="CB86" i="11"/>
  <c r="CB101" i="11"/>
  <c r="CB106" i="11"/>
  <c r="AA84" i="11"/>
  <c r="CA108" i="11"/>
  <c r="CB93" i="11"/>
  <c r="AA109" i="11"/>
  <c r="CA87" i="11"/>
  <c r="AA106" i="11"/>
  <c r="CA86" i="11"/>
  <c r="CA96" i="11"/>
  <c r="CC111" i="11"/>
  <c r="AA88" i="11"/>
  <c r="CB102" i="11"/>
  <c r="AA107" i="11"/>
  <c r="AA97" i="11"/>
  <c r="CA100" i="11"/>
  <c r="AB103" i="11"/>
  <c r="AB85" i="11"/>
  <c r="CB98" i="11"/>
  <c r="CA90" i="11"/>
  <c r="CA102" i="11"/>
  <c r="AA111" i="11"/>
  <c r="CA88" i="11"/>
  <c r="AA89" i="11"/>
  <c r="CB99" i="11"/>
  <c r="AA99" i="11"/>
  <c r="AB104" i="11"/>
  <c r="CB108" i="11"/>
  <c r="CD105" i="11"/>
  <c r="AC85" i="11"/>
  <c r="AC106" i="11"/>
  <c r="AC102" i="11"/>
  <c r="CD100" i="11"/>
  <c r="AD101" i="11"/>
  <c r="CB96" i="11"/>
  <c r="CA112" i="11"/>
  <c r="CC85" i="11"/>
  <c r="AB86" i="11"/>
  <c r="AA92" i="11"/>
  <c r="AB101" i="11"/>
  <c r="CA93" i="11"/>
  <c r="CC87" i="11"/>
  <c r="CD102" i="11"/>
  <c r="CD86" i="11"/>
  <c r="CB97" i="11"/>
  <c r="AA94" i="11"/>
  <c r="AA105" i="11"/>
  <c r="AA83" i="11"/>
  <c r="AA103" i="11"/>
  <c r="CA92" i="11"/>
  <c r="AD106" i="11"/>
  <c r="AD107" i="11"/>
  <c r="CC107" i="11"/>
  <c r="CA91" i="11"/>
  <c r="AC101" i="11"/>
  <c r="CA109" i="11"/>
  <c r="CB103" i="11"/>
  <c r="AC90" i="11"/>
  <c r="CC98" i="11"/>
  <c r="AC104" i="11"/>
  <c r="AB111" i="11"/>
  <c r="AA85" i="11"/>
  <c r="AC99" i="11"/>
  <c r="CB94" i="11"/>
  <c r="CD88" i="11"/>
  <c r="AB91" i="11"/>
  <c r="AC105" i="11"/>
  <c r="CD94" i="11"/>
  <c r="AC96" i="11"/>
  <c r="CD99" i="11"/>
  <c r="CA105" i="11"/>
  <c r="CA110" i="11"/>
  <c r="CB95" i="11"/>
  <c r="AA87" i="11"/>
  <c r="CC103" i="11"/>
  <c r="CB88" i="11"/>
  <c r="CD84" i="11"/>
  <c r="CC93" i="11"/>
  <c r="AC108" i="11"/>
  <c r="CE104" i="11"/>
  <c r="AD95" i="11"/>
  <c r="CE106" i="11"/>
  <c r="CB91" i="11"/>
  <c r="AB89" i="11"/>
  <c r="CC97" i="11"/>
  <c r="CC104" i="11"/>
  <c r="CB112" i="11"/>
  <c r="AC87" i="11"/>
  <c r="CD112" i="11"/>
  <c r="AC110" i="11"/>
  <c r="AD112" i="11"/>
  <c r="AB105" i="11"/>
  <c r="AD102" i="11"/>
  <c r="CB85" i="11"/>
  <c r="CC106" i="11"/>
  <c r="AC84" i="11"/>
  <c r="CB87" i="11"/>
  <c r="CC110" i="11"/>
  <c r="AB84" i="11"/>
  <c r="AB110" i="11"/>
  <c r="AB102" i="11"/>
  <c r="AC100" i="11"/>
  <c r="AC83" i="11"/>
  <c r="CC84" i="11"/>
  <c r="CC99" i="11"/>
  <c r="CC88" i="11"/>
  <c r="AC93" i="11"/>
  <c r="AB106" i="11"/>
  <c r="AB108" i="11"/>
  <c r="CC102" i="11"/>
  <c r="CB100" i="11"/>
  <c r="CD110" i="11"/>
  <c r="CC100" i="11"/>
  <c r="AC107" i="11"/>
  <c r="AB90" i="11"/>
  <c r="AC97" i="11"/>
  <c r="AB107" i="11"/>
  <c r="CD85" i="11"/>
  <c r="AD108" i="11"/>
  <c r="CD87" i="11"/>
  <c r="CC108" i="11"/>
  <c r="AB96" i="11"/>
  <c r="AD109" i="11"/>
  <c r="AB98" i="11"/>
  <c r="AC103" i="11"/>
  <c r="CB110" i="11"/>
  <c r="AB92" i="11"/>
  <c r="CC109" i="11"/>
  <c r="AB88" i="11"/>
  <c r="AC98" i="11"/>
  <c r="AD103" i="11"/>
  <c r="AD96" i="11"/>
  <c r="CC95" i="11"/>
  <c r="AB94" i="11"/>
  <c r="AD89" i="11"/>
  <c r="AB97" i="11"/>
  <c r="AB83" i="11"/>
  <c r="AB109" i="11"/>
  <c r="AB93" i="11"/>
  <c r="AB112" i="11"/>
  <c r="AC91" i="11"/>
  <c r="AB99" i="11"/>
  <c r="CD92" i="11"/>
  <c r="AC92" i="11"/>
  <c r="CE92" i="11"/>
  <c r="CB111" i="11"/>
  <c r="CD95" i="11"/>
  <c r="AC94" i="11"/>
  <c r="CB109" i="11"/>
  <c r="CD109" i="11"/>
  <c r="AC89" i="11"/>
  <c r="CC90" i="11"/>
  <c r="CC83" i="11"/>
  <c r="AC95" i="11"/>
  <c r="AD100" i="11"/>
  <c r="AC109" i="11"/>
  <c r="CC89" i="11"/>
  <c r="CD91" i="11"/>
  <c r="CC105" i="11"/>
  <c r="AE92" i="11"/>
  <c r="CE102" i="11"/>
  <c r="AE112" i="11"/>
  <c r="AE86" i="11"/>
  <c r="AD93" i="11"/>
  <c r="AE85" i="11"/>
  <c r="CC96" i="11"/>
  <c r="CE95" i="11"/>
  <c r="AE90" i="11"/>
  <c r="CE89" i="11"/>
  <c r="AE89" i="11"/>
  <c r="AC112" i="11"/>
  <c r="AE100" i="11"/>
  <c r="AE104" i="11"/>
  <c r="CE107" i="11"/>
  <c r="CE84" i="11"/>
  <c r="AE105" i="11"/>
  <c r="AE103" i="11"/>
  <c r="CE88" i="11"/>
  <c r="AF111" i="11"/>
  <c r="AE108" i="11"/>
  <c r="AE94" i="11"/>
  <c r="CF92" i="11"/>
  <c r="AE98" i="11"/>
  <c r="CF105" i="11"/>
  <c r="AF106" i="11"/>
  <c r="CF87" i="11"/>
  <c r="AF95" i="11"/>
  <c r="AD94" i="11"/>
  <c r="AD88" i="11"/>
  <c r="CD98" i="11"/>
  <c r="CE103" i="11"/>
  <c r="CD96" i="11"/>
  <c r="CE111" i="11"/>
  <c r="AD111" i="11"/>
  <c r="AE84" i="11"/>
  <c r="AD104" i="11"/>
  <c r="AE102" i="11"/>
  <c r="CF90" i="11"/>
  <c r="CD103" i="11"/>
  <c r="AE97" i="11"/>
  <c r="AD91" i="11"/>
  <c r="AD83" i="11"/>
  <c r="CD93" i="11"/>
  <c r="AE87" i="11"/>
  <c r="CD83" i="11"/>
  <c r="CE96" i="11"/>
  <c r="AD97" i="11"/>
  <c r="CD108" i="11"/>
  <c r="CE91" i="11"/>
  <c r="AD92" i="11"/>
  <c r="CE112" i="11"/>
  <c r="AF103" i="11"/>
  <c r="AF105" i="11"/>
  <c r="CE94" i="11"/>
  <c r="AF109" i="11"/>
  <c r="CE105" i="11"/>
  <c r="CD89" i="11"/>
  <c r="AD99" i="11"/>
  <c r="CD101" i="11"/>
  <c r="CE97" i="11"/>
  <c r="AE83" i="11"/>
  <c r="AE107" i="11"/>
  <c r="CE85" i="11"/>
  <c r="AE111" i="11"/>
  <c r="AE110" i="11"/>
  <c r="CE86" i="11"/>
  <c r="CF106" i="11"/>
  <c r="AD105" i="11"/>
  <c r="AF93" i="11"/>
  <c r="AF89" i="11"/>
  <c r="CF102" i="11"/>
  <c r="CF97" i="11"/>
  <c r="CF108" i="11"/>
  <c r="AD110" i="11"/>
  <c r="AE93" i="11"/>
  <c r="CD90" i="11"/>
  <c r="AE96" i="11"/>
  <c r="AD87" i="11"/>
  <c r="AE91" i="11"/>
  <c r="AE99" i="11"/>
  <c r="CE98" i="11"/>
  <c r="AF99" i="11"/>
  <c r="AE101" i="11"/>
  <c r="CF101" i="11"/>
  <c r="AE88" i="11"/>
  <c r="AE106" i="11"/>
  <c r="CE90" i="11"/>
  <c r="AF85" i="11"/>
  <c r="AF100" i="11"/>
  <c r="AD84" i="11"/>
  <c r="AF108" i="11"/>
  <c r="AD86" i="11"/>
  <c r="CD111" i="11"/>
  <c r="CD106" i="11"/>
  <c r="AE95" i="11"/>
  <c r="AD90" i="11"/>
  <c r="CE109" i="11"/>
  <c r="AF88" i="11"/>
  <c r="CD97" i="11"/>
  <c r="AF107" i="11"/>
  <c r="CF94" i="11"/>
  <c r="AF91" i="11"/>
  <c r="CE83" i="11"/>
  <c r="CE100" i="11"/>
  <c r="AE109" i="11"/>
  <c r="CD107" i="11"/>
  <c r="CE99" i="11"/>
  <c r="CE93" i="11"/>
  <c r="AD85" i="11"/>
  <c r="AD98" i="11"/>
  <c r="CE87" i="11"/>
  <c r="CF98" i="11"/>
  <c r="CE101" i="11"/>
  <c r="CD104" i="11"/>
  <c r="AF87" i="11"/>
  <c r="CF85" i="11"/>
  <c r="CE110" i="11"/>
  <c r="CF88" i="11"/>
  <c r="CF91" i="11"/>
  <c r="AG99" i="11"/>
  <c r="CE108" i="11"/>
  <c r="AF102" i="11"/>
  <c r="AF92" i="11"/>
  <c r="AG87" i="11"/>
  <c r="AF84" i="11"/>
  <c r="CF93" i="11"/>
  <c r="CG92" i="11"/>
  <c r="CF107" i="11"/>
  <c r="CF99" i="11"/>
  <c r="CF104" i="11"/>
  <c r="CG88" i="11"/>
  <c r="CF112" i="11"/>
  <c r="CF86" i="11"/>
  <c r="AG101" i="11"/>
  <c r="AG103" i="11"/>
  <c r="CG100" i="11"/>
  <c r="AG105" i="11"/>
  <c r="AG107" i="11"/>
  <c r="AF90" i="11"/>
  <c r="CG86" i="11"/>
  <c r="AF83" i="11"/>
  <c r="CG105" i="11"/>
  <c r="CF109" i="11"/>
  <c r="CG83" i="11"/>
  <c r="CG112" i="11"/>
  <c r="AF104" i="11"/>
  <c r="CF100" i="11"/>
  <c r="CH108" i="11"/>
  <c r="AG90" i="11"/>
  <c r="CF103" i="11"/>
  <c r="CF111" i="11"/>
  <c r="AG85" i="11"/>
  <c r="AG102" i="11"/>
  <c r="AF86" i="11"/>
  <c r="CG90" i="11"/>
  <c r="CG87" i="11"/>
  <c r="AG109" i="11"/>
  <c r="AF98" i="11"/>
  <c r="CF84" i="11"/>
  <c r="CG103" i="11"/>
  <c r="CF89" i="11"/>
  <c r="AF94" i="11"/>
  <c r="CG91" i="11"/>
  <c r="CG89" i="11"/>
  <c r="AG97" i="11"/>
  <c r="CG101" i="11"/>
  <c r="AG104" i="11"/>
  <c r="CG102" i="11"/>
  <c r="AF101" i="11"/>
  <c r="AG100" i="11"/>
  <c r="CG108" i="11"/>
  <c r="AG98" i="11"/>
  <c r="CG85" i="11"/>
  <c r="AF110" i="11"/>
  <c r="AG111" i="11"/>
  <c r="AG94" i="11"/>
  <c r="AG112" i="11"/>
  <c r="AF112" i="11"/>
  <c r="CF110" i="11"/>
  <c r="CG94" i="11"/>
  <c r="CG110" i="11"/>
  <c r="CG96" i="11"/>
  <c r="AG110" i="11"/>
  <c r="AG93" i="11"/>
  <c r="CF96" i="11"/>
  <c r="CF83" i="11"/>
  <c r="CG99" i="11"/>
  <c r="AF96" i="11"/>
  <c r="CG98" i="11"/>
  <c r="CF95" i="11"/>
  <c r="AF97" i="11"/>
  <c r="AG84" i="11"/>
  <c r="CG93" i="11"/>
  <c r="AG91" i="11"/>
  <c r="AG95" i="11"/>
  <c r="AG86" i="11"/>
  <c r="CJ89" i="11"/>
  <c r="AG108" i="11"/>
  <c r="CH107" i="11"/>
  <c r="CG84" i="11"/>
  <c r="AH107" i="11"/>
  <c r="AJ93" i="11"/>
  <c r="AI88" i="11"/>
  <c r="AH83" i="11"/>
  <c r="CH111" i="11"/>
  <c r="CH84" i="11"/>
  <c r="CH104" i="11"/>
  <c r="AH105" i="11"/>
  <c r="CG106" i="11"/>
  <c r="AH96" i="11"/>
  <c r="CH97" i="11"/>
  <c r="CG109" i="11"/>
  <c r="AH91" i="11"/>
  <c r="CG95" i="11"/>
  <c r="CH93" i="11"/>
  <c r="CG104" i="11"/>
  <c r="CI103" i="11"/>
  <c r="AG106" i="11"/>
  <c r="CH83" i="11"/>
  <c r="AG88" i="11"/>
  <c r="CH96" i="11"/>
  <c r="AJ88" i="11"/>
  <c r="CH95" i="11"/>
  <c r="AH85" i="11"/>
  <c r="AH95" i="11"/>
  <c r="AH102" i="11"/>
  <c r="CH100" i="11"/>
  <c r="AG92" i="11"/>
  <c r="AG89" i="11"/>
  <c r="AH106" i="11"/>
  <c r="AH110" i="11"/>
  <c r="AH103" i="11"/>
  <c r="AH93" i="11"/>
  <c r="AH88" i="11"/>
  <c r="AH108" i="11"/>
  <c r="CH91" i="11"/>
  <c r="AH94" i="11"/>
  <c r="CH112" i="11"/>
  <c r="AH87" i="11"/>
  <c r="AH104" i="11"/>
  <c r="CG111" i="11"/>
  <c r="AJ99" i="11"/>
  <c r="AH86" i="11"/>
  <c r="CH105" i="11"/>
  <c r="CH101" i="11"/>
  <c r="CJ84" i="11"/>
  <c r="AG96" i="11"/>
  <c r="CH89" i="11"/>
  <c r="CG107" i="11"/>
  <c r="CJ93" i="11"/>
  <c r="AH92" i="11"/>
  <c r="CH99" i="11"/>
  <c r="CH98" i="11"/>
  <c r="CH87" i="11"/>
  <c r="CJ103" i="11"/>
  <c r="AH109" i="11"/>
  <c r="AH111" i="11"/>
  <c r="CH92" i="11"/>
  <c r="CH106" i="11"/>
  <c r="AH98" i="11"/>
  <c r="AH101" i="11"/>
  <c r="AH84" i="11"/>
  <c r="AH97" i="11"/>
  <c r="CH94" i="11"/>
  <c r="AH112" i="11"/>
  <c r="CH110" i="11"/>
  <c r="AH89" i="11"/>
  <c r="CJ100" i="11"/>
  <c r="AH90" i="11"/>
  <c r="CH109" i="11"/>
  <c r="CG97" i="11"/>
  <c r="CH85" i="11"/>
  <c r="AH99" i="11"/>
  <c r="CH88" i="11"/>
  <c r="AG83" i="11"/>
  <c r="CH90" i="11"/>
  <c r="CH103" i="11"/>
  <c r="CJ85" i="11"/>
  <c r="AJ90" i="11"/>
  <c r="CJ111" i="11"/>
  <c r="CH102" i="11"/>
  <c r="AJ85" i="11"/>
  <c r="AI105" i="11"/>
  <c r="CJ98" i="11"/>
  <c r="AJ86" i="11"/>
  <c r="CK100" i="11"/>
  <c r="AK89" i="11"/>
  <c r="AH100" i="11"/>
  <c r="CJ109" i="11"/>
  <c r="AJ109" i="11"/>
  <c r="AJ95" i="11"/>
  <c r="CH86" i="11"/>
  <c r="AJ111" i="11"/>
  <c r="CJ91" i="11"/>
  <c r="CM112" i="11"/>
  <c r="AK86" i="11"/>
  <c r="AK111" i="11"/>
  <c r="CL108" i="11"/>
  <c r="CK112" i="11"/>
  <c r="AK105" i="11"/>
  <c r="CK92" i="11"/>
  <c r="AJ91" i="11"/>
  <c r="AJ107" i="11"/>
  <c r="AI90" i="11"/>
  <c r="CJ106" i="11"/>
  <c r="CI102" i="11"/>
  <c r="AI89" i="11"/>
  <c r="AI84" i="11"/>
  <c r="AJ84" i="11"/>
  <c r="AJ108" i="11"/>
  <c r="CJ107" i="11"/>
  <c r="CI110" i="11"/>
  <c r="AI112" i="11"/>
  <c r="CJ97" i="11"/>
  <c r="AJ100" i="11"/>
  <c r="AI98" i="11"/>
  <c r="AI85" i="11"/>
  <c r="AJ92" i="11"/>
  <c r="CI101" i="11"/>
  <c r="CL84" i="11"/>
  <c r="AK92" i="11"/>
  <c r="CK89" i="11"/>
  <c r="CK84" i="11"/>
  <c r="AK101" i="11"/>
  <c r="CK111" i="11"/>
  <c r="CJ88" i="11"/>
  <c r="CI96" i="11"/>
  <c r="AK99" i="11"/>
  <c r="CI108" i="11"/>
  <c r="CJ96" i="11"/>
  <c r="AJ104" i="11"/>
  <c r="CK93" i="11"/>
  <c r="CI83" i="11"/>
  <c r="CI105" i="11"/>
  <c r="AJ94" i="11"/>
  <c r="AJ105" i="11"/>
  <c r="CJ90" i="11"/>
  <c r="AJ89" i="11"/>
  <c r="CI98" i="11"/>
  <c r="CK107" i="11"/>
  <c r="AK90" i="11"/>
  <c r="AK110" i="11"/>
  <c r="AJ102" i="11"/>
  <c r="AJ87" i="11"/>
  <c r="CK91" i="11"/>
  <c r="CK105" i="11"/>
  <c r="CK109" i="11"/>
  <c r="CK101" i="11"/>
  <c r="AJ98" i="11"/>
  <c r="AI100" i="11"/>
  <c r="AI92" i="11"/>
  <c r="AI108" i="11"/>
  <c r="AJ101" i="11"/>
  <c r="CI92" i="11"/>
  <c r="AI91" i="11"/>
  <c r="AI110" i="11"/>
  <c r="AI94" i="11"/>
  <c r="AI99" i="11"/>
  <c r="AK103" i="11"/>
  <c r="CJ108" i="11"/>
  <c r="CJ110" i="11"/>
  <c r="AI111" i="11"/>
  <c r="CK86" i="11"/>
  <c r="AK95" i="11"/>
  <c r="CI100" i="11"/>
  <c r="CJ87" i="11"/>
  <c r="CI86" i="11"/>
  <c r="AI97" i="11"/>
  <c r="CJ104" i="11"/>
  <c r="CJ94" i="11"/>
  <c r="AK109" i="11"/>
  <c r="CK94" i="11"/>
  <c r="AK97" i="11"/>
  <c r="CL95" i="11"/>
  <c r="AK96" i="11"/>
  <c r="AI83" i="11"/>
  <c r="AI106" i="11"/>
  <c r="CI88" i="11"/>
  <c r="CJ86" i="11"/>
  <c r="AJ112" i="11"/>
  <c r="CJ92" i="11"/>
  <c r="CI94" i="11"/>
  <c r="AI87" i="11"/>
  <c r="AK85" i="11"/>
  <c r="AJ96" i="11"/>
  <c r="CJ112" i="11"/>
  <c r="AI102" i="11"/>
  <c r="AK94" i="11"/>
  <c r="CI93" i="11"/>
  <c r="AI86" i="11"/>
  <c r="CI112" i="11"/>
  <c r="CI84" i="11"/>
  <c r="AK106" i="11"/>
  <c r="CK99" i="11"/>
  <c r="CI87" i="11"/>
  <c r="AK93" i="11"/>
  <c r="CK85" i="11"/>
  <c r="AL100" i="11"/>
  <c r="CK90" i="11"/>
  <c r="AK100" i="11"/>
  <c r="CI99" i="11"/>
  <c r="AJ110" i="11"/>
  <c r="CI90" i="11"/>
  <c r="AI95" i="11"/>
  <c r="CI106" i="11"/>
  <c r="AI93" i="11"/>
  <c r="CI111" i="11"/>
  <c r="CJ83" i="11"/>
  <c r="CI104" i="11"/>
  <c r="AJ83" i="11"/>
  <c r="AI101" i="11"/>
  <c r="CK88" i="11"/>
  <c r="CK98" i="11"/>
  <c r="CJ99" i="11"/>
  <c r="CI95" i="11"/>
  <c r="CI109" i="11"/>
  <c r="AJ97" i="11"/>
  <c r="AI107" i="11"/>
  <c r="AJ103" i="11"/>
  <c r="AI104" i="11"/>
  <c r="AI103" i="11"/>
  <c r="CI91" i="11"/>
  <c r="CI97" i="11"/>
  <c r="CI85" i="11"/>
  <c r="AJ106" i="11"/>
  <c r="CI89" i="11"/>
  <c r="AI109" i="11"/>
  <c r="CJ102" i="11"/>
  <c r="CJ95" i="11"/>
  <c r="CI107" i="11"/>
  <c r="AK98" i="11"/>
  <c r="CJ101" i="11"/>
  <c r="AK91" i="11"/>
  <c r="CL103" i="11"/>
  <c r="CK106" i="11"/>
  <c r="CJ105" i="11"/>
  <c r="AI96" i="11"/>
  <c r="CK103" i="11"/>
  <c r="CN99" i="11"/>
  <c r="AL87" i="11"/>
  <c r="AL108" i="11"/>
  <c r="AL91" i="11"/>
  <c r="AL110" i="11"/>
  <c r="CM103" i="11"/>
  <c r="AL92" i="11"/>
  <c r="CL93" i="11"/>
  <c r="AL89" i="11"/>
  <c r="CL86" i="11"/>
  <c r="AK112" i="11"/>
  <c r="CL109" i="11"/>
  <c r="AK102" i="11"/>
  <c r="AL106" i="11"/>
  <c r="CL98" i="11"/>
  <c r="CL111" i="11"/>
  <c r="AM109" i="11"/>
  <c r="CL106" i="11"/>
  <c r="AL98" i="11"/>
  <c r="CL99" i="11"/>
  <c r="CN89" i="11"/>
  <c r="AN84" i="11"/>
  <c r="AN105" i="11"/>
  <c r="AN110" i="11"/>
  <c r="AM104" i="11"/>
  <c r="AM98" i="11"/>
  <c r="CM94" i="11"/>
  <c r="CM95" i="11"/>
  <c r="AL111" i="11"/>
  <c r="CL101" i="11"/>
  <c r="AL103" i="11"/>
  <c r="AL99" i="11"/>
  <c r="CK102" i="11"/>
  <c r="CN83" i="11"/>
  <c r="CM108" i="11"/>
  <c r="CN103" i="11"/>
  <c r="CN92" i="11"/>
  <c r="CL102" i="11"/>
  <c r="CK83" i="11"/>
  <c r="CL104" i="11"/>
  <c r="AL97" i="11"/>
  <c r="CL112" i="11"/>
  <c r="CK108" i="11"/>
  <c r="CL97" i="11"/>
  <c r="AM97" i="11"/>
  <c r="CK96" i="11"/>
  <c r="AL86" i="11"/>
  <c r="CN98" i="11"/>
  <c r="AN95" i="11"/>
  <c r="CN101" i="11"/>
  <c r="AM107" i="11"/>
  <c r="AN99" i="11"/>
  <c r="AN86" i="11"/>
  <c r="CN112" i="11"/>
  <c r="CN85" i="11"/>
  <c r="AM111" i="11"/>
  <c r="AN92" i="11"/>
  <c r="AL112" i="11"/>
  <c r="CK110" i="11"/>
  <c r="AK83" i="11"/>
  <c r="CM102" i="11"/>
  <c r="CL96" i="11"/>
  <c r="AL95" i="11"/>
  <c r="CM101" i="11"/>
  <c r="CL92" i="11"/>
  <c r="CN110" i="11"/>
  <c r="AN94" i="11"/>
  <c r="AN101" i="11"/>
  <c r="AN109" i="11"/>
  <c r="CN105" i="11"/>
  <c r="CL89" i="11"/>
  <c r="AL107" i="11"/>
  <c r="CL105" i="11"/>
  <c r="AL101" i="11"/>
  <c r="AL84" i="11"/>
  <c r="CK95" i="11"/>
  <c r="AK107" i="11"/>
  <c r="CL110" i="11"/>
  <c r="CL91" i="11"/>
  <c r="CL90" i="11"/>
  <c r="AK108" i="11"/>
  <c r="AK88" i="11"/>
  <c r="CL107" i="11"/>
  <c r="AL94" i="11"/>
  <c r="CN107" i="11"/>
  <c r="AN93" i="11"/>
  <c r="CN104" i="11"/>
  <c r="AL90" i="11"/>
  <c r="CL87" i="11"/>
  <c r="CM110" i="11"/>
  <c r="CK87" i="11"/>
  <c r="AK84" i="11"/>
  <c r="AL88" i="11"/>
  <c r="CK97" i="11"/>
  <c r="AL104" i="11"/>
  <c r="AL93" i="11"/>
  <c r="CK104" i="11"/>
  <c r="CL100" i="11"/>
  <c r="AL96" i="11"/>
  <c r="AK87" i="11"/>
  <c r="CM100" i="11"/>
  <c r="AL85" i="11"/>
  <c r="AL105" i="11"/>
  <c r="AL102" i="11"/>
  <c r="AK104" i="11"/>
  <c r="CL94" i="11"/>
  <c r="AL83" i="11"/>
  <c r="CL85" i="11"/>
  <c r="AL109" i="11"/>
  <c r="CN90" i="11"/>
  <c r="AN100" i="11"/>
  <c r="CL88" i="11"/>
  <c r="CL83" i="11"/>
  <c r="CN84" i="11"/>
  <c r="CN111" i="11"/>
  <c r="AN89" i="11"/>
  <c r="AP101" i="11"/>
  <c r="AP106" i="11"/>
  <c r="CN94" i="11"/>
  <c r="AM102" i="11"/>
  <c r="CN88" i="11"/>
  <c r="AM106" i="11"/>
  <c r="CN91" i="11"/>
  <c r="CN100" i="11"/>
  <c r="AN107" i="11"/>
  <c r="CM97" i="11"/>
  <c r="CM89" i="11"/>
  <c r="CM87" i="11"/>
  <c r="CP94" i="11"/>
  <c r="AM87" i="11"/>
  <c r="CN106" i="11"/>
  <c r="CP108" i="11"/>
  <c r="CP101" i="11"/>
  <c r="AM101" i="11"/>
  <c r="AM94" i="11"/>
  <c r="AN87" i="11"/>
  <c r="CP90" i="11"/>
  <c r="CM90" i="11"/>
  <c r="CN93" i="11"/>
  <c r="AM103" i="11"/>
  <c r="CP96" i="11"/>
  <c r="CM96" i="11"/>
  <c r="CM98" i="11"/>
  <c r="AM112" i="11"/>
  <c r="CM107" i="11"/>
  <c r="CM106" i="11"/>
  <c r="AN83" i="11"/>
  <c r="CN95" i="11"/>
  <c r="CP95" i="11"/>
  <c r="AN97" i="11"/>
  <c r="AM108" i="11"/>
  <c r="CM91" i="11"/>
  <c r="AM84" i="11"/>
  <c r="CM84" i="11"/>
  <c r="AN98" i="11"/>
  <c r="AM110" i="11"/>
  <c r="CM93" i="11"/>
  <c r="CM109" i="11"/>
  <c r="AM95" i="11"/>
  <c r="AM83" i="11"/>
  <c r="CP105" i="11"/>
  <c r="AN104" i="11"/>
  <c r="CO94" i="11"/>
  <c r="AM89" i="11"/>
  <c r="AM91" i="11"/>
  <c r="AM99" i="11"/>
  <c r="CM92" i="11"/>
  <c r="AN96" i="11"/>
  <c r="AM85" i="11"/>
  <c r="CN108" i="11"/>
  <c r="AN112" i="11"/>
  <c r="AN106" i="11"/>
  <c r="AM86" i="11"/>
  <c r="AN85" i="11"/>
  <c r="AP93" i="11"/>
  <c r="AP107" i="11"/>
  <c r="CM85" i="11"/>
  <c r="AN102" i="11"/>
  <c r="AN103" i="11"/>
  <c r="CM111" i="11"/>
  <c r="AM96" i="11"/>
  <c r="CM86" i="11"/>
  <c r="CN109" i="11"/>
  <c r="AM90" i="11"/>
  <c r="AM92" i="11"/>
  <c r="AN108" i="11"/>
  <c r="AM88" i="11"/>
  <c r="AN88" i="11"/>
  <c r="CM99" i="11"/>
  <c r="CN96" i="11"/>
  <c r="CP103" i="11"/>
  <c r="AM93" i="11"/>
  <c r="CN102" i="11"/>
  <c r="CO92" i="11"/>
  <c r="AM105" i="11"/>
  <c r="CM104" i="11"/>
  <c r="CM88" i="11"/>
  <c r="CN97" i="11"/>
  <c r="CN87" i="11"/>
  <c r="CM105" i="11"/>
  <c r="CN86" i="11"/>
  <c r="AM100" i="11"/>
  <c r="CM83" i="11"/>
  <c r="AN90" i="11"/>
  <c r="AN91" i="11"/>
  <c r="AN111" i="11"/>
  <c r="AO83" i="11"/>
  <c r="AO112" i="11"/>
  <c r="CP88" i="11"/>
  <c r="CO97" i="11"/>
  <c r="CO84" i="11"/>
  <c r="CO107" i="11"/>
  <c r="CO101" i="11"/>
  <c r="CO110" i="11"/>
  <c r="AO94" i="11"/>
  <c r="AO108" i="11"/>
  <c r="CP83" i="11"/>
  <c r="CO102" i="11"/>
  <c r="AO103" i="11"/>
  <c r="CP93" i="11"/>
  <c r="AP104" i="11"/>
  <c r="CP107" i="11"/>
  <c r="AP108" i="11"/>
  <c r="AP103" i="11"/>
  <c r="AO99" i="11"/>
  <c r="CP102" i="11"/>
  <c r="AO107" i="11"/>
  <c r="CP97" i="11"/>
  <c r="CP87" i="11"/>
  <c r="AO85" i="11"/>
  <c r="AP89" i="11"/>
  <c r="CO100" i="11"/>
  <c r="AO104" i="11"/>
  <c r="AP95" i="11"/>
  <c r="AO86" i="11"/>
  <c r="AO90" i="11"/>
  <c r="CP110" i="11"/>
  <c r="CP109" i="11"/>
  <c r="CO96" i="11"/>
  <c r="AP112" i="11"/>
  <c r="CO112" i="11"/>
  <c r="AP100" i="11"/>
  <c r="AP85" i="11"/>
  <c r="AP83" i="11"/>
  <c r="CP104" i="11"/>
  <c r="AO97" i="11"/>
  <c r="CO98" i="11"/>
  <c r="AP102" i="11"/>
  <c r="AP109" i="11"/>
  <c r="CO106" i="11"/>
  <c r="AO109" i="11"/>
  <c r="AP96" i="11"/>
  <c r="CP99" i="11"/>
  <c r="AO102" i="11"/>
  <c r="AO89" i="11"/>
  <c r="CO90" i="11"/>
  <c r="AP98" i="11"/>
  <c r="AO93" i="11"/>
  <c r="AO101" i="11"/>
  <c r="CO95" i="11"/>
  <c r="CP111" i="11"/>
  <c r="AO105" i="11"/>
  <c r="CO83" i="11"/>
  <c r="CP112" i="11"/>
  <c r="AO92" i="11"/>
  <c r="AP84" i="11"/>
  <c r="AP99" i="11"/>
  <c r="AO111" i="11"/>
  <c r="AO88" i="11"/>
  <c r="AO84" i="11"/>
  <c r="AP92" i="11"/>
  <c r="CP98" i="11"/>
  <c r="CP89" i="11"/>
  <c r="AP88" i="11"/>
  <c r="CO93" i="11"/>
  <c r="AP105" i="11"/>
  <c r="AO91" i="11"/>
  <c r="CP91" i="11"/>
  <c r="CO88" i="11"/>
  <c r="AO87" i="11"/>
  <c r="AO95" i="11"/>
  <c r="AO98" i="11"/>
  <c r="AO96" i="11"/>
  <c r="CO85" i="11"/>
  <c r="CO89" i="11"/>
  <c r="CP92" i="11"/>
  <c r="AP94" i="11"/>
  <c r="CO111" i="11"/>
  <c r="CO87" i="11"/>
  <c r="AP90" i="11"/>
  <c r="CP85" i="11"/>
  <c r="CP84" i="11"/>
  <c r="AO110" i="11"/>
  <c r="CO99" i="11"/>
  <c r="CP106" i="11"/>
  <c r="CP100" i="11"/>
  <c r="CO91" i="11"/>
  <c r="CO104" i="11"/>
  <c r="CO109" i="11"/>
  <c r="AP87" i="11"/>
  <c r="CO105" i="11"/>
  <c r="AP110" i="11"/>
  <c r="CO108" i="11"/>
  <c r="AP86" i="11"/>
  <c r="CO86" i="11"/>
  <c r="CO103" i="11"/>
  <c r="AP111" i="11"/>
  <c r="AP91" i="11"/>
  <c r="CP86" i="11"/>
  <c r="AO100" i="11"/>
  <c r="AO106" i="11"/>
  <c r="AP97" i="11"/>
  <c r="HL42" i="9"/>
  <c r="HL44" i="9"/>
  <c r="HM43" i="9"/>
  <c r="AT101" i="11" l="1"/>
  <c r="AT112" i="11"/>
  <c r="AT111" i="11"/>
  <c r="AT104" i="11"/>
  <c r="AT86" i="11"/>
  <c r="AT106" i="11"/>
  <c r="AT88" i="11"/>
  <c r="AT98" i="11"/>
  <c r="AT102" i="11"/>
  <c r="AT90" i="11"/>
  <c r="AT95" i="11"/>
  <c r="AT110" i="11"/>
  <c r="AT109" i="11"/>
  <c r="AT107" i="11"/>
  <c r="AT96" i="11"/>
  <c r="AT100" i="11"/>
  <c r="AT94" i="11"/>
  <c r="AT91" i="11"/>
  <c r="AT99" i="11"/>
  <c r="AT92" i="11"/>
  <c r="AT97" i="11"/>
  <c r="AT87" i="11"/>
  <c r="AT83" i="11"/>
  <c r="AT105" i="11"/>
  <c r="AT103" i="11"/>
  <c r="AT93" i="11"/>
  <c r="AT84" i="11"/>
  <c r="AT89" i="11"/>
  <c r="AT85" i="11"/>
  <c r="AT108" i="11"/>
  <c r="CP177" i="11"/>
  <c r="AP177" i="11"/>
  <c r="AP168" i="11"/>
  <c r="CP168" i="11"/>
  <c r="AP184" i="11"/>
  <c r="CP184" i="11"/>
  <c r="CO180" i="11"/>
  <c r="AO180" i="11"/>
  <c r="CN162" i="11"/>
  <c r="AN162" i="11"/>
  <c r="AM165" i="11"/>
  <c r="CM165" i="11"/>
  <c r="AN168" i="11"/>
  <c r="CN168" i="11"/>
  <c r="CM182" i="11"/>
  <c r="AM182" i="11"/>
  <c r="CM184" i="11"/>
  <c r="AM184" i="11"/>
  <c r="CM174" i="11"/>
  <c r="AM174" i="11"/>
  <c r="CL165" i="11"/>
  <c r="AL165" i="11"/>
  <c r="CL166" i="11"/>
  <c r="AL166" i="11"/>
  <c r="AL179" i="11"/>
  <c r="CL179" i="11"/>
  <c r="AK155" i="11"/>
  <c r="CK155" i="11"/>
  <c r="CI176" i="11"/>
  <c r="AI176" i="11"/>
  <c r="CK165" i="11"/>
  <c r="AK165" i="11"/>
  <c r="AK157" i="11"/>
  <c r="CK157" i="11"/>
  <c r="CJ177" i="11"/>
  <c r="AJ177" i="11"/>
  <c r="CK173" i="11"/>
  <c r="AK173" i="11"/>
  <c r="CK177" i="11"/>
  <c r="AK177" i="11"/>
  <c r="AH172" i="11"/>
  <c r="CH172" i="11"/>
  <c r="AH160" i="11"/>
  <c r="CH160" i="11"/>
  <c r="CG164" i="11"/>
  <c r="AG164" i="11"/>
  <c r="AJ160" i="11"/>
  <c r="CJ160" i="11"/>
  <c r="AH168" i="11"/>
  <c r="CH168" i="11"/>
  <c r="AH155" i="11"/>
  <c r="CH155" i="11"/>
  <c r="AG180" i="11"/>
  <c r="CG180" i="11"/>
  <c r="CG156" i="11"/>
  <c r="AG156" i="11"/>
  <c r="CF182" i="11"/>
  <c r="AF182" i="11"/>
  <c r="AF166" i="11"/>
  <c r="CF166" i="11"/>
  <c r="CG179" i="11"/>
  <c r="AG179" i="11"/>
  <c r="AG171" i="11"/>
  <c r="CG171" i="11"/>
  <c r="CF163" i="11"/>
  <c r="AF163" i="11"/>
  <c r="AD162" i="11"/>
  <c r="CD162" i="11"/>
  <c r="AD156" i="11"/>
  <c r="CD156" i="11"/>
  <c r="CD159" i="11"/>
  <c r="AD159" i="11"/>
  <c r="AD155" i="11"/>
  <c r="CD155" i="11"/>
  <c r="CD176" i="11"/>
  <c r="AD176" i="11"/>
  <c r="CE172" i="11"/>
  <c r="AE172" i="11"/>
  <c r="CE164" i="11"/>
  <c r="AE164" i="11"/>
  <c r="AC167" i="11"/>
  <c r="CC167" i="11"/>
  <c r="CC166" i="11"/>
  <c r="AC166" i="11"/>
  <c r="CB171" i="11"/>
  <c r="AB171" i="11"/>
  <c r="CB169" i="11"/>
  <c r="AB169" i="11"/>
  <c r="CC170" i="11"/>
  <c r="AC170" i="11"/>
  <c r="CB170" i="11"/>
  <c r="AB170" i="11"/>
  <c r="AB182" i="11"/>
  <c r="CB182" i="11"/>
  <c r="AC159" i="11"/>
  <c r="CC159" i="11"/>
  <c r="CC162" i="11"/>
  <c r="AC162" i="11"/>
  <c r="AD179" i="11"/>
  <c r="CD179" i="11"/>
  <c r="AA166" i="11"/>
  <c r="CA166" i="11"/>
  <c r="AB173" i="11"/>
  <c r="CB173" i="11"/>
  <c r="AD173" i="11"/>
  <c r="CD173" i="11"/>
  <c r="CA183" i="11"/>
  <c r="AA183" i="11"/>
  <c r="AA170" i="11"/>
  <c r="CA170" i="11"/>
  <c r="CC158" i="11"/>
  <c r="AC158" i="11"/>
  <c r="BZ184" i="11"/>
  <c r="Z184" i="11"/>
  <c r="BZ181" i="11"/>
  <c r="Z181" i="11"/>
  <c r="BZ172" i="11"/>
  <c r="Z172" i="11"/>
  <c r="Z166" i="11"/>
  <c r="BZ166" i="11"/>
  <c r="BY173" i="11"/>
  <c r="Y173" i="11"/>
  <c r="BY183" i="11"/>
  <c r="Y183" i="11"/>
  <c r="BZ167" i="11"/>
  <c r="Z167" i="11"/>
  <c r="X176" i="11"/>
  <c r="BX176" i="11"/>
  <c r="BX172" i="11"/>
  <c r="X172" i="11"/>
  <c r="BY179" i="11"/>
  <c r="Y179" i="11"/>
  <c r="BZ160" i="11"/>
  <c r="Z160" i="11"/>
  <c r="BW168" i="11"/>
  <c r="W168" i="11"/>
  <c r="BX169" i="11"/>
  <c r="X169" i="11"/>
  <c r="X175" i="11"/>
  <c r="BX175" i="11"/>
  <c r="BW158" i="11"/>
  <c r="W158" i="11"/>
  <c r="W174" i="11"/>
  <c r="BW174" i="11"/>
  <c r="BX161" i="11"/>
  <c r="X161" i="11"/>
  <c r="W182" i="11"/>
  <c r="BW182" i="11"/>
  <c r="BW163" i="11"/>
  <c r="W163" i="11"/>
  <c r="V181" i="11"/>
  <c r="BV181" i="11"/>
  <c r="BV169" i="11"/>
  <c r="V169" i="11"/>
  <c r="U165" i="11"/>
  <c r="BU165" i="11"/>
  <c r="BW179" i="11"/>
  <c r="W179" i="11"/>
  <c r="BW183" i="11"/>
  <c r="W183" i="11"/>
  <c r="BV164" i="11"/>
  <c r="V164" i="11"/>
  <c r="U181" i="11"/>
  <c r="BU181" i="11"/>
  <c r="T160" i="11"/>
  <c r="BT160" i="11"/>
  <c r="BU168" i="11"/>
  <c r="U168" i="11"/>
  <c r="U163" i="11"/>
  <c r="BU163" i="11"/>
  <c r="U182" i="11"/>
  <c r="BU182" i="11"/>
  <c r="BS172" i="11"/>
  <c r="S172" i="11"/>
  <c r="S164" i="11"/>
  <c r="BS164" i="11"/>
  <c r="S158" i="11"/>
  <c r="BS158" i="11"/>
  <c r="S175" i="11"/>
  <c r="BS175" i="11"/>
  <c r="BR180" i="11"/>
  <c r="R180" i="11"/>
  <c r="Q182" i="11"/>
  <c r="BQ182" i="11"/>
  <c r="BQ180" i="11"/>
  <c r="Q180" i="11"/>
  <c r="R162" i="11"/>
  <c r="BR162" i="11"/>
  <c r="Q155" i="11"/>
  <c r="BQ155" i="11"/>
  <c r="R163" i="11"/>
  <c r="BR163" i="11"/>
  <c r="BQ165" i="11"/>
  <c r="Q165" i="11"/>
  <c r="BR160" i="11"/>
  <c r="R160" i="11"/>
  <c r="BR158" i="11"/>
  <c r="R158" i="11"/>
  <c r="BQ156" i="11"/>
  <c r="Q156" i="11"/>
  <c r="BP164" i="11"/>
  <c r="P164" i="11"/>
  <c r="BP157" i="11"/>
  <c r="P157" i="11"/>
  <c r="P173" i="11"/>
  <c r="BP173" i="11"/>
  <c r="P156" i="11"/>
  <c r="BP156" i="11"/>
  <c r="BP171" i="11"/>
  <c r="P171" i="11"/>
  <c r="CS167" i="11"/>
  <c r="AS167" i="11"/>
  <c r="P181" i="11"/>
  <c r="BP181" i="11"/>
  <c r="CS162" i="11"/>
  <c r="AS162" i="11"/>
  <c r="AR164" i="11"/>
  <c r="CR164" i="11"/>
  <c r="AQ158" i="11"/>
  <c r="CQ158" i="11"/>
  <c r="AQ174" i="11"/>
  <c r="CQ174" i="11"/>
  <c r="CR162" i="11"/>
  <c r="AR162" i="11"/>
  <c r="CQ181" i="11"/>
  <c r="AQ181" i="11"/>
  <c r="BO173" i="11"/>
  <c r="O173" i="11"/>
  <c r="P137" i="11"/>
  <c r="CQ178" i="11"/>
  <c r="AQ178" i="11"/>
  <c r="AS159" i="11"/>
  <c r="CS159" i="11"/>
  <c r="AQ157" i="11"/>
  <c r="CQ157" i="11"/>
  <c r="O184" i="11"/>
  <c r="BO184" i="11"/>
  <c r="P148" i="11"/>
  <c r="CR168" i="11"/>
  <c r="AR168" i="11"/>
  <c r="BO183" i="11"/>
  <c r="O183" i="11"/>
  <c r="P147" i="11"/>
  <c r="CS156" i="11"/>
  <c r="AS156" i="11"/>
  <c r="CR178" i="11"/>
  <c r="AR178" i="11"/>
  <c r="CR167" i="11"/>
  <c r="AR167" i="11"/>
  <c r="AS180" i="11"/>
  <c r="CS180" i="11"/>
  <c r="CR169" i="11"/>
  <c r="AR169" i="11"/>
  <c r="CP169" i="11"/>
  <c r="AP169" i="11"/>
  <c r="CP159" i="11"/>
  <c r="AP159" i="11"/>
  <c r="CO170" i="11"/>
  <c r="AO170" i="11"/>
  <c r="CO156" i="11"/>
  <c r="AO156" i="11"/>
  <c r="AO165" i="11"/>
  <c r="CO165" i="11"/>
  <c r="AO169" i="11"/>
  <c r="CO169" i="11"/>
  <c r="AP167" i="11"/>
  <c r="CP167" i="11"/>
  <c r="CN180" i="11"/>
  <c r="AN180" i="11"/>
  <c r="CN157" i="11"/>
  <c r="AN157" i="11"/>
  <c r="CN176" i="11"/>
  <c r="AN176" i="11"/>
  <c r="CN169" i="11"/>
  <c r="AN169" i="11"/>
  <c r="CL157" i="11"/>
  <c r="AL157" i="11"/>
  <c r="CN182" i="11"/>
  <c r="AN182" i="11"/>
  <c r="AJ182" i="11"/>
  <c r="CJ182" i="11"/>
  <c r="CI158" i="11"/>
  <c r="AI158" i="11"/>
  <c r="AK182" i="11"/>
  <c r="CK182" i="11"/>
  <c r="AJ164" i="11"/>
  <c r="CJ164" i="11"/>
  <c r="AJ157" i="11"/>
  <c r="CJ157" i="11"/>
  <c r="CH176" i="11"/>
  <c r="AH176" i="11"/>
  <c r="CO178" i="11"/>
  <c r="AO178" i="11"/>
  <c r="AO182" i="11"/>
  <c r="CO182" i="11"/>
  <c r="AP166" i="11"/>
  <c r="CP166" i="11"/>
  <c r="AO167" i="11"/>
  <c r="CO167" i="11"/>
  <c r="CO160" i="11"/>
  <c r="AO160" i="11"/>
  <c r="CP170" i="11"/>
  <c r="AP170" i="11"/>
  <c r="CO181" i="11"/>
  <c r="AO181" i="11"/>
  <c r="CO176" i="11"/>
  <c r="AO176" i="11"/>
  <c r="CO179" i="11"/>
  <c r="AO179" i="11"/>
  <c r="AP176" i="11"/>
  <c r="CP176" i="11"/>
  <c r="AO166" i="11"/>
  <c r="CO166" i="11"/>
  <c r="CM164" i="11"/>
  <c r="AM164" i="11"/>
  <c r="CN175" i="11"/>
  <c r="AN175" i="11"/>
  <c r="CM158" i="11"/>
  <c r="AM158" i="11"/>
  <c r="AN170" i="11"/>
  <c r="CN170" i="11"/>
  <c r="CN179" i="11"/>
  <c r="AN179" i="11"/>
  <c r="CL155" i="11"/>
  <c r="AL155" i="11"/>
  <c r="AL176" i="11"/>
  <c r="CL176" i="11"/>
  <c r="AK179" i="11"/>
  <c r="CK179" i="11"/>
  <c r="CN158" i="11"/>
  <c r="AN158" i="11"/>
  <c r="AL158" i="11"/>
  <c r="CL158" i="11"/>
  <c r="CL169" i="11"/>
  <c r="AL169" i="11"/>
  <c r="CL183" i="11"/>
  <c r="AL183" i="11"/>
  <c r="AN177" i="11"/>
  <c r="CN177" i="11"/>
  <c r="CM181" i="11"/>
  <c r="AM181" i="11"/>
  <c r="AK184" i="11"/>
  <c r="CK184" i="11"/>
  <c r="CL182" i="11"/>
  <c r="AL182" i="11"/>
  <c r="AI168" i="11"/>
  <c r="CI168" i="11"/>
  <c r="CK170" i="11"/>
  <c r="AK170" i="11"/>
  <c r="CJ178" i="11"/>
  <c r="AJ178" i="11"/>
  <c r="AJ175" i="11"/>
  <c r="CJ175" i="11"/>
  <c r="AI159" i="11"/>
  <c r="CI159" i="11"/>
  <c r="AI178" i="11"/>
  <c r="CI178" i="11"/>
  <c r="CK181" i="11"/>
  <c r="AK181" i="11"/>
  <c r="AK175" i="11"/>
  <c r="CK175" i="11"/>
  <c r="AJ173" i="11"/>
  <c r="CJ173" i="11"/>
  <c r="CK162" i="11"/>
  <c r="AK162" i="11"/>
  <c r="CJ166" i="11"/>
  <c r="AJ166" i="11"/>
  <c r="AI157" i="11"/>
  <c r="CI157" i="11"/>
  <c r="AJ183" i="11"/>
  <c r="CJ183" i="11"/>
  <c r="CK161" i="11"/>
  <c r="AK161" i="11"/>
  <c r="CG155" i="11"/>
  <c r="AG155" i="11"/>
  <c r="AH162" i="11"/>
  <c r="CH162" i="11"/>
  <c r="CH169" i="11"/>
  <c r="AH169" i="11"/>
  <c r="AH183" i="11"/>
  <c r="CH183" i="11"/>
  <c r="AH164" i="11"/>
  <c r="CH164" i="11"/>
  <c r="CH159" i="11"/>
  <c r="AH159" i="11"/>
  <c r="AH165" i="11"/>
  <c r="CH165" i="11"/>
  <c r="AI160" i="11"/>
  <c r="CI160" i="11"/>
  <c r="CF169" i="11"/>
  <c r="AF169" i="11"/>
  <c r="AG176" i="11"/>
  <c r="CG176" i="11"/>
  <c r="CG162" i="11"/>
  <c r="AG162" i="11"/>
  <c r="AG177" i="11"/>
  <c r="CG177" i="11"/>
  <c r="CF156" i="11"/>
  <c r="AF156" i="11"/>
  <c r="CE167" i="11"/>
  <c r="AE167" i="11"/>
  <c r="AF172" i="11"/>
  <c r="CF172" i="11"/>
  <c r="CE173" i="11"/>
  <c r="AE173" i="11"/>
  <c r="CE168" i="11"/>
  <c r="AE168" i="11"/>
  <c r="CE182" i="11"/>
  <c r="AE182" i="11"/>
  <c r="AF177" i="11"/>
  <c r="CF177" i="11"/>
  <c r="CD169" i="11"/>
  <c r="AD169" i="11"/>
  <c r="CD163" i="11"/>
  <c r="AD163" i="11"/>
  <c r="CE156" i="11"/>
  <c r="AE156" i="11"/>
  <c r="CD160" i="11"/>
  <c r="AD160" i="11"/>
  <c r="AE170" i="11"/>
  <c r="CE170" i="11"/>
  <c r="AE175" i="11"/>
  <c r="CE175" i="11"/>
  <c r="AC184" i="11"/>
  <c r="CC184" i="11"/>
  <c r="AE157" i="11"/>
  <c r="CE157" i="11"/>
  <c r="CC163" i="11"/>
  <c r="AC163" i="11"/>
  <c r="CD161" i="11"/>
  <c r="AD161" i="11"/>
  <c r="AB160" i="11"/>
  <c r="CB160" i="11"/>
  <c r="AD181" i="11"/>
  <c r="CD181" i="11"/>
  <c r="CB179" i="11"/>
  <c r="AB179" i="11"/>
  <c r="AB156" i="11"/>
  <c r="CB156" i="11"/>
  <c r="AD174" i="11"/>
  <c r="CD174" i="11"/>
  <c r="CD167" i="11"/>
  <c r="AD167" i="11"/>
  <c r="CC168" i="11"/>
  <c r="AC168" i="11"/>
  <c r="CC171" i="11"/>
  <c r="AC171" i="11"/>
  <c r="CD178" i="11"/>
  <c r="AD178" i="11"/>
  <c r="AA164" i="11"/>
  <c r="CA164" i="11"/>
  <c r="CB176" i="11"/>
  <c r="AB176" i="11"/>
  <c r="AA169" i="11"/>
  <c r="CA169" i="11"/>
  <c r="CA156" i="11"/>
  <c r="AA156" i="11"/>
  <c r="AA163" i="11"/>
  <c r="CA163" i="11"/>
  <c r="BZ173" i="11"/>
  <c r="Z173" i="11"/>
  <c r="AA167" i="11"/>
  <c r="CA167" i="11"/>
  <c r="BY156" i="11"/>
  <c r="Y156" i="11"/>
  <c r="Z169" i="11"/>
  <c r="BZ169" i="11"/>
  <c r="BY167" i="11"/>
  <c r="Y167" i="11"/>
  <c r="BZ155" i="11"/>
  <c r="Z155" i="11"/>
  <c r="BX170" i="11"/>
  <c r="X170" i="11"/>
  <c r="Z170" i="11"/>
  <c r="BZ170" i="11"/>
  <c r="BX160" i="11"/>
  <c r="X160" i="11"/>
  <c r="X174" i="11"/>
  <c r="BX174" i="11"/>
  <c r="Z168" i="11"/>
  <c r="BZ168" i="11"/>
  <c r="BY180" i="11"/>
  <c r="Y180" i="11"/>
  <c r="BY155" i="11"/>
  <c r="Y155" i="11"/>
  <c r="Y175" i="11"/>
  <c r="BY175" i="11"/>
  <c r="BX163" i="11"/>
  <c r="X163" i="11"/>
  <c r="BX184" i="11"/>
  <c r="X184" i="11"/>
  <c r="Y174" i="11"/>
  <c r="BY174" i="11"/>
  <c r="BX171" i="11"/>
  <c r="X171" i="11"/>
  <c r="BX179" i="11"/>
  <c r="X179" i="11"/>
  <c r="BW162" i="11"/>
  <c r="W162" i="11"/>
  <c r="BX159" i="11"/>
  <c r="X159" i="11"/>
  <c r="V183" i="11"/>
  <c r="BV183" i="11"/>
  <c r="BV184" i="11"/>
  <c r="V184" i="11"/>
  <c r="V182" i="11"/>
  <c r="BV182" i="11"/>
  <c r="BW170" i="11"/>
  <c r="W170" i="11"/>
  <c r="V159" i="11"/>
  <c r="BV159" i="11"/>
  <c r="T163" i="11"/>
  <c r="BT163" i="11"/>
  <c r="T168" i="11"/>
  <c r="BT168" i="11"/>
  <c r="BT155" i="11"/>
  <c r="T155" i="11"/>
  <c r="BT167" i="11"/>
  <c r="T167" i="11"/>
  <c r="BT172" i="11"/>
  <c r="T172" i="11"/>
  <c r="T165" i="11"/>
  <c r="BT165" i="11"/>
  <c r="BT182" i="11"/>
  <c r="T182" i="11"/>
  <c r="U180" i="11"/>
  <c r="BU180" i="11"/>
  <c r="BT184" i="11"/>
  <c r="T184" i="11"/>
  <c r="BT161" i="11"/>
  <c r="T161" i="11"/>
  <c r="S176" i="11"/>
  <c r="BS176" i="11"/>
  <c r="S171" i="11"/>
  <c r="BS171" i="11"/>
  <c r="T162" i="11"/>
  <c r="BT162" i="11"/>
  <c r="BS177" i="11"/>
  <c r="S177" i="11"/>
  <c r="T159" i="11"/>
  <c r="BT159" i="11"/>
  <c r="S169" i="11"/>
  <c r="BS169" i="11"/>
  <c r="BR157" i="11"/>
  <c r="R157" i="11"/>
  <c r="BR176" i="11"/>
  <c r="R176" i="11"/>
  <c r="BQ172" i="11"/>
  <c r="Q172" i="11"/>
  <c r="BR159" i="11"/>
  <c r="R159" i="11"/>
  <c r="BR182" i="11"/>
  <c r="R182" i="11"/>
  <c r="BS179" i="11"/>
  <c r="S179" i="11"/>
  <c r="BQ162" i="11"/>
  <c r="Q162" i="11"/>
  <c r="R174" i="11"/>
  <c r="BR174" i="11"/>
  <c r="BP177" i="11"/>
  <c r="P177" i="11"/>
  <c r="BP176" i="11"/>
  <c r="P176" i="11"/>
  <c r="BP169" i="11"/>
  <c r="P169" i="11"/>
  <c r="BP184" i="11"/>
  <c r="P184" i="11"/>
  <c r="AQ171" i="11"/>
  <c r="CQ171" i="11"/>
  <c r="AS181" i="11"/>
  <c r="CS181" i="11"/>
  <c r="CS173" i="11"/>
  <c r="AS173" i="11"/>
  <c r="CS166" i="11"/>
  <c r="AS166" i="11"/>
  <c r="AQ176" i="11"/>
  <c r="CQ176" i="11"/>
  <c r="CQ165" i="11"/>
  <c r="AQ165" i="11"/>
  <c r="BP161" i="11"/>
  <c r="P161" i="11"/>
  <c r="O176" i="11"/>
  <c r="BO176" i="11"/>
  <c r="P140" i="11"/>
  <c r="O158" i="11"/>
  <c r="BO158" i="11"/>
  <c r="P122" i="11"/>
  <c r="BP175" i="11"/>
  <c r="P175" i="11"/>
  <c r="AQ159" i="11"/>
  <c r="CQ159" i="11"/>
  <c r="O178" i="11"/>
  <c r="BO178" i="11"/>
  <c r="P142" i="11"/>
  <c r="CQ170" i="11"/>
  <c r="AQ170" i="11"/>
  <c r="CS174" i="11"/>
  <c r="AS174" i="11"/>
  <c r="AR179" i="11"/>
  <c r="CR179" i="11"/>
  <c r="AS178" i="11"/>
  <c r="CS178" i="11"/>
  <c r="CS157" i="11"/>
  <c r="AS157" i="11"/>
  <c r="AS172" i="11"/>
  <c r="CS172" i="11"/>
  <c r="AQ161" i="11"/>
  <c r="CQ161" i="11"/>
  <c r="O160" i="11"/>
  <c r="BO160" i="11"/>
  <c r="P124" i="11"/>
  <c r="AQ182" i="11"/>
  <c r="CQ182" i="11"/>
  <c r="AR158" i="11"/>
  <c r="CR158" i="11"/>
  <c r="CR166" i="11"/>
  <c r="AR166" i="11"/>
  <c r="CR160" i="11"/>
  <c r="AR160" i="11"/>
  <c r="CR155" i="11"/>
  <c r="AR155" i="11"/>
  <c r="AO172" i="11"/>
  <c r="CO172" i="11"/>
  <c r="AP158" i="11"/>
  <c r="CP158" i="11"/>
  <c r="CO159" i="11"/>
  <c r="AO159" i="11"/>
  <c r="AP160" i="11"/>
  <c r="CP160" i="11"/>
  <c r="CO183" i="11"/>
  <c r="AO183" i="11"/>
  <c r="CO177" i="11"/>
  <c r="AO177" i="11"/>
  <c r="CP155" i="11"/>
  <c r="AP155" i="11"/>
  <c r="CO184" i="11"/>
  <c r="AO184" i="11"/>
  <c r="AM172" i="11"/>
  <c r="CM172" i="11"/>
  <c r="CM162" i="11"/>
  <c r="AM162" i="11"/>
  <c r="AN174" i="11"/>
  <c r="CN174" i="11"/>
  <c r="AN178" i="11"/>
  <c r="CN178" i="11"/>
  <c r="AM171" i="11"/>
  <c r="CM171" i="11"/>
  <c r="CM155" i="11"/>
  <c r="AM155" i="11"/>
  <c r="CN159" i="11"/>
  <c r="AN159" i="11"/>
  <c r="AM159" i="11"/>
  <c r="CM159" i="11"/>
  <c r="CP178" i="11"/>
  <c r="AP178" i="11"/>
  <c r="AK159" i="11"/>
  <c r="CK159" i="11"/>
  <c r="CL162" i="11"/>
  <c r="AL162" i="11"/>
  <c r="CK160" i="11"/>
  <c r="AK160" i="11"/>
  <c r="CL184" i="11"/>
  <c r="AL184" i="11"/>
  <c r="AN171" i="11"/>
  <c r="CN171" i="11"/>
  <c r="CN156" i="11"/>
  <c r="AN156" i="11"/>
  <c r="CL163" i="11"/>
  <c r="AL163" i="11"/>
  <c r="CI179" i="11"/>
  <c r="AI179" i="11"/>
  <c r="AI165" i="11"/>
  <c r="CI165" i="11"/>
  <c r="CK172" i="11"/>
  <c r="AK172" i="11"/>
  <c r="CK166" i="11"/>
  <c r="AK166" i="11"/>
  <c r="AI155" i="11"/>
  <c r="CI155" i="11"/>
  <c r="CK167" i="11"/>
  <c r="AK167" i="11"/>
  <c r="CI171" i="11"/>
  <c r="AI171" i="11"/>
  <c r="CI180" i="11"/>
  <c r="AI180" i="11"/>
  <c r="AK171" i="11"/>
  <c r="CK171" i="11"/>
  <c r="CI170" i="11"/>
  <c r="AI170" i="11"/>
  <c r="CJ180" i="11"/>
  <c r="AJ180" i="11"/>
  <c r="AI162" i="11"/>
  <c r="CI162" i="11"/>
  <c r="AH156" i="11"/>
  <c r="CH156" i="11"/>
  <c r="AH181" i="11"/>
  <c r="CH181" i="11"/>
  <c r="CH175" i="11"/>
  <c r="AH175" i="11"/>
  <c r="CH174" i="11"/>
  <c r="AH174" i="11"/>
  <c r="AG160" i="11"/>
  <c r="CG160" i="11"/>
  <c r="CH177" i="11"/>
  <c r="AH177" i="11"/>
  <c r="CJ165" i="11"/>
  <c r="AJ165" i="11"/>
  <c r="CG158" i="11"/>
  <c r="AG158" i="11"/>
  <c r="AG165" i="11"/>
  <c r="CG165" i="11"/>
  <c r="CF184" i="11"/>
  <c r="AF184" i="11"/>
  <c r="AG170" i="11"/>
  <c r="CG170" i="11"/>
  <c r="AF158" i="11"/>
  <c r="CF158" i="11"/>
  <c r="AG159" i="11"/>
  <c r="CG159" i="11"/>
  <c r="AF179" i="11"/>
  <c r="CF179" i="11"/>
  <c r="CF157" i="11"/>
  <c r="AF157" i="11"/>
  <c r="AF171" i="11"/>
  <c r="CF171" i="11"/>
  <c r="CF161" i="11"/>
  <c r="AF161" i="11"/>
  <c r="CE183" i="11"/>
  <c r="AE183" i="11"/>
  <c r="CD171" i="11"/>
  <c r="AD171" i="11"/>
  <c r="AF175" i="11"/>
  <c r="CF175" i="11"/>
  <c r="AE169" i="11"/>
  <c r="CE169" i="11"/>
  <c r="AD183" i="11"/>
  <c r="CD183" i="11"/>
  <c r="CD166" i="11"/>
  <c r="AD166" i="11"/>
  <c r="AE177" i="11"/>
  <c r="CE177" i="11"/>
  <c r="CE161" i="11"/>
  <c r="AE161" i="11"/>
  <c r="CD165" i="11"/>
  <c r="AD165" i="11"/>
  <c r="CB184" i="11"/>
  <c r="AB184" i="11"/>
  <c r="AB166" i="11"/>
  <c r="CB166" i="11"/>
  <c r="CB168" i="11"/>
  <c r="AB168" i="11"/>
  <c r="CC169" i="11"/>
  <c r="AC169" i="11"/>
  <c r="AB177" i="11"/>
  <c r="CB177" i="11"/>
  <c r="AA159" i="11"/>
  <c r="CA159" i="11"/>
  <c r="CA157" i="11"/>
  <c r="AA157" i="11"/>
  <c r="AB158" i="11"/>
  <c r="CB158" i="11"/>
  <c r="AC174" i="11"/>
  <c r="CC174" i="11"/>
  <c r="AA171" i="11"/>
  <c r="CA171" i="11"/>
  <c r="CA179" i="11"/>
  <c r="AA179" i="11"/>
  <c r="AA178" i="11"/>
  <c r="CA178" i="11"/>
  <c r="AA180" i="11"/>
  <c r="CA180" i="11"/>
  <c r="CA162" i="11"/>
  <c r="AA162" i="11"/>
  <c r="AB172" i="11"/>
  <c r="CB172" i="11"/>
  <c r="Z179" i="11"/>
  <c r="BZ179" i="11"/>
  <c r="BZ162" i="11"/>
  <c r="Z162" i="11"/>
  <c r="CA174" i="11"/>
  <c r="AA174" i="11"/>
  <c r="BZ174" i="11"/>
  <c r="Z174" i="11"/>
  <c r="BY182" i="11"/>
  <c r="Y182" i="11"/>
  <c r="BZ161" i="11"/>
  <c r="Z161" i="11"/>
  <c r="CA168" i="11"/>
  <c r="AA168" i="11"/>
  <c r="AA165" i="11"/>
  <c r="CA165" i="11"/>
  <c r="Z165" i="11"/>
  <c r="BZ165" i="11"/>
  <c r="BY162" i="11"/>
  <c r="Y162" i="11"/>
  <c r="BX177" i="11"/>
  <c r="X177" i="11"/>
  <c r="BY168" i="11"/>
  <c r="Y168" i="11"/>
  <c r="BY159" i="11"/>
  <c r="Y159" i="11"/>
  <c r="BY172" i="11"/>
  <c r="Y172" i="11"/>
  <c r="BY164" i="11"/>
  <c r="Y164" i="11"/>
  <c r="Y184" i="11"/>
  <c r="BY184" i="11"/>
  <c r="X162" i="11"/>
  <c r="BX162" i="11"/>
  <c r="BY178" i="11"/>
  <c r="Y178" i="11"/>
  <c r="BY161" i="11"/>
  <c r="Y161" i="11"/>
  <c r="X156" i="11"/>
  <c r="BX156" i="11"/>
  <c r="BW169" i="11"/>
  <c r="W169" i="11"/>
  <c r="BX166" i="11"/>
  <c r="X166" i="11"/>
  <c r="BW178" i="11"/>
  <c r="W178" i="11"/>
  <c r="BW176" i="11"/>
  <c r="W176" i="11"/>
  <c r="V172" i="11"/>
  <c r="BV172" i="11"/>
  <c r="BV162" i="11"/>
  <c r="V162" i="11"/>
  <c r="W167" i="11"/>
  <c r="BW167" i="11"/>
  <c r="V155" i="11"/>
  <c r="BV155" i="11"/>
  <c r="V171" i="11"/>
  <c r="BV171" i="11"/>
  <c r="U177" i="11"/>
  <c r="BU177" i="11"/>
  <c r="U158" i="11"/>
  <c r="BU158" i="11"/>
  <c r="U161" i="11"/>
  <c r="BU161" i="11"/>
  <c r="T169" i="11"/>
  <c r="BT169" i="11"/>
  <c r="BU170" i="11"/>
  <c r="U170" i="11"/>
  <c r="BU166" i="11"/>
  <c r="U166" i="11"/>
  <c r="BU174" i="11"/>
  <c r="U174" i="11"/>
  <c r="BT183" i="11"/>
  <c r="T183" i="11"/>
  <c r="U176" i="11"/>
  <c r="BU176" i="11"/>
  <c r="T170" i="11"/>
  <c r="BT170" i="11"/>
  <c r="BU162" i="11"/>
  <c r="U162" i="11"/>
  <c r="T177" i="11"/>
  <c r="BT177" i="11"/>
  <c r="BT156" i="11"/>
  <c r="T156" i="11"/>
  <c r="S159" i="11"/>
  <c r="BS159" i="11"/>
  <c r="T176" i="11"/>
  <c r="BT176" i="11"/>
  <c r="BS155" i="11"/>
  <c r="S155" i="11"/>
  <c r="BS160" i="11"/>
  <c r="S160" i="11"/>
  <c r="BS166" i="11"/>
  <c r="S166" i="11"/>
  <c r="S165" i="11"/>
  <c r="BS165" i="11"/>
  <c r="BR167" i="11"/>
  <c r="R167" i="11"/>
  <c r="BR178" i="11"/>
  <c r="R178" i="11"/>
  <c r="BR165" i="11"/>
  <c r="R165" i="11"/>
  <c r="R170" i="11"/>
  <c r="BR170" i="11"/>
  <c r="Q174" i="11"/>
  <c r="BQ174" i="11"/>
  <c r="BR173" i="11"/>
  <c r="R173" i="11"/>
  <c r="BR177" i="11"/>
  <c r="R177" i="11"/>
  <c r="BQ166" i="11"/>
  <c r="Q166" i="11"/>
  <c r="S157" i="11"/>
  <c r="BS157" i="11"/>
  <c r="BQ171" i="11"/>
  <c r="Q171" i="11"/>
  <c r="BR184" i="11"/>
  <c r="R184" i="11"/>
  <c r="BO170" i="11"/>
  <c r="O170" i="11"/>
  <c r="P134" i="11"/>
  <c r="AQ183" i="11"/>
  <c r="CQ183" i="11"/>
  <c r="AQ162" i="11"/>
  <c r="CQ162" i="11"/>
  <c r="BO174" i="11"/>
  <c r="O174" i="11"/>
  <c r="P138" i="11"/>
  <c r="BO162" i="11"/>
  <c r="O162" i="11"/>
  <c r="P126" i="11"/>
  <c r="CQ166" i="11"/>
  <c r="AQ166" i="11"/>
  <c r="BQ163" i="11"/>
  <c r="Q163" i="11"/>
  <c r="BO167" i="11"/>
  <c r="O167" i="11"/>
  <c r="P131" i="11"/>
  <c r="BP168" i="11"/>
  <c r="P168" i="11"/>
  <c r="AS165" i="11"/>
  <c r="CS165" i="11"/>
  <c r="BP158" i="11"/>
  <c r="P158" i="11"/>
  <c r="AS179" i="11"/>
  <c r="CS179" i="11"/>
  <c r="O182" i="11"/>
  <c r="BO182" i="11"/>
  <c r="P146" i="11"/>
  <c r="AR157" i="11"/>
  <c r="CR157" i="11"/>
  <c r="CS158" i="11"/>
  <c r="AS158" i="11"/>
  <c r="AQ155" i="11"/>
  <c r="CQ155" i="11"/>
  <c r="CS168" i="11"/>
  <c r="AS168" i="11"/>
  <c r="O181" i="11"/>
  <c r="BO181" i="11"/>
  <c r="P145" i="11"/>
  <c r="CS160" i="11"/>
  <c r="AS160" i="11"/>
  <c r="AS177" i="11"/>
  <c r="CS177" i="11"/>
  <c r="BP174" i="11"/>
  <c r="P174" i="11"/>
  <c r="O179" i="11"/>
  <c r="BO179" i="11"/>
  <c r="P143" i="11"/>
  <c r="CQ177" i="11"/>
  <c r="AQ177" i="11"/>
  <c r="CQ160" i="11"/>
  <c r="AQ160" i="11"/>
  <c r="AR176" i="11"/>
  <c r="CR176" i="11"/>
  <c r="AR181" i="11"/>
  <c r="CR181" i="11"/>
  <c r="AR184" i="11"/>
  <c r="CR184" i="11"/>
  <c r="CK168" i="11"/>
  <c r="AK168" i="11"/>
  <c r="AI166" i="11"/>
  <c r="CI166" i="11"/>
  <c r="CI164" i="11"/>
  <c r="AI164" i="11"/>
  <c r="CK164" i="11"/>
  <c r="AK164" i="11"/>
  <c r="CJ172" i="11"/>
  <c r="AJ172" i="11"/>
  <c r="AJ156" i="11"/>
  <c r="CJ156" i="11"/>
  <c r="AJ179" i="11"/>
  <c r="CJ179" i="11"/>
  <c r="AK183" i="11"/>
  <c r="CK183" i="11"/>
  <c r="CJ167" i="11"/>
  <c r="AJ167" i="11"/>
  <c r="AJ158" i="11"/>
  <c r="CJ158" i="11"/>
  <c r="AJ162" i="11"/>
  <c r="CJ162" i="11"/>
  <c r="AH171" i="11"/>
  <c r="CH171" i="11"/>
  <c r="AH161" i="11"/>
  <c r="CH161" i="11"/>
  <c r="AH173" i="11"/>
  <c r="CH173" i="11"/>
  <c r="CH158" i="11"/>
  <c r="AH158" i="11"/>
  <c r="AH166" i="11"/>
  <c r="CH166" i="11"/>
  <c r="AH182" i="11"/>
  <c r="CH182" i="11"/>
  <c r="AH167" i="11"/>
  <c r="CH167" i="11"/>
  <c r="CH163" i="11"/>
  <c r="AH163" i="11"/>
  <c r="AH179" i="11"/>
  <c r="CH179" i="11"/>
  <c r="AG167" i="11"/>
  <c r="CG167" i="11"/>
  <c r="CG182" i="11"/>
  <c r="AG182" i="11"/>
  <c r="CG184" i="11"/>
  <c r="AG184" i="11"/>
  <c r="AG169" i="11"/>
  <c r="CG169" i="11"/>
  <c r="CG174" i="11"/>
  <c r="AG174" i="11"/>
  <c r="CF155" i="11"/>
  <c r="AF155" i="11"/>
  <c r="CG175" i="11"/>
  <c r="AG175" i="11"/>
  <c r="AF164" i="11"/>
  <c r="CF164" i="11"/>
  <c r="CE181" i="11"/>
  <c r="AE181" i="11"/>
  <c r="CE165" i="11"/>
  <c r="AE165" i="11"/>
  <c r="AF165" i="11"/>
  <c r="CF165" i="11"/>
  <c r="CF167" i="11"/>
  <c r="AF167" i="11"/>
  <c r="CE166" i="11"/>
  <c r="AE166" i="11"/>
  <c r="CE158" i="11"/>
  <c r="AE158" i="11"/>
  <c r="AC161" i="11"/>
  <c r="CC161" i="11"/>
  <c r="AB165" i="11"/>
  <c r="CB165" i="11"/>
  <c r="AB164" i="11"/>
  <c r="CB164" i="11"/>
  <c r="AB162" i="11"/>
  <c r="CB162" i="11"/>
  <c r="CB180" i="11"/>
  <c r="AB180" i="11"/>
  <c r="AC155" i="11"/>
  <c r="CC155" i="11"/>
  <c r="AD184" i="11"/>
  <c r="CD184" i="11"/>
  <c r="AC180" i="11"/>
  <c r="CC180" i="11"/>
  <c r="CC177" i="11"/>
  <c r="AC177" i="11"/>
  <c r="AB183" i="11"/>
  <c r="CB183" i="11"/>
  <c r="AC173" i="11"/>
  <c r="CC173" i="11"/>
  <c r="CA175" i="11"/>
  <c r="AA175" i="11"/>
  <c r="CC178" i="11"/>
  <c r="AC178" i="11"/>
  <c r="AB167" i="11"/>
  <c r="CB167" i="11"/>
  <c r="AB159" i="11"/>
  <c r="CB159" i="11"/>
  <c r="BZ156" i="11"/>
  <c r="Z156" i="11"/>
  <c r="CA176" i="11"/>
  <c r="AA176" i="11"/>
  <c r="Z177" i="11"/>
  <c r="BZ177" i="11"/>
  <c r="BZ183" i="11"/>
  <c r="Z183" i="11"/>
  <c r="BX158" i="11"/>
  <c r="X158" i="11"/>
  <c r="AA182" i="11"/>
  <c r="CA182" i="11"/>
  <c r="BX164" i="11"/>
  <c r="X164" i="11"/>
  <c r="BX155" i="11"/>
  <c r="X155" i="11"/>
  <c r="BX157" i="11"/>
  <c r="X157" i="11"/>
  <c r="BX181" i="11"/>
  <c r="X181" i="11"/>
  <c r="BY181" i="11"/>
  <c r="Y181" i="11"/>
  <c r="BY158" i="11"/>
  <c r="Y158" i="11"/>
  <c r="BX167" i="11"/>
  <c r="X167" i="11"/>
  <c r="BX165" i="11"/>
  <c r="X165" i="11"/>
  <c r="Y169" i="11"/>
  <c r="BY169" i="11"/>
  <c r="BV165" i="11"/>
  <c r="V165" i="11"/>
  <c r="V180" i="11"/>
  <c r="BV180" i="11"/>
  <c r="BW166" i="11"/>
  <c r="W166" i="11"/>
  <c r="BW159" i="11"/>
  <c r="W159" i="11"/>
  <c r="BW165" i="11"/>
  <c r="W165" i="11"/>
  <c r="V156" i="11"/>
  <c r="BV156" i="11"/>
  <c r="V173" i="11"/>
  <c r="BV173" i="11"/>
  <c r="BV163" i="11"/>
  <c r="V163" i="11"/>
  <c r="V158" i="11"/>
  <c r="BV158" i="11"/>
  <c r="BV170" i="11"/>
  <c r="V170" i="11"/>
  <c r="V166" i="11"/>
  <c r="BV166" i="11"/>
  <c r="V178" i="11"/>
  <c r="BV178" i="11"/>
  <c r="V177" i="11"/>
  <c r="BV177" i="11"/>
  <c r="BV174" i="11"/>
  <c r="V174" i="11"/>
  <c r="BT175" i="11"/>
  <c r="T175" i="11"/>
  <c r="U172" i="11"/>
  <c r="BU172" i="11"/>
  <c r="U184" i="11"/>
  <c r="BU184" i="11"/>
  <c r="BV167" i="11"/>
  <c r="V167" i="11"/>
  <c r="U159" i="11"/>
  <c r="BU159" i="11"/>
  <c r="U173" i="11"/>
  <c r="BU173" i="11"/>
  <c r="U157" i="11"/>
  <c r="BU157" i="11"/>
  <c r="BU179" i="11"/>
  <c r="U179" i="11"/>
  <c r="BS178" i="11"/>
  <c r="S178" i="11"/>
  <c r="BS183" i="11"/>
  <c r="S183" i="11"/>
  <c r="T178" i="11"/>
  <c r="BT178" i="11"/>
  <c r="S174" i="11"/>
  <c r="BS174" i="11"/>
  <c r="S167" i="11"/>
  <c r="BS167" i="11"/>
  <c r="BS162" i="11"/>
  <c r="S162" i="11"/>
  <c r="BS182" i="11"/>
  <c r="S182" i="11"/>
  <c r="BT179" i="11"/>
  <c r="T179" i="11"/>
  <c r="BS181" i="11"/>
  <c r="S181" i="11"/>
  <c r="BQ183" i="11"/>
  <c r="Q183" i="11"/>
  <c r="BQ170" i="11"/>
  <c r="Q170" i="11"/>
  <c r="BQ179" i="11"/>
  <c r="Q179" i="11"/>
  <c r="Q169" i="11"/>
  <c r="BQ169" i="11"/>
  <c r="R168" i="11"/>
  <c r="BR168" i="11"/>
  <c r="BQ177" i="11"/>
  <c r="Q177" i="11"/>
  <c r="BR172" i="11"/>
  <c r="R172" i="11"/>
  <c r="BR166" i="11"/>
  <c r="R166" i="11"/>
  <c r="R175" i="11"/>
  <c r="BR175" i="11"/>
  <c r="R156" i="11"/>
  <c r="BR156" i="11"/>
  <c r="BQ178" i="11"/>
  <c r="Q178" i="11"/>
  <c r="BP163" i="11"/>
  <c r="P163" i="11"/>
  <c r="BO168" i="11"/>
  <c r="O168" i="11"/>
  <c r="P132" i="11"/>
  <c r="AS171" i="11"/>
  <c r="CS171" i="11"/>
  <c r="BP183" i="11"/>
  <c r="P183" i="11"/>
  <c r="AQ184" i="11"/>
  <c r="CQ184" i="11"/>
  <c r="P180" i="11"/>
  <c r="BP180" i="11"/>
  <c r="BP170" i="11"/>
  <c r="P170" i="11"/>
  <c r="O172" i="11"/>
  <c r="BO172" i="11"/>
  <c r="P136" i="11"/>
  <c r="P172" i="11"/>
  <c r="BP172" i="11"/>
  <c r="Q167" i="11"/>
  <c r="BQ167" i="11"/>
  <c r="R169" i="11"/>
  <c r="BR169" i="11"/>
  <c r="CS176" i="11"/>
  <c r="AS176" i="11"/>
  <c r="P155" i="11"/>
  <c r="BP155" i="11"/>
  <c r="BP167" i="11"/>
  <c r="P167" i="11"/>
  <c r="CQ164" i="11"/>
  <c r="AQ164" i="11"/>
  <c r="AQ175" i="11"/>
  <c r="CQ175" i="11"/>
  <c r="CQ172" i="11"/>
  <c r="AQ172" i="11"/>
  <c r="BO166" i="11"/>
  <c r="O166" i="11"/>
  <c r="P130" i="11"/>
  <c r="BO163" i="11"/>
  <c r="O163" i="11"/>
  <c r="P127" i="11"/>
  <c r="CQ173" i="11"/>
  <c r="AQ173" i="11"/>
  <c r="CS183" i="11"/>
  <c r="AS183" i="11"/>
  <c r="AQ156" i="11"/>
  <c r="CQ156" i="11"/>
  <c r="AR177" i="11"/>
  <c r="CR177" i="11"/>
  <c r="CR165" i="11"/>
  <c r="AR165" i="11"/>
  <c r="CR182" i="11"/>
  <c r="AR182" i="11"/>
  <c r="O171" i="11"/>
  <c r="BO171" i="11"/>
  <c r="P135" i="11"/>
  <c r="CR173" i="11"/>
  <c r="AR173" i="11"/>
  <c r="CP171" i="11"/>
  <c r="AP171" i="11"/>
  <c r="AO161" i="11"/>
  <c r="CO161" i="11"/>
  <c r="AP157" i="11"/>
  <c r="CP157" i="11"/>
  <c r="AP161" i="11"/>
  <c r="CP161" i="11"/>
  <c r="CO175" i="11"/>
  <c r="AO175" i="11"/>
  <c r="AO155" i="11"/>
  <c r="CO155" i="11"/>
  <c r="AM177" i="11"/>
  <c r="CM177" i="11"/>
  <c r="CN184" i="11"/>
  <c r="AN184" i="11"/>
  <c r="AM167" i="11"/>
  <c r="CM167" i="11"/>
  <c r="CP173" i="11"/>
  <c r="AP173" i="11"/>
  <c r="CL168" i="11"/>
  <c r="AL168" i="11"/>
  <c r="CP179" i="11"/>
  <c r="AP179" i="11"/>
  <c r="CM161" i="11"/>
  <c r="AM161" i="11"/>
  <c r="AM173" i="11"/>
  <c r="CM173" i="11"/>
  <c r="AK156" i="11"/>
  <c r="CK156" i="11"/>
  <c r="CN165" i="11"/>
  <c r="AN165" i="11"/>
  <c r="CL173" i="11"/>
  <c r="AL173" i="11"/>
  <c r="AN173" i="11"/>
  <c r="CN173" i="11"/>
  <c r="CM183" i="11"/>
  <c r="AM183" i="11"/>
  <c r="AL171" i="11"/>
  <c r="CL171" i="11"/>
  <c r="CM170" i="11"/>
  <c r="AM170" i="11"/>
  <c r="AL178" i="11"/>
  <c r="CL178" i="11"/>
  <c r="CL159" i="11"/>
  <c r="AL159" i="11"/>
  <c r="AJ155" i="11"/>
  <c r="CJ155" i="11"/>
  <c r="AI167" i="11"/>
  <c r="CI167" i="11"/>
  <c r="CL172" i="11"/>
  <c r="AL172" i="11"/>
  <c r="AJ184" i="11"/>
  <c r="CJ184" i="11"/>
  <c r="AI169" i="11"/>
  <c r="CI169" i="11"/>
  <c r="AI183" i="11"/>
  <c r="CI183" i="11"/>
  <c r="AI182" i="11"/>
  <c r="CI182" i="11"/>
  <c r="CI172" i="11"/>
  <c r="AI172" i="11"/>
  <c r="CJ159" i="11"/>
  <c r="AJ159" i="11"/>
  <c r="AJ161" i="11"/>
  <c r="CJ161" i="11"/>
  <c r="AI156" i="11"/>
  <c r="CI156" i="11"/>
  <c r="AJ163" i="11"/>
  <c r="CJ163" i="11"/>
  <c r="AK158" i="11"/>
  <c r="CK158" i="11"/>
  <c r="AJ181" i="11"/>
  <c r="CJ181" i="11"/>
  <c r="AH170" i="11"/>
  <c r="CH170" i="11"/>
  <c r="CJ171" i="11"/>
  <c r="AJ171" i="11"/>
  <c r="AH178" i="11"/>
  <c r="CH178" i="11"/>
  <c r="CH157" i="11"/>
  <c r="AH157" i="11"/>
  <c r="AG178" i="11"/>
  <c r="CG178" i="11"/>
  <c r="CG163" i="11"/>
  <c r="AG163" i="11"/>
  <c r="CF168" i="11"/>
  <c r="AF168" i="11"/>
  <c r="AG166" i="11"/>
  <c r="CG166" i="11"/>
  <c r="AG172" i="11"/>
  <c r="CG172" i="11"/>
  <c r="AF170" i="11"/>
  <c r="CF170" i="11"/>
  <c r="CG157" i="11"/>
  <c r="AG157" i="11"/>
  <c r="AF176" i="11"/>
  <c r="CF176" i="11"/>
  <c r="CG173" i="11"/>
  <c r="AG173" i="11"/>
  <c r="CF174" i="11"/>
  <c r="AF174" i="11"/>
  <c r="CD170" i="11"/>
  <c r="AD170" i="11"/>
  <c r="CF160" i="11"/>
  <c r="AF160" i="11"/>
  <c r="CD158" i="11"/>
  <c r="AD158" i="11"/>
  <c r="CE178" i="11"/>
  <c r="AE178" i="11"/>
  <c r="CE171" i="11"/>
  <c r="AE171" i="11"/>
  <c r="AD182" i="11"/>
  <c r="CD182" i="11"/>
  <c r="CD177" i="11"/>
  <c r="AD177" i="11"/>
  <c r="AE179" i="11"/>
  <c r="CE179" i="11"/>
  <c r="CD164" i="11"/>
  <c r="AD164" i="11"/>
  <c r="CE159" i="11"/>
  <c r="AE159" i="11"/>
  <c r="AE180" i="11"/>
  <c r="CE180" i="11"/>
  <c r="CE162" i="11"/>
  <c r="AE162" i="11"/>
  <c r="AE184" i="11"/>
  <c r="CE184" i="11"/>
  <c r="AC181" i="11"/>
  <c r="CC181" i="11"/>
  <c r="CC164" i="11"/>
  <c r="AC164" i="11"/>
  <c r="AB181" i="11"/>
  <c r="CB181" i="11"/>
  <c r="AD168" i="11"/>
  <c r="CD168" i="11"/>
  <c r="CC179" i="11"/>
  <c r="AC179" i="11"/>
  <c r="AB178" i="11"/>
  <c r="CB178" i="11"/>
  <c r="CC172" i="11"/>
  <c r="AC172" i="11"/>
  <c r="AC156" i="11"/>
  <c r="CC156" i="11"/>
  <c r="AC182" i="11"/>
  <c r="CC182" i="11"/>
  <c r="AB161" i="11"/>
  <c r="CB161" i="11"/>
  <c r="CB163" i="11"/>
  <c r="AB163" i="11"/>
  <c r="CC176" i="11"/>
  <c r="AC176" i="11"/>
  <c r="CA155" i="11"/>
  <c r="AA155" i="11"/>
  <c r="AC157" i="11"/>
  <c r="CC157" i="11"/>
  <c r="AA161" i="11"/>
  <c r="CA161" i="11"/>
  <c r="CB157" i="11"/>
  <c r="AB157" i="11"/>
  <c r="AA160" i="11"/>
  <c r="CA160" i="11"/>
  <c r="AA181" i="11"/>
  <c r="CA181" i="11"/>
  <c r="CA184" i="11"/>
  <c r="AA184" i="11"/>
  <c r="AC160" i="11"/>
  <c r="CC160" i="11"/>
  <c r="CA158" i="11"/>
  <c r="AA158" i="11"/>
  <c r="BZ182" i="11"/>
  <c r="Z182" i="11"/>
  <c r="AA172" i="11"/>
  <c r="CA172" i="11"/>
  <c r="BZ157" i="11"/>
  <c r="Z157" i="11"/>
  <c r="Z175" i="11"/>
  <c r="BZ175" i="11"/>
  <c r="Z164" i="11"/>
  <c r="BZ164" i="11"/>
  <c r="BY160" i="11"/>
  <c r="Y160" i="11"/>
  <c r="Y163" i="11"/>
  <c r="BY163" i="11"/>
  <c r="Z176" i="11"/>
  <c r="BZ176" i="11"/>
  <c r="Z158" i="11"/>
  <c r="BZ158" i="11"/>
  <c r="BY165" i="11"/>
  <c r="Y165" i="11"/>
  <c r="BX178" i="11"/>
  <c r="X178" i="11"/>
  <c r="BW157" i="11"/>
  <c r="W157" i="11"/>
  <c r="X168" i="11"/>
  <c r="BX168" i="11"/>
  <c r="BX182" i="11"/>
  <c r="X182" i="11"/>
  <c r="BW175" i="11"/>
  <c r="W175" i="11"/>
  <c r="W172" i="11"/>
  <c r="BW172" i="11"/>
  <c r="W155" i="11"/>
  <c r="BW155" i="11"/>
  <c r="V179" i="11"/>
  <c r="BV179" i="11"/>
  <c r="BW184" i="11"/>
  <c r="W184" i="11"/>
  <c r="V160" i="11"/>
  <c r="BV160" i="11"/>
  <c r="W161" i="11"/>
  <c r="BW161" i="11"/>
  <c r="U164" i="11"/>
  <c r="BU164" i="11"/>
  <c r="BV176" i="11"/>
  <c r="V176" i="11"/>
  <c r="BW177" i="11"/>
  <c r="W177" i="11"/>
  <c r="BU156" i="11"/>
  <c r="U156" i="11"/>
  <c r="BU183" i="11"/>
  <c r="U183" i="11"/>
  <c r="T166" i="11"/>
  <c r="BT166" i="11"/>
  <c r="U178" i="11"/>
  <c r="BU178" i="11"/>
  <c r="BS161" i="11"/>
  <c r="S161" i="11"/>
  <c r="BT157" i="11"/>
  <c r="T157" i="11"/>
  <c r="BT171" i="11"/>
  <c r="T171" i="11"/>
  <c r="BS156" i="11"/>
  <c r="S156" i="11"/>
  <c r="BT174" i="11"/>
  <c r="T174" i="11"/>
  <c r="BQ160" i="11"/>
  <c r="Q160" i="11"/>
  <c r="R164" i="11"/>
  <c r="BR164" i="11"/>
  <c r="Q168" i="11"/>
  <c r="BQ168" i="11"/>
  <c r="BR179" i="11"/>
  <c r="R179" i="11"/>
  <c r="BQ164" i="11"/>
  <c r="Q164" i="11"/>
  <c r="Q175" i="11"/>
  <c r="BQ175" i="11"/>
  <c r="BP182" i="11"/>
  <c r="P182" i="11"/>
  <c r="P166" i="11"/>
  <c r="BP166" i="11"/>
  <c r="Q173" i="11"/>
  <c r="BQ173" i="11"/>
  <c r="BP159" i="11"/>
  <c r="P159" i="11"/>
  <c r="BO164" i="11"/>
  <c r="O164" i="11"/>
  <c r="P128" i="11"/>
  <c r="BQ158" i="11"/>
  <c r="Q158" i="11"/>
  <c r="P160" i="11"/>
  <c r="BP160" i="11"/>
  <c r="P178" i="11"/>
  <c r="BP178" i="11"/>
  <c r="CS170" i="11"/>
  <c r="AS170" i="11"/>
  <c r="BQ157" i="11"/>
  <c r="Q157" i="11"/>
  <c r="AQ169" i="11"/>
  <c r="CQ169" i="11"/>
  <c r="CS184" i="11"/>
  <c r="AS184" i="11"/>
  <c r="AQ179" i="11"/>
  <c r="CQ179" i="11"/>
  <c r="BO169" i="11"/>
  <c r="O169" i="11"/>
  <c r="P133" i="11"/>
  <c r="O159" i="11"/>
  <c r="BO159" i="11"/>
  <c r="P123" i="11"/>
  <c r="O155" i="11"/>
  <c r="BO155" i="11"/>
  <c r="P119" i="11"/>
  <c r="AR175" i="11"/>
  <c r="CR175" i="11"/>
  <c r="O177" i="11"/>
  <c r="BO177" i="11"/>
  <c r="P141" i="11"/>
  <c r="CS169" i="11"/>
  <c r="AS169" i="11"/>
  <c r="CS155" i="11"/>
  <c r="AS155" i="11"/>
  <c r="CS161" i="11"/>
  <c r="AS161" i="11"/>
  <c r="AR183" i="11"/>
  <c r="CR183" i="11"/>
  <c r="CR161" i="11"/>
  <c r="AR161" i="11"/>
  <c r="CR174" i="11"/>
  <c r="AR174" i="11"/>
  <c r="CR163" i="11"/>
  <c r="AR163" i="11"/>
  <c r="CP181" i="11"/>
  <c r="AP181" i="11"/>
  <c r="CO171" i="11"/>
  <c r="AO171" i="11"/>
  <c r="CM163" i="11"/>
  <c r="AM163" i="11"/>
  <c r="CM156" i="11"/>
  <c r="AM156" i="11"/>
  <c r="CN155" i="11"/>
  <c r="AN155" i="11"/>
  <c r="AM166" i="11"/>
  <c r="CM166" i="11"/>
  <c r="AN172" i="11"/>
  <c r="CN172" i="11"/>
  <c r="AK176" i="11"/>
  <c r="CK176" i="11"/>
  <c r="CL160" i="11"/>
  <c r="AL160" i="11"/>
  <c r="AK180" i="11"/>
  <c r="CK180" i="11"/>
  <c r="CL156" i="11"/>
  <c r="AL156" i="11"/>
  <c r="AN181" i="11"/>
  <c r="CN181" i="11"/>
  <c r="CL167" i="11"/>
  <c r="AL167" i="11"/>
  <c r="CN164" i="11"/>
  <c r="AN164" i="11"/>
  <c r="CM179" i="11"/>
  <c r="AM179" i="11"/>
  <c r="CM169" i="11"/>
  <c r="AM169" i="11"/>
  <c r="CL161" i="11"/>
  <c r="AL161" i="11"/>
  <c r="CL180" i="11"/>
  <c r="AL180" i="11"/>
  <c r="CJ169" i="11"/>
  <c r="AJ169" i="11"/>
  <c r="AI173" i="11"/>
  <c r="CI173" i="11"/>
  <c r="CK178" i="11"/>
  <c r="AK178" i="11"/>
  <c r="AI174" i="11"/>
  <c r="CI174" i="11"/>
  <c r="AP163" i="11"/>
  <c r="CP163" i="11"/>
  <c r="CP182" i="11"/>
  <c r="AP182" i="11"/>
  <c r="AP162" i="11"/>
  <c r="CP162" i="11"/>
  <c r="AP156" i="11"/>
  <c r="CP156" i="11"/>
  <c r="AO174" i="11"/>
  <c r="CO174" i="11"/>
  <c r="AP174" i="11"/>
  <c r="CP174" i="11"/>
  <c r="CP172" i="11"/>
  <c r="AP172" i="11"/>
  <c r="AO162" i="11"/>
  <c r="CO162" i="11"/>
  <c r="CO157" i="11"/>
  <c r="AO157" i="11"/>
  <c r="AP175" i="11"/>
  <c r="CP175" i="11"/>
  <c r="CN183" i="11"/>
  <c r="AN183" i="11"/>
  <c r="AN160" i="11"/>
  <c r="CN160" i="11"/>
  <c r="CM175" i="11"/>
  <c r="AM175" i="11"/>
  <c r="AM178" i="11"/>
  <c r="CM178" i="11"/>
  <c r="CN161" i="11"/>
  <c r="AN161" i="11"/>
  <c r="CL174" i="11"/>
  <c r="AL174" i="11"/>
  <c r="AP183" i="11"/>
  <c r="CP183" i="11"/>
  <c r="AO168" i="11"/>
  <c r="CO168" i="11"/>
  <c r="AO163" i="11"/>
  <c r="CO163" i="11"/>
  <c r="AP164" i="11"/>
  <c r="CP164" i="11"/>
  <c r="CO164" i="11"/>
  <c r="AO164" i="11"/>
  <c r="AO173" i="11"/>
  <c r="CO173" i="11"/>
  <c r="CO158" i="11"/>
  <c r="AO158" i="11"/>
  <c r="CP180" i="11"/>
  <c r="AP180" i="11"/>
  <c r="CN163" i="11"/>
  <c r="AN163" i="11"/>
  <c r="CM160" i="11"/>
  <c r="AM160" i="11"/>
  <c r="CM168" i="11"/>
  <c r="AM168" i="11"/>
  <c r="CP165" i="11"/>
  <c r="AP165" i="11"/>
  <c r="CM157" i="11"/>
  <c r="AM157" i="11"/>
  <c r="AM180" i="11"/>
  <c r="CM180" i="11"/>
  <c r="CL181" i="11"/>
  <c r="AL181" i="11"/>
  <c r="AL177" i="11"/>
  <c r="CL177" i="11"/>
  <c r="AN166" i="11"/>
  <c r="CN166" i="11"/>
  <c r="AN167" i="11"/>
  <c r="CN167" i="11"/>
  <c r="CL175" i="11"/>
  <c r="AL175" i="11"/>
  <c r="AM176" i="11"/>
  <c r="CM176" i="11"/>
  <c r="AL170" i="11"/>
  <c r="CL170" i="11"/>
  <c r="AK174" i="11"/>
  <c r="CK174" i="11"/>
  <c r="AL164" i="11"/>
  <c r="CL164" i="11"/>
  <c r="AK163" i="11"/>
  <c r="CK163" i="11"/>
  <c r="CI181" i="11"/>
  <c r="AI181" i="11"/>
  <c r="AI175" i="11"/>
  <c r="CI175" i="11"/>
  <c r="AJ168" i="11"/>
  <c r="CJ168" i="11"/>
  <c r="AK169" i="11"/>
  <c r="CK169" i="11"/>
  <c r="AI163" i="11"/>
  <c r="CI163" i="11"/>
  <c r="CJ170" i="11"/>
  <c r="AJ170" i="11"/>
  <c r="AJ174" i="11"/>
  <c r="CJ174" i="11"/>
  <c r="CJ176" i="11"/>
  <c r="AJ176" i="11"/>
  <c r="AI184" i="11"/>
  <c r="CI184" i="11"/>
  <c r="AI161" i="11"/>
  <c r="CI161" i="11"/>
  <c r="CI177" i="11"/>
  <c r="AI177" i="11"/>
  <c r="CH184" i="11"/>
  <c r="AH184" i="11"/>
  <c r="CG168" i="11"/>
  <c r="AG168" i="11"/>
  <c r="CH180" i="11"/>
  <c r="AH180" i="11"/>
  <c r="AG161" i="11"/>
  <c r="CG161" i="11"/>
  <c r="CG183" i="11"/>
  <c r="AG183" i="11"/>
  <c r="CF173" i="11"/>
  <c r="AF173" i="11"/>
  <c r="CG181" i="11"/>
  <c r="AG181" i="11"/>
  <c r="AF162" i="11"/>
  <c r="CF162" i="11"/>
  <c r="CF159" i="11"/>
  <c r="AF159" i="11"/>
  <c r="CD157" i="11"/>
  <c r="AD157" i="11"/>
  <c r="CF180" i="11"/>
  <c r="AF180" i="11"/>
  <c r="CE160" i="11"/>
  <c r="AE160" i="11"/>
  <c r="AE163" i="11"/>
  <c r="CE163" i="11"/>
  <c r="CE155" i="11"/>
  <c r="AE155" i="11"/>
  <c r="CF181" i="11"/>
  <c r="AF181" i="11"/>
  <c r="CE174" i="11"/>
  <c r="AE174" i="11"/>
  <c r="CF178" i="11"/>
  <c r="AF178" i="11"/>
  <c r="CF183" i="11"/>
  <c r="AF183" i="11"/>
  <c r="AE176" i="11"/>
  <c r="CE176" i="11"/>
  <c r="CD172" i="11"/>
  <c r="AD172" i="11"/>
  <c r="AB155" i="11"/>
  <c r="CB155" i="11"/>
  <c r="AD175" i="11"/>
  <c r="CD175" i="11"/>
  <c r="AC175" i="11"/>
  <c r="CC175" i="11"/>
  <c r="CD180" i="11"/>
  <c r="AD180" i="11"/>
  <c r="CC165" i="11"/>
  <c r="AC165" i="11"/>
  <c r="AB174" i="11"/>
  <c r="CB174" i="11"/>
  <c r="AA177" i="11"/>
  <c r="CA177" i="11"/>
  <c r="CB175" i="11"/>
  <c r="AB175" i="11"/>
  <c r="CA173" i="11"/>
  <c r="AA173" i="11"/>
  <c r="AC183" i="11"/>
  <c r="CC183" i="11"/>
  <c r="BZ178" i="11"/>
  <c r="Z178" i="11"/>
  <c r="BZ163" i="11"/>
  <c r="Z163" i="11"/>
  <c r="BZ159" i="11"/>
  <c r="Z159" i="11"/>
  <c r="Y176" i="11"/>
  <c r="BY176" i="11"/>
  <c r="BY177" i="11"/>
  <c r="Y177" i="11"/>
  <c r="Y171" i="11"/>
  <c r="BY171" i="11"/>
  <c r="Z171" i="11"/>
  <c r="BZ171" i="11"/>
  <c r="BX180" i="11"/>
  <c r="X180" i="11"/>
  <c r="BZ180" i="11"/>
  <c r="Z180" i="11"/>
  <c r="Y170" i="11"/>
  <c r="BY170" i="11"/>
  <c r="Y157" i="11"/>
  <c r="BY157" i="11"/>
  <c r="BX173" i="11"/>
  <c r="X173" i="11"/>
  <c r="X183" i="11"/>
  <c r="BX183" i="11"/>
  <c r="BY166" i="11"/>
  <c r="Y166" i="11"/>
  <c r="W173" i="11"/>
  <c r="BW173" i="11"/>
  <c r="BW171" i="11"/>
  <c r="W171" i="11"/>
  <c r="W180" i="11"/>
  <c r="BW180" i="11"/>
  <c r="W181" i="11"/>
  <c r="BW181" i="11"/>
  <c r="BW156" i="11"/>
  <c r="W156" i="11"/>
  <c r="BV157" i="11"/>
  <c r="V157" i="11"/>
  <c r="BW164" i="11"/>
  <c r="W164" i="11"/>
  <c r="BV168" i="11"/>
  <c r="V168" i="11"/>
  <c r="BV175" i="11"/>
  <c r="V175" i="11"/>
  <c r="BW160" i="11"/>
  <c r="W160" i="11"/>
  <c r="BV161" i="11"/>
  <c r="V161" i="11"/>
  <c r="T164" i="11"/>
  <c r="BT164" i="11"/>
  <c r="BT181" i="11"/>
  <c r="T181" i="11"/>
  <c r="BU175" i="11"/>
  <c r="U175" i="11"/>
  <c r="U171" i="11"/>
  <c r="BU171" i="11"/>
  <c r="BT173" i="11"/>
  <c r="T173" i="11"/>
  <c r="BT180" i="11"/>
  <c r="T180" i="11"/>
  <c r="U155" i="11"/>
  <c r="BU155" i="11"/>
  <c r="BU169" i="11"/>
  <c r="U169" i="11"/>
  <c r="BU167" i="11"/>
  <c r="U167" i="11"/>
  <c r="S170" i="11"/>
  <c r="BS170" i="11"/>
  <c r="S184" i="11"/>
  <c r="BS184" i="11"/>
  <c r="BS180" i="11"/>
  <c r="S180" i="11"/>
  <c r="BS173" i="11"/>
  <c r="S173" i="11"/>
  <c r="U160" i="11"/>
  <c r="BU160" i="11"/>
  <c r="S168" i="11"/>
  <c r="BS168" i="11"/>
  <c r="T158" i="11"/>
  <c r="BT158" i="11"/>
  <c r="S163" i="11"/>
  <c r="BS163" i="11"/>
  <c r="BR181" i="11"/>
  <c r="R181" i="11"/>
  <c r="BQ159" i="11"/>
  <c r="Q159" i="11"/>
  <c r="Q161" i="11"/>
  <c r="BQ161" i="11"/>
  <c r="BQ184" i="11"/>
  <c r="Q184" i="11"/>
  <c r="BQ176" i="11"/>
  <c r="Q176" i="11"/>
  <c r="BR161" i="11"/>
  <c r="R161" i="11"/>
  <c r="BR171" i="11"/>
  <c r="R171" i="11"/>
  <c r="R183" i="11"/>
  <c r="BR183" i="11"/>
  <c r="BQ181" i="11"/>
  <c r="Q181" i="11"/>
  <c r="BR155" i="11"/>
  <c r="R155" i="11"/>
  <c r="BP162" i="11"/>
  <c r="P162" i="11"/>
  <c r="BO175" i="11"/>
  <c r="O175" i="11"/>
  <c r="P139" i="11"/>
  <c r="O165" i="11"/>
  <c r="BO165" i="11"/>
  <c r="P129" i="11"/>
  <c r="CS175" i="11"/>
  <c r="AS175" i="11"/>
  <c r="AS182" i="11"/>
  <c r="CS182" i="11"/>
  <c r="BO156" i="11"/>
  <c r="O156" i="11"/>
  <c r="P120" i="11"/>
  <c r="CS163" i="11"/>
  <c r="AS163" i="11"/>
  <c r="O161" i="11"/>
  <c r="BO161" i="11"/>
  <c r="P125" i="11"/>
  <c r="BP165" i="11"/>
  <c r="P165" i="11"/>
  <c r="O157" i="11"/>
  <c r="BO157" i="11"/>
  <c r="P121" i="11"/>
  <c r="O180" i="11"/>
  <c r="BO180" i="11"/>
  <c r="P144" i="11"/>
  <c r="CS164" i="11"/>
  <c r="AS164" i="11"/>
  <c r="CQ167" i="11"/>
  <c r="AQ167" i="11"/>
  <c r="P179" i="11"/>
  <c r="BP179" i="11"/>
  <c r="CR172" i="11"/>
  <c r="AR172" i="11"/>
  <c r="AQ163" i="11"/>
  <c r="CQ163" i="11"/>
  <c r="AR180" i="11"/>
  <c r="CR180" i="11"/>
  <c r="AQ180" i="11"/>
  <c r="CQ180" i="11"/>
  <c r="CQ168" i="11"/>
  <c r="AQ168" i="11"/>
  <c r="CR159" i="11"/>
  <c r="AR159" i="11"/>
  <c r="AR170" i="11"/>
  <c r="CR170" i="11"/>
  <c r="AR156" i="11"/>
  <c r="CR156" i="11"/>
  <c r="AR171" i="11"/>
  <c r="CR171" i="11"/>
  <c r="HN43" i="9"/>
  <c r="HM44" i="9"/>
  <c r="HM42" i="9"/>
  <c r="AD215" i="11"/>
  <c r="AE215" i="11"/>
  <c r="AD197" i="11"/>
  <c r="AE197" i="11"/>
  <c r="AE219" i="11"/>
  <c r="AD219" i="11"/>
  <c r="AE200" i="11"/>
  <c r="AD200" i="11"/>
  <c r="AE204" i="11"/>
  <c r="AD204" i="11"/>
  <c r="AE216" i="11"/>
  <c r="AD216" i="11"/>
  <c r="AD205" i="11"/>
  <c r="AE205" i="11"/>
  <c r="AD214" i="11"/>
  <c r="AE214" i="11"/>
  <c r="AD208" i="11"/>
  <c r="AE208" i="11"/>
  <c r="AE198" i="11"/>
  <c r="AD198" i="11"/>
  <c r="AD201" i="11"/>
  <c r="AE201" i="11"/>
  <c r="AD210" i="11"/>
  <c r="AE210" i="11"/>
  <c r="AD196" i="11"/>
  <c r="AE196" i="11"/>
  <c r="AE217" i="11"/>
  <c r="AD217" i="11"/>
  <c r="AD211" i="11"/>
  <c r="AE211" i="11"/>
  <c r="AD194" i="11"/>
  <c r="AE194" i="11"/>
  <c r="AE202" i="11"/>
  <c r="AD202" i="11"/>
  <c r="AE195" i="11"/>
  <c r="AD195" i="11"/>
  <c r="AD213" i="11"/>
  <c r="AE213" i="11"/>
  <c r="AE207" i="11"/>
  <c r="AD207" i="11"/>
  <c r="AE221" i="11"/>
  <c r="AD221" i="11"/>
  <c r="AE206" i="11"/>
  <c r="AD206" i="11"/>
  <c r="AE193" i="11"/>
  <c r="AD193" i="11"/>
  <c r="AD203" i="11"/>
  <c r="AE203" i="11"/>
  <c r="AE209" i="11"/>
  <c r="AD209" i="11"/>
  <c r="AE199" i="11"/>
  <c r="AD199" i="11"/>
  <c r="AE218" i="11"/>
  <c r="AD218" i="11"/>
  <c r="AE220" i="11"/>
  <c r="AD220" i="11"/>
  <c r="AE192" i="11"/>
  <c r="AD192" i="11"/>
  <c r="AD212" i="11"/>
  <c r="AE212" i="11"/>
  <c r="O248" i="11" l="1"/>
  <c r="O284" i="11"/>
  <c r="O250" i="11"/>
  <c r="O286" i="11"/>
  <c r="O245" i="11"/>
  <c r="O281" i="11"/>
  <c r="O241" i="11"/>
  <c r="O277" i="11"/>
  <c r="O252" i="11"/>
  <c r="O288" i="11"/>
  <c r="O240" i="11"/>
  <c r="O276" i="11"/>
  <c r="O249" i="11"/>
  <c r="O285" i="11"/>
  <c r="O246" i="11"/>
  <c r="O282" i="11"/>
  <c r="O235" i="11"/>
  <c r="O271" i="11"/>
  <c r="O253" i="11"/>
  <c r="O289" i="11"/>
  <c r="O229" i="11"/>
  <c r="O265" i="11"/>
  <c r="O232" i="11"/>
  <c r="O268" i="11"/>
  <c r="O239" i="11"/>
  <c r="O275" i="11"/>
  <c r="O255" i="11"/>
  <c r="O291" i="11"/>
  <c r="O251" i="11"/>
  <c r="O287" i="11"/>
  <c r="O234" i="11"/>
  <c r="O270" i="11"/>
  <c r="O244" i="11"/>
  <c r="O280" i="11"/>
  <c r="O254" i="11"/>
  <c r="O290" i="11"/>
  <c r="O233" i="11"/>
  <c r="O269" i="11"/>
  <c r="O231" i="11"/>
  <c r="O267" i="11"/>
  <c r="O242" i="11"/>
  <c r="O278" i="11"/>
  <c r="O247" i="11"/>
  <c r="O283" i="11"/>
  <c r="O256" i="11"/>
  <c r="O292" i="11"/>
  <c r="O257" i="11"/>
  <c r="O293" i="11"/>
  <c r="O238" i="11"/>
  <c r="O274" i="11"/>
  <c r="O230" i="11"/>
  <c r="O266" i="11"/>
  <c r="O228" i="11"/>
  <c r="O264" i="11"/>
  <c r="O237" i="11"/>
  <c r="O273" i="11"/>
  <c r="O236" i="11"/>
  <c r="O272" i="11"/>
  <c r="O243" i="11"/>
  <c r="O279" i="11"/>
  <c r="AM241" i="11"/>
  <c r="AM277" i="11"/>
  <c r="AM242" i="11"/>
  <c r="AM278" i="11"/>
  <c r="AM229" i="11"/>
  <c r="AM265" i="11"/>
  <c r="AM240" i="11"/>
  <c r="AM276" i="11"/>
  <c r="AM257" i="11"/>
  <c r="AM293" i="11"/>
  <c r="AM249" i="11"/>
  <c r="AM285" i="11"/>
  <c r="AM253" i="11"/>
  <c r="AM289" i="11"/>
  <c r="AM235" i="11"/>
  <c r="AM271" i="11"/>
  <c r="AM254" i="11"/>
  <c r="AM290" i="11"/>
  <c r="AM238" i="11"/>
  <c r="AM274" i="11"/>
  <c r="AM230" i="11"/>
  <c r="AM266" i="11"/>
  <c r="AM233" i="11"/>
  <c r="AM269" i="11"/>
  <c r="AM252" i="11"/>
  <c r="AM288" i="11"/>
  <c r="AM236" i="11"/>
  <c r="AM272" i="11"/>
  <c r="AM246" i="11"/>
  <c r="AM282" i="11"/>
  <c r="AM232" i="11"/>
  <c r="AM268" i="11"/>
  <c r="AM244" i="11"/>
  <c r="AM280" i="11"/>
  <c r="AM255" i="11"/>
  <c r="AM291" i="11"/>
  <c r="AM251" i="11"/>
  <c r="AM287" i="11"/>
  <c r="AM239" i="11"/>
  <c r="AM275" i="11"/>
  <c r="AM256" i="11"/>
  <c r="AM292" i="11"/>
  <c r="AM234" i="11"/>
  <c r="AM270" i="11"/>
  <c r="AM237" i="11"/>
  <c r="AM273" i="11"/>
  <c r="AM248" i="11"/>
  <c r="AM284" i="11"/>
  <c r="AM250" i="11"/>
  <c r="AM286" i="11"/>
  <c r="AM245" i="11"/>
  <c r="AM281" i="11"/>
  <c r="AM247" i="11"/>
  <c r="AM283" i="11"/>
  <c r="AM243" i="11"/>
  <c r="AM279" i="11"/>
  <c r="AM228" i="11"/>
  <c r="AM264" i="11"/>
  <c r="AM231" i="11"/>
  <c r="AM267" i="11"/>
  <c r="AC233" i="11"/>
  <c r="AC269" i="11"/>
  <c r="AC230" i="11"/>
  <c r="AC266" i="11"/>
  <c r="AC229" i="11"/>
  <c r="AC265" i="11"/>
  <c r="AC247" i="11"/>
  <c r="AC283" i="11"/>
  <c r="AC243" i="11"/>
  <c r="AC279" i="11"/>
  <c r="AC239" i="11"/>
  <c r="AC275" i="11"/>
  <c r="AC256" i="11"/>
  <c r="AC292" i="11"/>
  <c r="AC245" i="11"/>
  <c r="AC281" i="11"/>
  <c r="AC246" i="11"/>
  <c r="AC282" i="11"/>
  <c r="AC253" i="11"/>
  <c r="AC289" i="11"/>
  <c r="AC232" i="11"/>
  <c r="AC268" i="11"/>
  <c r="AC254" i="11"/>
  <c r="AC290" i="11"/>
  <c r="AC251" i="11"/>
  <c r="AC287" i="11"/>
  <c r="AC257" i="11"/>
  <c r="AC293" i="11"/>
  <c r="AC231" i="11"/>
  <c r="AC267" i="11"/>
  <c r="AC248" i="11"/>
  <c r="AC284" i="11"/>
  <c r="AC249" i="11"/>
  <c r="AC285" i="11"/>
  <c r="AC234" i="11"/>
  <c r="AC270" i="11"/>
  <c r="AC242" i="11"/>
  <c r="AC278" i="11"/>
  <c r="AC244" i="11"/>
  <c r="AC280" i="11"/>
  <c r="AC236" i="11"/>
  <c r="AC272" i="11"/>
  <c r="AC240" i="11"/>
  <c r="AC276" i="11"/>
  <c r="AC238" i="11"/>
  <c r="AC274" i="11"/>
  <c r="AC255" i="11"/>
  <c r="AC291" i="11"/>
  <c r="AC250" i="11"/>
  <c r="AC286" i="11"/>
  <c r="AC235" i="11"/>
  <c r="AC271" i="11"/>
  <c r="AC252" i="11"/>
  <c r="AC288" i="11"/>
  <c r="AC237" i="11"/>
  <c r="AC273" i="11"/>
  <c r="AC228" i="11"/>
  <c r="AC264" i="11"/>
  <c r="AC241" i="11"/>
  <c r="AC277" i="11"/>
  <c r="W233" i="11"/>
  <c r="W269" i="11"/>
  <c r="W237" i="11"/>
  <c r="W273" i="11"/>
  <c r="W228" i="11"/>
  <c r="W264" i="11"/>
  <c r="W238" i="11"/>
  <c r="W274" i="11"/>
  <c r="W240" i="11"/>
  <c r="W276" i="11"/>
  <c r="W236" i="11"/>
  <c r="W272" i="11"/>
  <c r="W254" i="11"/>
  <c r="W290" i="11"/>
  <c r="W246" i="11"/>
  <c r="W282" i="11"/>
  <c r="W257" i="11"/>
  <c r="W293" i="11"/>
  <c r="W251" i="11"/>
  <c r="W287" i="11"/>
  <c r="W243" i="11"/>
  <c r="W279" i="11"/>
  <c r="W247" i="11"/>
  <c r="W283" i="11"/>
  <c r="W245" i="11"/>
  <c r="W281" i="11"/>
  <c r="W232" i="11"/>
  <c r="W268" i="11"/>
  <c r="W256" i="11"/>
  <c r="W292" i="11"/>
  <c r="W231" i="11"/>
  <c r="W267" i="11"/>
  <c r="W241" i="11"/>
  <c r="W277" i="11"/>
  <c r="W253" i="11"/>
  <c r="W289" i="11"/>
  <c r="W250" i="11"/>
  <c r="W286" i="11"/>
  <c r="W248" i="11"/>
  <c r="W284" i="11"/>
  <c r="W230" i="11"/>
  <c r="W266" i="11"/>
  <c r="W255" i="11"/>
  <c r="W291" i="11"/>
  <c r="W229" i="11"/>
  <c r="W265" i="11"/>
  <c r="W244" i="11"/>
  <c r="W280" i="11"/>
  <c r="W234" i="11"/>
  <c r="W270" i="11"/>
  <c r="W239" i="11"/>
  <c r="W275" i="11"/>
  <c r="W252" i="11"/>
  <c r="W288" i="11"/>
  <c r="W249" i="11"/>
  <c r="W285" i="11"/>
  <c r="W242" i="11"/>
  <c r="W278" i="11"/>
  <c r="W235" i="11"/>
  <c r="W271" i="11"/>
  <c r="T246" i="11"/>
  <c r="T282" i="11"/>
  <c r="T254" i="11"/>
  <c r="T290" i="11"/>
  <c r="T243" i="11"/>
  <c r="T279" i="11"/>
  <c r="T242" i="11"/>
  <c r="T278" i="11"/>
  <c r="T232" i="11"/>
  <c r="T268" i="11"/>
  <c r="T238" i="11"/>
  <c r="T274" i="11"/>
  <c r="T244" i="11"/>
  <c r="T280" i="11"/>
  <c r="T245" i="11"/>
  <c r="T281" i="11"/>
  <c r="T249" i="11"/>
  <c r="T285" i="11"/>
  <c r="T250" i="11"/>
  <c r="T286" i="11"/>
  <c r="T241" i="11"/>
  <c r="T277" i="11"/>
  <c r="T231" i="11"/>
  <c r="T267" i="11"/>
  <c r="T237" i="11"/>
  <c r="T273" i="11"/>
  <c r="T247" i="11"/>
  <c r="T283" i="11"/>
  <c r="T230" i="11"/>
  <c r="T266" i="11"/>
  <c r="T251" i="11"/>
  <c r="T287" i="11"/>
  <c r="T256" i="11"/>
  <c r="T292" i="11"/>
  <c r="T234" i="11"/>
  <c r="T270" i="11"/>
  <c r="T255" i="11"/>
  <c r="T291" i="11"/>
  <c r="T240" i="11"/>
  <c r="T276" i="11"/>
  <c r="T233" i="11"/>
  <c r="T269" i="11"/>
  <c r="T253" i="11"/>
  <c r="T289" i="11"/>
  <c r="T239" i="11"/>
  <c r="T275" i="11"/>
  <c r="T252" i="11"/>
  <c r="T288" i="11"/>
  <c r="T248" i="11"/>
  <c r="T284" i="11"/>
  <c r="T235" i="11"/>
  <c r="T271" i="11"/>
  <c r="T236" i="11"/>
  <c r="T272" i="11"/>
  <c r="T229" i="11"/>
  <c r="T265" i="11"/>
  <c r="T257" i="11"/>
  <c r="T293" i="11"/>
  <c r="T228" i="11"/>
  <c r="T264" i="11"/>
  <c r="S255" i="11"/>
  <c r="S291" i="11"/>
  <c r="S251" i="11"/>
  <c r="S287" i="11"/>
  <c r="S230" i="11"/>
  <c r="S266" i="11"/>
  <c r="S238" i="11"/>
  <c r="S274" i="11"/>
  <c r="S244" i="11"/>
  <c r="S280" i="11"/>
  <c r="S245" i="11"/>
  <c r="S281" i="11"/>
  <c r="S236" i="11"/>
  <c r="S272" i="11"/>
  <c r="S257" i="11"/>
  <c r="S293" i="11"/>
  <c r="S247" i="11"/>
  <c r="S283" i="11"/>
  <c r="S239" i="11"/>
  <c r="S275" i="11"/>
  <c r="S250" i="11"/>
  <c r="S286" i="11"/>
  <c r="S248" i="11"/>
  <c r="S284" i="11"/>
  <c r="S246" i="11"/>
  <c r="S282" i="11"/>
  <c r="S254" i="11"/>
  <c r="S290" i="11"/>
  <c r="S235" i="11"/>
  <c r="S271" i="11"/>
  <c r="S249" i="11"/>
  <c r="S285" i="11"/>
  <c r="S243" i="11"/>
  <c r="S279" i="11"/>
  <c r="S233" i="11"/>
  <c r="S269" i="11"/>
  <c r="S252" i="11"/>
  <c r="S288" i="11"/>
  <c r="S231" i="11"/>
  <c r="S267" i="11"/>
  <c r="S253" i="11"/>
  <c r="S289" i="11"/>
  <c r="S256" i="11"/>
  <c r="S292" i="11"/>
  <c r="S232" i="11"/>
  <c r="S268" i="11"/>
  <c r="S242" i="11"/>
  <c r="S278" i="11"/>
  <c r="S241" i="11"/>
  <c r="S277" i="11"/>
  <c r="S229" i="11"/>
  <c r="S265" i="11"/>
  <c r="S234" i="11"/>
  <c r="S270" i="11"/>
  <c r="S240" i="11"/>
  <c r="S276" i="11"/>
  <c r="S228" i="11"/>
  <c r="S264" i="11"/>
  <c r="S237" i="11"/>
  <c r="S273" i="11"/>
  <c r="Q254" i="11"/>
  <c r="Q290" i="11"/>
  <c r="Q230" i="11"/>
  <c r="Q266" i="11"/>
  <c r="Q256" i="11"/>
  <c r="Q292" i="11"/>
  <c r="Q253" i="11"/>
  <c r="Q289" i="11"/>
  <c r="Q234" i="11"/>
  <c r="Q270" i="11"/>
  <c r="Q233" i="11"/>
  <c r="Q269" i="11"/>
  <c r="Q240" i="11"/>
  <c r="Q276" i="11"/>
  <c r="Q242" i="11"/>
  <c r="Q278" i="11"/>
  <c r="Q239" i="11"/>
  <c r="Q275" i="11"/>
  <c r="Q235" i="11"/>
  <c r="Q271" i="11"/>
  <c r="Q249" i="11"/>
  <c r="Q285" i="11"/>
  <c r="Q232" i="11"/>
  <c r="Q268" i="11"/>
  <c r="Q231" i="11"/>
  <c r="Q267" i="11"/>
  <c r="Q250" i="11"/>
  <c r="Q286" i="11"/>
  <c r="Q252" i="11"/>
  <c r="Q288" i="11"/>
  <c r="Q236" i="11"/>
  <c r="Q272" i="11"/>
  <c r="Q247" i="11"/>
  <c r="Q283" i="11"/>
  <c r="Q244" i="11"/>
  <c r="Q280" i="11"/>
  <c r="Q245" i="11"/>
  <c r="Q281" i="11"/>
  <c r="Q228" i="11"/>
  <c r="Q264" i="11"/>
  <c r="Q255" i="11"/>
  <c r="Q291" i="11"/>
  <c r="Q257" i="11"/>
  <c r="Q293" i="11"/>
  <c r="Q246" i="11"/>
  <c r="Q282" i="11"/>
  <c r="Q248" i="11"/>
  <c r="Q284" i="11"/>
  <c r="Q241" i="11"/>
  <c r="Q277" i="11"/>
  <c r="Q251" i="11"/>
  <c r="Q287" i="11"/>
  <c r="Q243" i="11"/>
  <c r="Q279" i="11"/>
  <c r="Q229" i="11"/>
  <c r="Q265" i="11"/>
  <c r="Q238" i="11"/>
  <c r="Q274" i="11"/>
  <c r="Q237" i="11"/>
  <c r="Q273" i="11"/>
  <c r="AF212" i="11"/>
  <c r="AF192" i="11"/>
  <c r="AF220" i="11"/>
  <c r="AF218" i="11"/>
  <c r="AF199" i="11"/>
  <c r="AF209" i="11"/>
  <c r="AF203" i="11"/>
  <c r="AF193" i="11"/>
  <c r="AF206" i="11"/>
  <c r="AF221" i="11"/>
  <c r="AF207" i="11"/>
  <c r="AF213" i="11"/>
  <c r="AF195" i="11"/>
  <c r="AF202" i="11"/>
  <c r="AF194" i="11"/>
  <c r="AF211" i="11"/>
  <c r="AF217" i="11"/>
  <c r="AF196" i="11"/>
  <c r="AF210" i="11"/>
  <c r="AF201" i="11"/>
  <c r="AF198" i="11"/>
  <c r="AF208" i="11"/>
  <c r="AF214" i="11"/>
  <c r="AF205" i="11"/>
  <c r="AF216" i="11"/>
  <c r="AF204" i="11"/>
  <c r="AF200" i="11"/>
  <c r="AF219" i="11"/>
  <c r="AF197" i="11"/>
  <c r="AF215" i="11"/>
  <c r="AT165" i="11"/>
  <c r="AT157" i="11"/>
  <c r="AT175" i="11"/>
  <c r="AT177" i="11"/>
  <c r="AT172" i="11"/>
  <c r="AT168" i="11"/>
  <c r="AT179" i="11"/>
  <c r="AT167" i="11"/>
  <c r="AT176" i="11"/>
  <c r="AT173" i="11"/>
  <c r="AT162" i="11"/>
  <c r="AT180" i="11"/>
  <c r="AT156" i="11"/>
  <c r="AT159" i="11"/>
  <c r="AT166" i="11"/>
  <c r="AT182" i="11"/>
  <c r="AT178" i="11"/>
  <c r="AT171" i="11"/>
  <c r="AT181" i="11"/>
  <c r="AT160" i="11"/>
  <c r="AT158" i="11"/>
  <c r="AT169" i="11"/>
  <c r="AT174" i="11"/>
  <c r="AT183" i="11"/>
  <c r="AT184" i="11"/>
  <c r="AT161" i="11"/>
  <c r="AT155" i="11"/>
  <c r="AT164" i="11"/>
  <c r="AT163" i="11"/>
  <c r="AT170" i="11"/>
  <c r="HN44" i="9"/>
  <c r="HN42" i="9"/>
  <c r="HO43" i="9"/>
  <c r="AA202" i="11"/>
  <c r="AA207" i="11"/>
  <c r="AB196" i="11"/>
  <c r="AA221" i="11"/>
  <c r="AA201" i="11"/>
  <c r="AB194" i="11"/>
  <c r="AB192" i="11"/>
  <c r="AA219" i="11"/>
  <c r="AB213" i="11"/>
  <c r="AB212" i="11"/>
  <c r="X202" i="11"/>
  <c r="X207" i="11"/>
  <c r="Y196" i="11"/>
  <c r="X221" i="11"/>
  <c r="X201" i="11"/>
  <c r="Y194" i="11"/>
  <c r="Y192" i="11"/>
  <c r="X219" i="11"/>
  <c r="Y213" i="11"/>
  <c r="Y212" i="11"/>
  <c r="U217" i="11"/>
  <c r="U201" i="11"/>
  <c r="V212" i="11"/>
  <c r="U207" i="11"/>
  <c r="U202" i="11"/>
  <c r="V196" i="11"/>
  <c r="V192" i="11"/>
  <c r="U198" i="11"/>
  <c r="V203" i="11"/>
  <c r="V219" i="11"/>
  <c r="S198" i="11"/>
  <c r="R197" i="11"/>
  <c r="R212" i="11"/>
  <c r="S196" i="11"/>
  <c r="S201" i="11"/>
  <c r="R200" i="11"/>
  <c r="S217" i="11"/>
  <c r="S221" i="11"/>
  <c r="R214" i="11"/>
  <c r="S211" i="11"/>
  <c r="O217" i="11"/>
  <c r="O201" i="11"/>
  <c r="O193" i="11"/>
  <c r="P211" i="11"/>
  <c r="P194" i="11"/>
  <c r="O197" i="11"/>
  <c r="P199" i="11"/>
  <c r="P192" i="11"/>
  <c r="P195" i="11"/>
  <c r="P216" i="11"/>
  <c r="O216" i="11"/>
  <c r="P193" i="11"/>
  <c r="O219" i="11"/>
  <c r="O198" i="11"/>
  <c r="P214" i="11"/>
  <c r="AA216" i="11"/>
  <c r="AB205" i="11"/>
  <c r="AB215" i="11"/>
  <c r="AA199" i="11"/>
  <c r="AA209" i="11"/>
  <c r="AB200" i="11"/>
  <c r="AA193" i="11"/>
  <c r="AA220" i="11"/>
  <c r="AB218" i="11"/>
  <c r="AB211" i="11"/>
  <c r="X216" i="11"/>
  <c r="Y205" i="11"/>
  <c r="Y215" i="11"/>
  <c r="X199" i="11"/>
  <c r="X209" i="11"/>
  <c r="Y200" i="11"/>
  <c r="X193" i="11"/>
  <c r="X220" i="11"/>
  <c r="Y218" i="11"/>
  <c r="Y211" i="11"/>
  <c r="U215" i="11"/>
  <c r="V197" i="11"/>
  <c r="V206" i="11"/>
  <c r="U209" i="11"/>
  <c r="U199" i="11"/>
  <c r="V221" i="11"/>
  <c r="U193" i="11"/>
  <c r="U200" i="11"/>
  <c r="V210" i="11"/>
  <c r="V216" i="11"/>
  <c r="S214" i="11"/>
  <c r="R203" i="11"/>
  <c r="R207" i="11"/>
  <c r="S216" i="11"/>
  <c r="R218" i="11"/>
  <c r="R209" i="11"/>
  <c r="S204" i="11"/>
  <c r="S205" i="11"/>
  <c r="R192" i="11"/>
  <c r="S192" i="11"/>
  <c r="O203" i="11"/>
  <c r="P213" i="11"/>
  <c r="O218" i="11"/>
  <c r="O207" i="11"/>
  <c r="O209" i="11"/>
  <c r="O202" i="11"/>
  <c r="P196" i="11"/>
  <c r="P207" i="11"/>
  <c r="P221" i="11"/>
  <c r="P218" i="11"/>
  <c r="P200" i="11"/>
  <c r="O192" i="11"/>
  <c r="P202" i="11"/>
  <c r="P219" i="11"/>
  <c r="O194" i="11"/>
  <c r="AA196" i="11"/>
  <c r="AB204" i="11"/>
  <c r="AB198" i="11"/>
  <c r="AA194" i="11"/>
  <c r="AA192" i="11"/>
  <c r="AB208" i="11"/>
  <c r="AA213" i="11"/>
  <c r="AA212" i="11"/>
  <c r="AB197" i="11"/>
  <c r="AB195" i="11"/>
  <c r="X196" i="11"/>
  <c r="Y204" i="11"/>
  <c r="Y198" i="11"/>
  <c r="X194" i="11"/>
  <c r="X192" i="11"/>
  <c r="Y208" i="11"/>
  <c r="X213" i="11"/>
  <c r="X212" i="11"/>
  <c r="Y197" i="11"/>
  <c r="Y195" i="11"/>
  <c r="U212" i="11"/>
  <c r="V211" i="11"/>
  <c r="V204" i="11"/>
  <c r="U196" i="11"/>
  <c r="U192" i="11"/>
  <c r="V213" i="11"/>
  <c r="U203" i="11"/>
  <c r="U219" i="11"/>
  <c r="V218" i="11"/>
  <c r="V205" i="11"/>
  <c r="S210" i="11"/>
  <c r="R196" i="11"/>
  <c r="R201" i="11"/>
  <c r="S208" i="11"/>
  <c r="R217" i="11"/>
  <c r="R221" i="11"/>
  <c r="S199" i="11"/>
  <c r="S193" i="11"/>
  <c r="R210" i="11"/>
  <c r="S215" i="11"/>
  <c r="O208" i="11"/>
  <c r="P208" i="11"/>
  <c r="O211" i="11"/>
  <c r="O214" i="11"/>
  <c r="O204" i="11"/>
  <c r="O220" i="11"/>
  <c r="P215" i="11"/>
  <c r="P212" i="11"/>
  <c r="O199" i="11"/>
  <c r="P205" i="11"/>
  <c r="O213" i="11"/>
  <c r="P220" i="11"/>
  <c r="AA205" i="11"/>
  <c r="AA215" i="11"/>
  <c r="AB217" i="11"/>
  <c r="AB214" i="11"/>
  <c r="AA200" i="11"/>
  <c r="AB206" i="11"/>
  <c r="AB203" i="11"/>
  <c r="AA218" i="11"/>
  <c r="AA211" i="11"/>
  <c r="AB210" i="11"/>
  <c r="X205" i="11"/>
  <c r="X215" i="11"/>
  <c r="Y217" i="11"/>
  <c r="Y214" i="11"/>
  <c r="X200" i="11"/>
  <c r="Y206" i="11"/>
  <c r="Y203" i="11"/>
  <c r="X218" i="11"/>
  <c r="X211" i="11"/>
  <c r="Y210" i="11"/>
  <c r="U197" i="11"/>
  <c r="U206" i="11"/>
  <c r="V220" i="11"/>
  <c r="V214" i="11"/>
  <c r="U221" i="11"/>
  <c r="V194" i="11"/>
  <c r="V208" i="11"/>
  <c r="U210" i="11"/>
  <c r="U216" i="11"/>
  <c r="V195" i="11"/>
  <c r="R194" i="11"/>
  <c r="S202" i="11"/>
  <c r="R216" i="11"/>
  <c r="S220" i="11"/>
  <c r="S219" i="11"/>
  <c r="R204" i="11"/>
  <c r="R205" i="11"/>
  <c r="S195" i="11"/>
  <c r="R198" i="11"/>
  <c r="R202" i="11"/>
  <c r="O212" i="11"/>
  <c r="O195" i="11"/>
  <c r="P206" i="11"/>
  <c r="O200" i="11"/>
  <c r="P197" i="11"/>
  <c r="O221" i="11"/>
  <c r="P204" i="11"/>
  <c r="AA204" i="11"/>
  <c r="AA198" i="11"/>
  <c r="AB202" i="11"/>
  <c r="AB207" i="11"/>
  <c r="AA208" i="11"/>
  <c r="AB221" i="11"/>
  <c r="AB201" i="11"/>
  <c r="AA197" i="11"/>
  <c r="AA195" i="11"/>
  <c r="AB219" i="11"/>
  <c r="X204" i="11"/>
  <c r="X198" i="11"/>
  <c r="Y202" i="11"/>
  <c r="Y207" i="11"/>
  <c r="X208" i="11"/>
  <c r="Y221" i="11"/>
  <c r="Y201" i="11"/>
  <c r="X197" i="11"/>
  <c r="X195" i="11"/>
  <c r="Y219" i="11"/>
  <c r="U211" i="11"/>
  <c r="U204" i="11"/>
  <c r="V217" i="11"/>
  <c r="V201" i="11"/>
  <c r="U213" i="11"/>
  <c r="V207" i="11"/>
  <c r="V202" i="11"/>
  <c r="U218" i="11"/>
  <c r="U205" i="11"/>
  <c r="V198" i="11"/>
  <c r="R211" i="11"/>
  <c r="S206" i="11"/>
  <c r="R208" i="11"/>
  <c r="S197" i="11"/>
  <c r="S212" i="11"/>
  <c r="R199" i="11"/>
  <c r="R193" i="11"/>
  <c r="S200" i="11"/>
  <c r="R206" i="11"/>
  <c r="S194" i="11"/>
  <c r="O205" i="11"/>
  <c r="O206" i="11"/>
  <c r="P201" i="11"/>
  <c r="P210" i="11"/>
  <c r="P198" i="11"/>
  <c r="O196" i="11"/>
  <c r="P209" i="11"/>
  <c r="P217" i="11"/>
  <c r="O215" i="11"/>
  <c r="AA217" i="11"/>
  <c r="AA214" i="11"/>
  <c r="AB216" i="11"/>
  <c r="AA206" i="11"/>
  <c r="AA203" i="11"/>
  <c r="AB199" i="11"/>
  <c r="AB209" i="11"/>
  <c r="AA210" i="11"/>
  <c r="AB193" i="11"/>
  <c r="AB220" i="11"/>
  <c r="X217" i="11"/>
  <c r="X214" i="11"/>
  <c r="Y216" i="11"/>
  <c r="X206" i="11"/>
  <c r="X203" i="11"/>
  <c r="Y199" i="11"/>
  <c r="Y209" i="11"/>
  <c r="X210" i="11"/>
  <c r="Y193" i="11"/>
  <c r="Y220" i="11"/>
  <c r="U220" i="11"/>
  <c r="U214" i="11"/>
  <c r="V215" i="11"/>
  <c r="U194" i="11"/>
  <c r="U208" i="11"/>
  <c r="V209" i="11"/>
  <c r="V199" i="11"/>
  <c r="U195" i="11"/>
  <c r="V193" i="11"/>
  <c r="V200" i="11"/>
  <c r="R215" i="11"/>
  <c r="R220" i="11"/>
  <c r="R219" i="11"/>
  <c r="S203" i="11"/>
  <c r="S207" i="11"/>
  <c r="R195" i="11"/>
  <c r="S218" i="11"/>
  <c r="S209" i="11"/>
  <c r="R213" i="11"/>
  <c r="S213" i="11"/>
  <c r="O210" i="11"/>
  <c r="P203" i="11"/>
  <c r="AC195" i="11" l="1"/>
  <c r="AC211" i="11"/>
  <c r="AC212" i="11"/>
  <c r="AC220" i="11"/>
  <c r="AC219" i="11"/>
  <c r="AC210" i="11"/>
  <c r="AC197" i="11"/>
  <c r="AC218" i="11"/>
  <c r="AC213" i="11"/>
  <c r="AC193" i="11"/>
  <c r="AC192" i="11"/>
  <c r="AC209" i="11"/>
  <c r="AC201" i="11"/>
  <c r="AC203" i="11"/>
  <c r="AC208" i="11"/>
  <c r="AC200" i="11"/>
  <c r="AC194" i="11"/>
  <c r="AC199" i="11"/>
  <c r="AC221" i="11"/>
  <c r="AC206" i="11"/>
  <c r="AC207" i="11"/>
  <c r="AC214" i="11"/>
  <c r="AC198" i="11"/>
  <c r="AC215" i="11"/>
  <c r="AC196" i="11"/>
  <c r="AC216" i="11"/>
  <c r="AC202" i="11"/>
  <c r="AC217" i="11"/>
  <c r="AC204" i="11"/>
  <c r="AC205" i="11"/>
  <c r="Z195" i="11"/>
  <c r="Z211" i="11"/>
  <c r="Z212" i="11"/>
  <c r="Z220" i="11"/>
  <c r="Z219" i="11"/>
  <c r="Z210" i="11"/>
  <c r="Z197" i="11"/>
  <c r="Z218" i="11"/>
  <c r="Z213" i="11"/>
  <c r="Z193" i="11"/>
  <c r="Z192" i="11"/>
  <c r="Z209" i="11"/>
  <c r="Z201" i="11"/>
  <c r="Z203" i="11"/>
  <c r="Z208" i="11"/>
  <c r="Z200" i="11"/>
  <c r="Z194" i="11"/>
  <c r="Z199" i="11"/>
  <c r="Z221" i="11"/>
  <c r="Z206" i="11"/>
  <c r="Z207" i="11"/>
  <c r="Z214" i="11"/>
  <c r="Z198" i="11"/>
  <c r="Z215" i="11"/>
  <c r="Z196" i="11"/>
  <c r="Z216" i="11"/>
  <c r="Z202" i="11"/>
  <c r="Z217" i="11"/>
  <c r="Z204" i="11"/>
  <c r="Z205" i="11"/>
  <c r="W205" i="11"/>
  <c r="W216" i="11"/>
  <c r="W219" i="11"/>
  <c r="W200" i="11"/>
  <c r="W198" i="11"/>
  <c r="W195" i="11"/>
  <c r="W218" i="11"/>
  <c r="W210" i="11"/>
  <c r="W203" i="11"/>
  <c r="W193" i="11"/>
  <c r="W192" i="11"/>
  <c r="W199" i="11"/>
  <c r="W202" i="11"/>
  <c r="W208" i="11"/>
  <c r="W213" i="11"/>
  <c r="W221" i="11"/>
  <c r="W196" i="11"/>
  <c r="W209" i="11"/>
  <c r="W207" i="11"/>
  <c r="W194" i="11"/>
  <c r="W201" i="11"/>
  <c r="W214" i="11"/>
  <c r="W204" i="11"/>
  <c r="W206" i="11"/>
  <c r="W212" i="11"/>
  <c r="W215" i="11"/>
  <c r="W217" i="11"/>
  <c r="W220" i="11"/>
  <c r="W211" i="11"/>
  <c r="W197" i="11"/>
  <c r="T202" i="11"/>
  <c r="T210" i="11"/>
  <c r="T192" i="11"/>
  <c r="T214" i="11"/>
  <c r="T213" i="11"/>
  <c r="T206" i="11"/>
  <c r="T198" i="11"/>
  <c r="T193" i="11"/>
  <c r="T205" i="11"/>
  <c r="T221" i="11"/>
  <c r="T209" i="11"/>
  <c r="T200" i="11"/>
  <c r="T195" i="11"/>
  <c r="T199" i="11"/>
  <c r="T204" i="11"/>
  <c r="T217" i="11"/>
  <c r="T218" i="11"/>
  <c r="T201" i="11"/>
  <c r="T207" i="11"/>
  <c r="T212" i="11"/>
  <c r="T219" i="11"/>
  <c r="T208" i="11"/>
  <c r="T216" i="11"/>
  <c r="T196" i="11"/>
  <c r="T203" i="11"/>
  <c r="T197" i="11"/>
  <c r="T220" i="11"/>
  <c r="T215" i="11"/>
  <c r="T211" i="11"/>
  <c r="T194" i="11"/>
  <c r="Q194" i="11"/>
  <c r="Q198" i="11"/>
  <c r="Q219" i="11"/>
  <c r="Q216" i="11"/>
  <c r="Q192" i="11"/>
  <c r="Q220" i="11"/>
  <c r="Q202" i="11"/>
  <c r="Q197" i="11"/>
  <c r="Q215" i="11"/>
  <c r="Q196" i="11"/>
  <c r="Q199" i="11"/>
  <c r="Q204" i="11"/>
  <c r="Q209" i="11"/>
  <c r="Q214" i="11"/>
  <c r="Q207" i="11"/>
  <c r="Q200" i="11"/>
  <c r="Q211" i="11"/>
  <c r="Q218" i="11"/>
  <c r="Q193" i="11"/>
  <c r="Q210" i="11"/>
  <c r="Q201" i="11"/>
  <c r="Q221" i="11"/>
  <c r="Q206" i="11"/>
  <c r="Q195" i="11"/>
  <c r="Q208" i="11"/>
  <c r="Q203" i="11"/>
  <c r="Q217" i="11"/>
  <c r="Q213" i="11"/>
  <c r="Q205" i="11"/>
  <c r="Q212" i="11"/>
  <c r="S127" i="11"/>
  <c r="S145" i="11"/>
  <c r="S143" i="11"/>
  <c r="R121" i="11"/>
  <c r="R125" i="11"/>
  <c r="R146" i="11"/>
  <c r="R143" i="11"/>
  <c r="S148" i="11"/>
  <c r="S122" i="11"/>
  <c r="S130" i="11"/>
  <c r="S144" i="11"/>
  <c r="S132" i="11"/>
  <c r="S139" i="11"/>
  <c r="S134" i="11"/>
  <c r="S119" i="11"/>
  <c r="S147" i="11"/>
  <c r="S129" i="11"/>
  <c r="S124" i="11"/>
  <c r="S142" i="11"/>
  <c r="S123" i="11"/>
  <c r="S126" i="11"/>
  <c r="S131" i="11"/>
  <c r="S136" i="11"/>
  <c r="R119" i="11"/>
  <c r="R147" i="11"/>
  <c r="R129" i="11"/>
  <c r="R124" i="11"/>
  <c r="R142" i="11"/>
  <c r="R123" i="11"/>
  <c r="R126" i="11"/>
  <c r="R131" i="11"/>
  <c r="R136" i="11"/>
  <c r="S121" i="11"/>
  <c r="S141" i="11"/>
  <c r="S125" i="11"/>
  <c r="S120" i="11"/>
  <c r="R141" i="11"/>
  <c r="R134" i="11"/>
  <c r="S138" i="11"/>
  <c r="S146" i="11"/>
  <c r="T146" i="11" s="1"/>
  <c r="S137" i="11"/>
  <c r="R127" i="11"/>
  <c r="R138" i="11"/>
  <c r="R145" i="11"/>
  <c r="T145" i="11" s="1"/>
  <c r="R120" i="11"/>
  <c r="R137" i="11"/>
  <c r="S128" i="11"/>
  <c r="S133" i="11"/>
  <c r="S135" i="11"/>
  <c r="S140" i="11"/>
  <c r="R128" i="11"/>
  <c r="R148" i="11"/>
  <c r="R133" i="11"/>
  <c r="R122" i="11"/>
  <c r="R135" i="11"/>
  <c r="R130" i="11"/>
  <c r="R144" i="11"/>
  <c r="R140" i="11"/>
  <c r="T140" i="11" s="1"/>
  <c r="R132" i="11"/>
  <c r="R139" i="11"/>
  <c r="HP43" i="9"/>
  <c r="HO42" i="9"/>
  <c r="HO44" i="9"/>
  <c r="AW89" i="10"/>
  <c r="AW90" i="10"/>
  <c r="AW88" i="10"/>
  <c r="AW85" i="10"/>
  <c r="AW98" i="10"/>
  <c r="AW92" i="10"/>
  <c r="AW93" i="10"/>
  <c r="AW86" i="10"/>
  <c r="AW95" i="10"/>
  <c r="AW87" i="10"/>
  <c r="AW94" i="10"/>
  <c r="AW84" i="10"/>
  <c r="AW91" i="10"/>
  <c r="AW96" i="10"/>
  <c r="AW97" i="10"/>
  <c r="AW83" i="10"/>
  <c r="T141" i="11" l="1"/>
  <c r="T131" i="11"/>
  <c r="T147" i="11"/>
  <c r="T138" i="11"/>
  <c r="T124" i="11"/>
  <c r="T126" i="11"/>
  <c r="T119" i="11"/>
  <c r="AG195" i="11"/>
  <c r="O122" i="11" s="1"/>
  <c r="Q122" i="11" s="1"/>
  <c r="AG200" i="11"/>
  <c r="O127" i="11" s="1"/>
  <c r="Q127" i="11" s="1"/>
  <c r="AG210" i="11"/>
  <c r="O137" i="11" s="1"/>
  <c r="Q137" i="11" s="1"/>
  <c r="AG211" i="11"/>
  <c r="O138" i="11" s="1"/>
  <c r="Q138" i="11" s="1"/>
  <c r="AG198" i="11"/>
  <c r="O125" i="11" s="1"/>
  <c r="Q125" i="11" s="1"/>
  <c r="AG221" i="11"/>
  <c r="O148" i="11" s="1"/>
  <c r="Q148" i="11" s="1"/>
  <c r="AG208" i="11"/>
  <c r="O135" i="11" s="1"/>
  <c r="Q135" i="11" s="1"/>
  <c r="AG193" i="11"/>
  <c r="O120" i="11" s="1"/>
  <c r="Q120" i="11" s="1"/>
  <c r="AG194" i="11"/>
  <c r="O121" i="11" s="1"/>
  <c r="Q121" i="11" s="1"/>
  <c r="AG201" i="11"/>
  <c r="O128" i="11" s="1"/>
  <c r="Q128" i="11" s="1"/>
  <c r="AG207" i="11"/>
  <c r="O134" i="11" s="1"/>
  <c r="Q134" i="11" s="1"/>
  <c r="AG197" i="11"/>
  <c r="O124" i="11" s="1"/>
  <c r="T127" i="11"/>
  <c r="AG212" i="11"/>
  <c r="O139" i="11" s="1"/>
  <c r="Q139" i="11" s="1"/>
  <c r="AG202" i="11"/>
  <c r="O129" i="11" s="1"/>
  <c r="Q129" i="11" s="1"/>
  <c r="AG196" i="11"/>
  <c r="O123" i="11" s="1"/>
  <c r="Q123" i="11" s="1"/>
  <c r="AG220" i="11"/>
  <c r="O147" i="11" s="1"/>
  <c r="AG204" i="11"/>
  <c r="O131" i="11" s="1"/>
  <c r="AG203" i="11"/>
  <c r="O130" i="11" s="1"/>
  <c r="Q130" i="11" s="1"/>
  <c r="T133" i="11"/>
  <c r="T128" i="11"/>
  <c r="T137" i="11"/>
  <c r="T136" i="11"/>
  <c r="T129" i="11"/>
  <c r="T144" i="11"/>
  <c r="AG205" i="11"/>
  <c r="O132" i="11" s="1"/>
  <c r="Q132" i="11" s="1"/>
  <c r="AG206" i="11"/>
  <c r="O133" i="11" s="1"/>
  <c r="Q133" i="11" s="1"/>
  <c r="U138" i="11"/>
  <c r="AG199" i="11"/>
  <c r="O126" i="11" s="1"/>
  <c r="AG192" i="11"/>
  <c r="O119" i="11" s="1"/>
  <c r="AG218" i="11"/>
  <c r="O145" i="11" s="1"/>
  <c r="AG209" i="11"/>
  <c r="O136" i="11" s="1"/>
  <c r="Q136" i="11" s="1"/>
  <c r="T130" i="11"/>
  <c r="AG219" i="11"/>
  <c r="O146" i="11" s="1"/>
  <c r="AG213" i="11"/>
  <c r="O140" i="11" s="1"/>
  <c r="AG216" i="11"/>
  <c r="O143" i="11" s="1"/>
  <c r="Q143" i="11" s="1"/>
  <c r="AG217" i="11"/>
  <c r="O144" i="11" s="1"/>
  <c r="AG215" i="11"/>
  <c r="O142" i="11" s="1"/>
  <c r="Q142" i="11" s="1"/>
  <c r="AG214" i="11"/>
  <c r="O141" i="11" s="1"/>
  <c r="T123" i="11"/>
  <c r="T134" i="11"/>
  <c r="T148" i="11"/>
  <c r="T135" i="11"/>
  <c r="T142" i="11"/>
  <c r="T143" i="11"/>
  <c r="T139" i="11"/>
  <c r="T122" i="11"/>
  <c r="T120" i="11"/>
  <c r="T132" i="11"/>
  <c r="T125" i="11"/>
  <c r="T121" i="11"/>
  <c r="U121" i="11" s="1"/>
  <c r="HP44" i="9"/>
  <c r="HP42" i="9"/>
  <c r="U134" i="11" l="1"/>
  <c r="U137" i="11"/>
  <c r="Q119" i="11"/>
  <c r="U119" i="11" s="1"/>
  <c r="Q131" i="11"/>
  <c r="U131" i="11" s="1"/>
  <c r="Q124" i="11"/>
  <c r="U124" i="11" s="1"/>
  <c r="Q144" i="11"/>
  <c r="U144" i="11" s="1"/>
  <c r="Q140" i="11"/>
  <c r="U140" i="11" s="1"/>
  <c r="Q147" i="11"/>
  <c r="U147" i="11" s="1"/>
  <c r="Q146" i="11"/>
  <c r="U146" i="11" s="1"/>
  <c r="Q145" i="11"/>
  <c r="U145" i="11" s="1"/>
  <c r="U122" i="11"/>
  <c r="Q126" i="11"/>
  <c r="U126" i="11" s="1"/>
  <c r="Q141" i="11"/>
  <c r="U141" i="11" s="1"/>
  <c r="U125" i="11"/>
  <c r="U127" i="11"/>
  <c r="U128" i="11"/>
  <c r="U120" i="11"/>
  <c r="U135" i="11"/>
  <c r="U148" i="11"/>
  <c r="U129" i="11"/>
  <c r="U139" i="11"/>
  <c r="U123" i="11"/>
  <c r="U132" i="11"/>
  <c r="U130" i="11"/>
  <c r="U133" i="11"/>
  <c r="U136" i="11"/>
  <c r="U143" i="11"/>
  <c r="U142" i="11"/>
  <c r="CS84" i="9"/>
  <c r="AS87" i="9"/>
  <c r="AS109" i="9"/>
  <c r="CS85" i="9"/>
  <c r="AS100" i="9"/>
  <c r="AS99" i="9"/>
  <c r="AS106" i="9"/>
  <c r="AS90" i="9"/>
  <c r="CS87" i="9"/>
  <c r="AS86" i="9"/>
  <c r="CS93" i="9"/>
  <c r="CS101" i="9"/>
  <c r="CS95" i="9"/>
  <c r="AS101" i="9"/>
  <c r="AS110" i="9"/>
  <c r="CS86" i="9"/>
  <c r="CS88" i="9"/>
  <c r="AS97" i="9"/>
  <c r="AS96" i="9"/>
  <c r="AS92" i="9"/>
  <c r="CS97" i="9"/>
  <c r="CS83" i="9"/>
  <c r="AS112" i="9"/>
  <c r="CS112" i="9"/>
  <c r="CS102" i="9"/>
  <c r="CS91" i="9"/>
  <c r="CS110" i="9"/>
  <c r="CS109" i="9"/>
  <c r="CS107" i="9"/>
  <c r="AS91" i="9"/>
  <c r="AS98" i="9"/>
  <c r="AS102" i="9"/>
  <c r="CS96" i="9"/>
  <c r="CS90" i="9"/>
  <c r="AS83" i="9"/>
  <c r="AS93" i="9"/>
  <c r="AS111" i="9"/>
  <c r="AS108" i="9"/>
  <c r="AS94" i="9"/>
  <c r="AS84" i="9"/>
  <c r="CS94" i="9"/>
  <c r="CS104" i="9"/>
  <c r="AS89" i="9"/>
  <c r="CS99" i="9"/>
  <c r="CS98" i="9"/>
  <c r="AS95" i="9"/>
  <c r="AS88" i="9"/>
  <c r="CS105" i="9"/>
  <c r="CS92" i="9"/>
  <c r="AS85" i="9"/>
  <c r="CS106" i="9"/>
  <c r="AS103" i="9"/>
  <c r="CS103" i="9"/>
  <c r="AS107" i="9"/>
  <c r="CS111" i="9"/>
  <c r="CS89" i="9"/>
  <c r="CS108" i="9"/>
  <c r="CS100" i="9"/>
  <c r="AS104" i="9"/>
  <c r="AS105" i="9"/>
  <c r="CN107" i="9"/>
  <c r="BT86" i="9"/>
  <c r="BX94" i="9"/>
  <c r="CO98" i="9"/>
  <c r="CO96" i="9"/>
  <c r="CR111" i="9"/>
  <c r="CC103" i="9"/>
  <c r="BR87" i="9"/>
  <c r="CJ103" i="9"/>
  <c r="CE83" i="9"/>
  <c r="BS89" i="9"/>
  <c r="BU86" i="9"/>
  <c r="CN98" i="9"/>
  <c r="BW88" i="9"/>
  <c r="BV98" i="9"/>
  <c r="CE102" i="9"/>
  <c r="BU106" i="9"/>
  <c r="CJ111" i="9"/>
  <c r="BY102" i="9"/>
  <c r="CF107" i="9"/>
  <c r="CF110" i="9"/>
  <c r="CC95" i="9"/>
  <c r="CB103" i="9"/>
  <c r="CA109" i="9"/>
  <c r="BU87" i="9"/>
  <c r="CC88" i="9"/>
  <c r="BW106" i="9"/>
  <c r="CG91" i="9"/>
  <c r="CK99" i="9"/>
  <c r="CK110" i="9"/>
  <c r="BS99" i="9"/>
  <c r="BQ83" i="9"/>
  <c r="CK84" i="9"/>
  <c r="BS109" i="9"/>
  <c r="CD87" i="9"/>
  <c r="AR99" i="9"/>
  <c r="CP87" i="9"/>
  <c r="CO110" i="9"/>
  <c r="BY94" i="9"/>
  <c r="BR108" i="9"/>
  <c r="CH92" i="9"/>
  <c r="BY97" i="9"/>
  <c r="CI88" i="9"/>
  <c r="BR107" i="9"/>
  <c r="BQ111" i="9"/>
  <c r="CD111" i="9"/>
  <c r="CR93" i="9"/>
  <c r="BW97" i="9"/>
  <c r="CL83" i="9"/>
  <c r="CL96" i="9"/>
  <c r="CQ87" i="9"/>
  <c r="BT90" i="9"/>
  <c r="CP99" i="9"/>
  <c r="BW100" i="9"/>
  <c r="CR112" i="9"/>
  <c r="BX85" i="9"/>
  <c r="BV88" i="9"/>
  <c r="CH101" i="9"/>
  <c r="BX86" i="9"/>
  <c r="CD112" i="9"/>
  <c r="BP96" i="9"/>
  <c r="BU108" i="9"/>
  <c r="CN100" i="9"/>
  <c r="BV103" i="9"/>
  <c r="CO94" i="9"/>
  <c r="CL109" i="9"/>
  <c r="CJ87" i="9"/>
  <c r="BV89" i="9"/>
  <c r="CD89" i="9"/>
  <c r="CG107" i="9"/>
  <c r="CA96" i="9"/>
  <c r="BZ83" i="9"/>
  <c r="BO83" i="9"/>
  <c r="BU92" i="9"/>
  <c r="CQ94" i="9"/>
  <c r="BQ84" i="9"/>
  <c r="CD96" i="9"/>
  <c r="CJ83" i="9"/>
  <c r="CN112" i="9"/>
  <c r="BZ99" i="9"/>
  <c r="BO107" i="9"/>
  <c r="CR99" i="9"/>
  <c r="CA112" i="9"/>
  <c r="CR98" i="9"/>
  <c r="BY91" i="9"/>
  <c r="CD86" i="9"/>
  <c r="BX90" i="9"/>
  <c r="BV87" i="9"/>
  <c r="BX88" i="9"/>
  <c r="CK103" i="9"/>
  <c r="BP108" i="9"/>
  <c r="CN89" i="9"/>
  <c r="BU89" i="9"/>
  <c r="BW103" i="9"/>
  <c r="CD108" i="9"/>
  <c r="CC101" i="9"/>
  <c r="CL89" i="9"/>
  <c r="BZ85" i="9"/>
  <c r="BR96" i="9"/>
  <c r="CK90" i="9"/>
  <c r="CK88" i="9"/>
  <c r="BP88" i="9"/>
  <c r="BW111" i="9"/>
  <c r="CE109" i="9"/>
  <c r="CI103" i="9"/>
  <c r="BT112" i="9"/>
  <c r="CK105" i="9"/>
  <c r="BT85" i="9"/>
  <c r="CB102" i="9"/>
  <c r="CO107" i="9"/>
  <c r="BP107" i="9"/>
  <c r="BT108" i="9"/>
  <c r="CP109" i="9"/>
  <c r="BR93" i="9"/>
  <c r="CK96" i="9"/>
  <c r="BO110" i="9"/>
  <c r="CP103" i="9"/>
  <c r="CH109" i="9"/>
  <c r="BO100" i="9"/>
  <c r="CM107" i="9"/>
  <c r="CN105" i="9"/>
  <c r="BW86" i="9"/>
  <c r="BY99" i="9"/>
  <c r="CO100" i="9"/>
  <c r="BY101" i="9"/>
  <c r="CN101" i="9"/>
  <c r="BX104" i="9"/>
  <c r="CB92" i="9"/>
  <c r="CL90" i="9"/>
  <c r="CE99" i="9"/>
  <c r="BR94" i="9"/>
  <c r="BT99" i="9"/>
  <c r="BU109" i="9"/>
  <c r="CA106" i="9"/>
  <c r="BV91" i="9"/>
  <c r="CO88" i="9"/>
  <c r="CE95" i="9"/>
  <c r="CR107" i="9"/>
  <c r="CM103" i="9"/>
  <c r="BT104" i="9"/>
  <c r="BX95" i="9"/>
  <c r="CB84" i="9"/>
  <c r="CI83" i="9"/>
  <c r="CE104" i="9"/>
  <c r="CQ102" i="9"/>
  <c r="BU94" i="9"/>
  <c r="BO96" i="9"/>
  <c r="CL101" i="9"/>
  <c r="CQ108" i="9"/>
  <c r="CR102" i="9"/>
  <c r="BS90" i="9"/>
  <c r="CA104" i="9"/>
  <c r="CG83" i="9"/>
  <c r="BU105" i="9"/>
  <c r="BT98" i="9"/>
  <c r="CF90" i="9"/>
  <c r="BZ88" i="9"/>
  <c r="CB88" i="9"/>
  <c r="BZ89" i="9"/>
  <c r="CM95" i="9"/>
  <c r="BZ112" i="9"/>
  <c r="BW83" i="9"/>
  <c r="CR109" i="9"/>
  <c r="CP98" i="9"/>
  <c r="CN87" i="9"/>
  <c r="BR91" i="9"/>
  <c r="BU84" i="9"/>
  <c r="CI91" i="9"/>
  <c r="CH91" i="9"/>
  <c r="BT102" i="9"/>
  <c r="BR98" i="9"/>
  <c r="BP99" i="9"/>
  <c r="BP102" i="9"/>
  <c r="BP94" i="9"/>
  <c r="BQ98" i="9"/>
  <c r="BW102" i="9"/>
  <c r="BT83" i="9"/>
  <c r="CC109" i="9"/>
  <c r="CD103" i="9"/>
  <c r="BU95" i="9"/>
  <c r="CM109" i="9"/>
  <c r="BU99" i="9"/>
  <c r="CM93" i="9"/>
  <c r="CN85" i="9"/>
  <c r="CM108" i="9"/>
  <c r="BS110" i="9"/>
  <c r="CP89" i="9"/>
  <c r="CK98" i="9"/>
  <c r="BT109" i="9"/>
  <c r="BY107" i="9"/>
  <c r="BP109" i="9"/>
  <c r="BW96" i="9"/>
  <c r="BY96" i="9"/>
  <c r="BX93" i="9"/>
  <c r="BR102" i="9"/>
  <c r="CP112" i="9"/>
  <c r="CG85" i="9"/>
  <c r="CB112" i="9"/>
  <c r="CL104" i="9"/>
  <c r="CE87" i="9"/>
  <c r="BY83" i="9"/>
  <c r="BS108" i="9"/>
  <c r="CE85" i="9"/>
  <c r="BS100" i="9"/>
  <c r="CK100" i="9"/>
  <c r="BW94" i="9"/>
  <c r="CH84" i="9"/>
  <c r="CO103" i="9"/>
  <c r="BV85" i="9"/>
  <c r="CH88" i="9"/>
  <c r="CM96" i="9"/>
  <c r="CD85" i="9"/>
  <c r="BX107" i="9"/>
  <c r="CQ110" i="9"/>
  <c r="CE108" i="9"/>
  <c r="CI87" i="9"/>
  <c r="CE96" i="9"/>
  <c r="CR108" i="9"/>
  <c r="BZ95" i="9"/>
  <c r="BT94" i="9"/>
  <c r="CF111" i="9"/>
  <c r="BW84" i="9"/>
  <c r="CH93" i="9"/>
  <c r="CH107" i="9"/>
  <c r="CI110" i="9"/>
  <c r="BV92" i="9"/>
  <c r="BX110" i="9"/>
  <c r="BQ85" i="9"/>
  <c r="CO93" i="9"/>
  <c r="BQ106" i="9"/>
  <c r="CN84" i="9"/>
  <c r="BW105" i="9"/>
  <c r="CB87" i="9"/>
  <c r="BS107" i="9"/>
  <c r="CD106" i="9"/>
  <c r="CH97" i="9"/>
  <c r="CF98" i="9"/>
  <c r="CP95" i="9"/>
  <c r="BO95" i="9"/>
  <c r="BO103" i="9"/>
  <c r="CF106" i="9"/>
  <c r="BV100" i="9"/>
  <c r="CE93" i="9"/>
  <c r="CJ94" i="9"/>
  <c r="CQ103" i="9"/>
  <c r="BY111" i="9"/>
  <c r="CJ95" i="9"/>
  <c r="CH86" i="9"/>
  <c r="CP107" i="9"/>
  <c r="BT100" i="9"/>
  <c r="CN91" i="9"/>
  <c r="CG90" i="9"/>
  <c r="BU98" i="9"/>
  <c r="CJ85" i="9"/>
  <c r="CJ106" i="9"/>
  <c r="BU85" i="9"/>
  <c r="CJ97" i="9"/>
  <c r="CG104" i="9"/>
  <c r="CC99" i="9"/>
  <c r="BW95" i="9"/>
  <c r="CN95" i="9"/>
  <c r="BO102" i="9"/>
  <c r="CO99" i="9"/>
  <c r="CD107" i="9"/>
  <c r="BO90" i="9"/>
  <c r="BZ90" i="9"/>
  <c r="CL106" i="9"/>
  <c r="BX100" i="9"/>
  <c r="BR109" i="9"/>
  <c r="BQ103" i="9"/>
  <c r="BT110" i="9"/>
  <c r="BZ109" i="9"/>
  <c r="BS91" i="9"/>
  <c r="BR112" i="9"/>
  <c r="CM102" i="9"/>
  <c r="BO99" i="9"/>
  <c r="CF112" i="9"/>
  <c r="BO111" i="9"/>
  <c r="CM94" i="9"/>
  <c r="CN104" i="9"/>
  <c r="CR83" i="9"/>
  <c r="BQ86" i="9"/>
  <c r="CE111" i="9"/>
  <c r="BQ108" i="9"/>
  <c r="CF94" i="9"/>
  <c r="CC85" i="9"/>
  <c r="CG93" i="9"/>
  <c r="BX96" i="9"/>
  <c r="CA86" i="9"/>
  <c r="BZ96" i="9"/>
  <c r="BW91" i="9"/>
  <c r="CN99" i="9"/>
  <c r="CA98" i="9"/>
  <c r="BO97" i="9"/>
  <c r="CJ91" i="9"/>
  <c r="BR90" i="9"/>
  <c r="CP97" i="9"/>
  <c r="CG109" i="9"/>
  <c r="CM111" i="9"/>
  <c r="CB107" i="9"/>
  <c r="CG105" i="9"/>
  <c r="CF102" i="9"/>
  <c r="CH104" i="9"/>
  <c r="CO105" i="9"/>
  <c r="BU88" i="9"/>
  <c r="BZ101" i="9"/>
  <c r="CL87" i="9"/>
  <c r="CO89" i="9"/>
  <c r="CA110" i="9"/>
  <c r="O91" i="9"/>
  <c r="BT96" i="9"/>
  <c r="CJ101" i="9"/>
  <c r="CI109" i="9"/>
  <c r="CH96" i="9"/>
  <c r="BS102" i="9"/>
  <c r="CP84" i="9"/>
  <c r="BV107" i="9"/>
  <c r="CD105" i="9"/>
  <c r="BS101" i="9"/>
  <c r="CK92" i="9"/>
  <c r="CF91" i="9"/>
  <c r="CR100" i="9"/>
  <c r="CA93" i="9"/>
  <c r="BR106" i="9"/>
  <c r="CJ108" i="9"/>
  <c r="BW99" i="9"/>
  <c r="CE100" i="9"/>
  <c r="BO112" i="9"/>
  <c r="BP84" i="9"/>
  <c r="CF83" i="9"/>
  <c r="CE97" i="9"/>
  <c r="CO108" i="9"/>
  <c r="CL99" i="9"/>
  <c r="BR85" i="9"/>
  <c r="BY112" i="9"/>
  <c r="BO85" i="9"/>
  <c r="BV102" i="9"/>
  <c r="CE101" i="9"/>
  <c r="BX83" i="9"/>
  <c r="CK87" i="9"/>
  <c r="BQ95" i="9"/>
  <c r="CA105" i="9"/>
  <c r="CE106" i="9"/>
  <c r="BV101" i="9"/>
  <c r="BS103" i="9"/>
  <c r="O99" i="9"/>
  <c r="CF88" i="9"/>
  <c r="BZ87" i="9"/>
  <c r="BZ103" i="9"/>
  <c r="CN88" i="9"/>
  <c r="CJ109" i="9"/>
  <c r="CR104" i="9"/>
  <c r="CP86" i="9"/>
  <c r="CI85" i="9"/>
  <c r="CA89" i="9"/>
  <c r="BV106" i="9"/>
  <c r="CJ110" i="9"/>
  <c r="BP98" i="9"/>
  <c r="CH111" i="9"/>
  <c r="BQ94" i="9"/>
  <c r="CC84" i="9"/>
  <c r="CL97" i="9"/>
  <c r="CA94" i="9"/>
  <c r="CI104" i="9"/>
  <c r="CL94" i="9"/>
  <c r="CG108" i="9"/>
  <c r="CQ107" i="9"/>
  <c r="BR100" i="9"/>
  <c r="CQ109" i="9"/>
  <c r="CM90" i="9"/>
  <c r="BZ94" i="9"/>
  <c r="CF95" i="9"/>
  <c r="BZ92" i="9"/>
  <c r="CR94" i="9"/>
  <c r="CM92" i="9"/>
  <c r="CO104" i="9"/>
  <c r="BP111" i="9"/>
  <c r="BQ97" i="9"/>
  <c r="BU101" i="9"/>
  <c r="CN83" i="9"/>
  <c r="BT93" i="9"/>
  <c r="BW90" i="9"/>
  <c r="BZ107" i="9"/>
  <c r="BW87" i="9"/>
  <c r="CQ84" i="9"/>
  <c r="CL100" i="9"/>
  <c r="CM98" i="9"/>
  <c r="BZ102" i="9"/>
  <c r="CC108" i="9"/>
  <c r="CG86" i="9"/>
  <c r="CH100" i="9"/>
  <c r="CH112" i="9"/>
  <c r="CM104" i="9"/>
  <c r="CI86" i="9"/>
  <c r="CJ104" i="9"/>
  <c r="BU100" i="9"/>
  <c r="BQ93" i="9"/>
  <c r="BX101" i="9"/>
  <c r="CG102" i="9"/>
  <c r="BT103" i="9"/>
  <c r="CM84" i="9"/>
  <c r="CE112" i="9"/>
  <c r="BX109" i="9"/>
  <c r="BV95" i="9"/>
  <c r="BZ91" i="9"/>
  <c r="CJ84" i="9"/>
  <c r="CJ98" i="9"/>
  <c r="BR103" i="9"/>
  <c r="CI97" i="9"/>
  <c r="CA111" i="9"/>
  <c r="CI100" i="9"/>
  <c r="CC94" i="9"/>
  <c r="BZ86" i="9"/>
  <c r="CE84" i="9"/>
  <c r="BO108" i="9"/>
  <c r="BW89" i="9"/>
  <c r="CB93" i="9"/>
  <c r="BY89" i="9"/>
  <c r="CG87" i="9"/>
  <c r="BQ91" i="9"/>
  <c r="CQ96" i="9"/>
  <c r="CO95" i="9"/>
  <c r="CP91" i="9"/>
  <c r="CR84" i="9"/>
  <c r="BW109" i="9"/>
  <c r="BW101" i="9"/>
  <c r="CH89" i="9"/>
  <c r="CD102" i="9"/>
  <c r="BP89" i="9"/>
  <c r="BR92" i="9"/>
  <c r="CL92" i="9"/>
  <c r="BR111" i="9"/>
  <c r="BO94" i="9"/>
  <c r="BP87" i="9"/>
  <c r="CR92" i="9"/>
  <c r="BU90" i="9"/>
  <c r="CO92" i="9"/>
  <c r="CH103" i="9"/>
  <c r="BP101" i="9"/>
  <c r="BT84" i="9"/>
  <c r="BX91" i="9"/>
  <c r="BQ92" i="9"/>
  <c r="CC111" i="9"/>
  <c r="BT101" i="9"/>
  <c r="CO109" i="9"/>
  <c r="CH110" i="9"/>
  <c r="CK104" i="9"/>
  <c r="BP105" i="9"/>
  <c r="BP100" i="9"/>
  <c r="BO91" i="9"/>
  <c r="CJ93" i="9"/>
  <c r="CC98" i="9"/>
  <c r="CA83" i="9"/>
  <c r="BX98" i="9"/>
  <c r="BP85" i="9"/>
  <c r="CO106" i="9"/>
  <c r="CJ99" i="9"/>
  <c r="BY108" i="9"/>
  <c r="BR101" i="9"/>
  <c r="CG98" i="9"/>
  <c r="CJ90" i="9"/>
  <c r="CQ105" i="9"/>
  <c r="BQ100" i="9"/>
  <c r="BV105" i="9"/>
  <c r="CJ105" i="9"/>
  <c r="CD99" i="9"/>
  <c r="BV94" i="9"/>
  <c r="CJ100" i="9"/>
  <c r="CC106" i="9"/>
  <c r="CL84" i="9"/>
  <c r="BY105" i="9"/>
  <c r="CQ85" i="9"/>
  <c r="CH87" i="9"/>
  <c r="BO84" i="9"/>
  <c r="BW110" i="9"/>
  <c r="BX111" i="9"/>
  <c r="AR96" i="9"/>
  <c r="CG97" i="9"/>
  <c r="BP112" i="9"/>
  <c r="BZ93" i="9"/>
  <c r="CG95" i="9"/>
  <c r="BO105" i="9"/>
  <c r="CC96" i="9"/>
  <c r="BS104" i="9"/>
  <c r="AQ85" i="9"/>
  <c r="CR95" i="9"/>
  <c r="CH94" i="9"/>
  <c r="AR102" i="9"/>
  <c r="CG103" i="9"/>
  <c r="BY85" i="9"/>
  <c r="CH99" i="9"/>
  <c r="CP102" i="9"/>
  <c r="CN106" i="9"/>
  <c r="CC83" i="9"/>
  <c r="CR110" i="9"/>
  <c r="CJ96" i="9"/>
  <c r="BU112" i="9"/>
  <c r="BT105" i="9"/>
  <c r="CQ91" i="9"/>
  <c r="CR97" i="9"/>
  <c r="CF108" i="9"/>
  <c r="BT111" i="9"/>
  <c r="BQ107" i="9"/>
  <c r="BZ105" i="9"/>
  <c r="CI98" i="9"/>
  <c r="CC97" i="9"/>
  <c r="CB91" i="9"/>
  <c r="CL95" i="9"/>
  <c r="CA103" i="9"/>
  <c r="BT106" i="9"/>
  <c r="CR85" i="9"/>
  <c r="CI106" i="9"/>
  <c r="CF96" i="9"/>
  <c r="CB111" i="9"/>
  <c r="CM97" i="9"/>
  <c r="CB100" i="9"/>
  <c r="BW108" i="9"/>
  <c r="CP111" i="9"/>
  <c r="CL88" i="9"/>
  <c r="CO97" i="9"/>
  <c r="CM83" i="9"/>
  <c r="BV99" i="9"/>
  <c r="BZ111" i="9"/>
  <c r="CD110" i="9"/>
  <c r="BT91" i="9"/>
  <c r="CD84" i="9"/>
  <c r="CF101" i="9"/>
  <c r="CI112" i="9"/>
  <c r="CB99" i="9"/>
  <c r="CQ89" i="9"/>
  <c r="CQ93" i="9"/>
  <c r="BX103" i="9"/>
  <c r="BT95" i="9"/>
  <c r="CF89" i="9"/>
  <c r="CE88" i="9"/>
  <c r="CN97" i="9"/>
  <c r="AR93" i="9"/>
  <c r="CR89" i="9"/>
  <c r="CD90" i="9"/>
  <c r="BP104" i="9"/>
  <c r="CI89" i="9"/>
  <c r="CK108" i="9"/>
  <c r="CO102" i="9"/>
  <c r="BR104" i="9"/>
  <c r="CR106" i="9"/>
  <c r="BY95" i="9"/>
  <c r="CC91" i="9"/>
  <c r="BV93" i="9"/>
  <c r="BX92" i="9"/>
  <c r="BT92" i="9"/>
  <c r="BO86" i="9"/>
  <c r="CL98" i="9"/>
  <c r="CB108" i="9"/>
  <c r="CH102" i="9"/>
  <c r="CL105" i="9"/>
  <c r="CM89" i="9"/>
  <c r="CD94" i="9"/>
  <c r="BZ106" i="9"/>
  <c r="BO87" i="9"/>
  <c r="CK112" i="9"/>
  <c r="CR90" i="9"/>
  <c r="CO84" i="9"/>
  <c r="CQ90" i="9"/>
  <c r="CB95" i="9"/>
  <c r="CI90" i="9"/>
  <c r="BV96" i="9"/>
  <c r="CK85" i="9"/>
  <c r="CB109" i="9"/>
  <c r="CH108" i="9"/>
  <c r="CP94" i="9"/>
  <c r="BX99" i="9"/>
  <c r="CB85" i="9"/>
  <c r="BU102" i="9"/>
  <c r="CN111" i="9"/>
  <c r="BS95" i="9"/>
  <c r="CB101" i="9"/>
  <c r="CL85" i="9"/>
  <c r="CR88" i="9"/>
  <c r="BR99" i="9"/>
  <c r="BQ88" i="9"/>
  <c r="BX89" i="9"/>
  <c r="CK83" i="9"/>
  <c r="CF92" i="9"/>
  <c r="CE89" i="9"/>
  <c r="CK97" i="9"/>
  <c r="BR83" i="9"/>
  <c r="AR92" i="9"/>
  <c r="CM88" i="9"/>
  <c r="CO85" i="9"/>
  <c r="BR89" i="9"/>
  <c r="BR97" i="9"/>
  <c r="CO86" i="9"/>
  <c r="CE98" i="9"/>
  <c r="AQ99" i="9"/>
  <c r="P94" i="9"/>
  <c r="CE92" i="9"/>
  <c r="CO87" i="9"/>
  <c r="CG111" i="9"/>
  <c r="CG92" i="9"/>
  <c r="CC107" i="9"/>
  <c r="CB104" i="9"/>
  <c r="BY92" i="9"/>
  <c r="CK94" i="9"/>
  <c r="BS83" i="9"/>
  <c r="BZ110" i="9"/>
  <c r="CF87" i="9"/>
  <c r="BY86" i="9"/>
  <c r="CR87" i="9"/>
  <c r="CF100" i="9"/>
  <c r="CN94" i="9"/>
  <c r="BQ102" i="9"/>
  <c r="CC110" i="9"/>
  <c r="BW98" i="9"/>
  <c r="CI95" i="9"/>
  <c r="BV111" i="9"/>
  <c r="CP105" i="9"/>
  <c r="BY104" i="9"/>
  <c r="CG89" i="9"/>
  <c r="BV109" i="9"/>
  <c r="CQ104" i="9"/>
  <c r="BU107" i="9"/>
  <c r="CI93" i="9"/>
  <c r="CC92" i="9"/>
  <c r="CQ99" i="9"/>
  <c r="BS84" i="9"/>
  <c r="P84" i="9"/>
  <c r="CP90" i="9"/>
  <c r="CQ98" i="9"/>
  <c r="BX102" i="9"/>
  <c r="BT97" i="9"/>
  <c r="CB106" i="9"/>
  <c r="BQ105" i="9"/>
  <c r="BQ112" i="9"/>
  <c r="CA108" i="9"/>
  <c r="CL103" i="9"/>
  <c r="BV83" i="9"/>
  <c r="BO92" i="9"/>
  <c r="CP100" i="9"/>
  <c r="CE94" i="9"/>
  <c r="CH98" i="9"/>
  <c r="CP101" i="9"/>
  <c r="CN109" i="9"/>
  <c r="BV86" i="9"/>
  <c r="BS92" i="9"/>
  <c r="CD104" i="9"/>
  <c r="CG84" i="9"/>
  <c r="BP91" i="9"/>
  <c r="BY93" i="9"/>
  <c r="BV110" i="9"/>
  <c r="CD95" i="9"/>
  <c r="BX108" i="9"/>
  <c r="CJ92" i="9"/>
  <c r="CH83" i="9"/>
  <c r="BT88" i="9"/>
  <c r="CF99" i="9"/>
  <c r="CP83" i="9"/>
  <c r="BQ109" i="9"/>
  <c r="CC90" i="9"/>
  <c r="CA107" i="9"/>
  <c r="BZ104" i="9"/>
  <c r="BY84" i="9"/>
  <c r="BS105" i="9"/>
  <c r="BQ89" i="9"/>
  <c r="CI94" i="9"/>
  <c r="BO106" i="9"/>
  <c r="CL110" i="9"/>
  <c r="BW85" i="9"/>
  <c r="CI105" i="9"/>
  <c r="CK86" i="9"/>
  <c r="CF86" i="9"/>
  <c r="BP90" i="9"/>
  <c r="CA91" i="9"/>
  <c r="CA85" i="9"/>
  <c r="BU97" i="9"/>
  <c r="CK109" i="9"/>
  <c r="BZ100" i="9"/>
  <c r="CC104" i="9"/>
  <c r="BS87" i="9"/>
  <c r="CJ112" i="9"/>
  <c r="BU110" i="9"/>
  <c r="CG96" i="9"/>
  <c r="CR86" i="9"/>
  <c r="CC86" i="9"/>
  <c r="CN90" i="9"/>
  <c r="BV84" i="9"/>
  <c r="BO104" i="9"/>
  <c r="BQ99" i="9"/>
  <c r="BO89" i="9"/>
  <c r="BZ98" i="9"/>
  <c r="CI102" i="9"/>
  <c r="BU111" i="9"/>
  <c r="BV108" i="9"/>
  <c r="CO91" i="9"/>
  <c r="CG88" i="9"/>
  <c r="CF109" i="9"/>
  <c r="CG99" i="9"/>
  <c r="CO83" i="9"/>
  <c r="CB96" i="9"/>
  <c r="CF103" i="9"/>
  <c r="BQ96" i="9"/>
  <c r="BV104" i="9"/>
  <c r="BU104" i="9"/>
  <c r="CN96" i="9"/>
  <c r="CD101" i="9"/>
  <c r="CL91" i="9"/>
  <c r="CM87" i="9"/>
  <c r="BW104" i="9"/>
  <c r="CI96" i="9"/>
  <c r="BU83" i="9"/>
  <c r="CR105" i="9"/>
  <c r="CN93" i="9"/>
  <c r="BR105" i="9"/>
  <c r="BQ101" i="9"/>
  <c r="CM85" i="9"/>
  <c r="BQ87" i="9"/>
  <c r="BP103" i="9"/>
  <c r="O93" i="9"/>
  <c r="CA84" i="9"/>
  <c r="CD83" i="9"/>
  <c r="CK93" i="9"/>
  <c r="CD97" i="9"/>
  <c r="BO101" i="9"/>
  <c r="BP92" i="9"/>
  <c r="CP85" i="9"/>
  <c r="CI101" i="9"/>
  <c r="BQ104" i="9"/>
  <c r="CC102" i="9"/>
  <c r="BV97" i="9"/>
  <c r="CB94" i="9"/>
  <c r="BT107" i="9"/>
  <c r="CM105" i="9"/>
  <c r="CK107" i="9"/>
  <c r="BW112" i="9"/>
  <c r="CP92" i="9"/>
  <c r="BP110" i="9"/>
  <c r="CN102" i="9"/>
  <c r="BU91" i="9"/>
  <c r="CP104" i="9"/>
  <c r="CA102" i="9"/>
  <c r="CG110" i="9"/>
  <c r="CQ112" i="9"/>
  <c r="CA99" i="9"/>
  <c r="CE90" i="9"/>
  <c r="CH105" i="9"/>
  <c r="CC105" i="9"/>
  <c r="CC87" i="9"/>
  <c r="BZ108" i="9"/>
  <c r="CQ83" i="9"/>
  <c r="CI84" i="9"/>
  <c r="CJ86" i="9"/>
  <c r="CF85" i="9"/>
  <c r="CB97" i="9"/>
  <c r="BY106" i="9"/>
  <c r="CQ92" i="9"/>
  <c r="CP108" i="9"/>
  <c r="CF93" i="9"/>
  <c r="BR84" i="9"/>
  <c r="CM100" i="9"/>
  <c r="CL112" i="9"/>
  <c r="CO101" i="9"/>
  <c r="CA88" i="9"/>
  <c r="CL93" i="9"/>
  <c r="CI108" i="9"/>
  <c r="BT87" i="9"/>
  <c r="CM91" i="9"/>
  <c r="CA95" i="9"/>
  <c r="CA92" i="9"/>
  <c r="CR101" i="9"/>
  <c r="BP86" i="9"/>
  <c r="CH85" i="9"/>
  <c r="CG100" i="9"/>
  <c r="CB86" i="9"/>
  <c r="CK95" i="9"/>
  <c r="CK111" i="9"/>
  <c r="CP110" i="9"/>
  <c r="CI107" i="9"/>
  <c r="CE91" i="9"/>
  <c r="CH106" i="9"/>
  <c r="BS85" i="9"/>
  <c r="BS86" i="9"/>
  <c r="CJ102" i="9"/>
  <c r="BP97" i="9"/>
  <c r="BV90" i="9"/>
  <c r="CI99" i="9"/>
  <c r="CK106" i="9"/>
  <c r="CP106" i="9"/>
  <c r="CH90" i="9"/>
  <c r="BS93" i="9"/>
  <c r="CP88" i="9"/>
  <c r="CF84" i="9"/>
  <c r="BU103" i="9"/>
  <c r="CM99" i="9"/>
  <c r="BU93" i="9"/>
  <c r="CQ88" i="9"/>
  <c r="CJ107" i="9"/>
  <c r="CN92" i="9"/>
  <c r="BQ110" i="9"/>
  <c r="BY109" i="9"/>
  <c r="CB89" i="9"/>
  <c r="O89" i="9"/>
  <c r="CM112" i="9"/>
  <c r="CA90" i="9"/>
  <c r="BO88" i="9"/>
  <c r="CL102" i="9"/>
  <c r="CN103" i="9"/>
  <c r="CI111" i="9"/>
  <c r="BY87" i="9"/>
  <c r="BU96" i="9"/>
  <c r="CG106" i="9"/>
  <c r="O95" i="9"/>
  <c r="CE86" i="9"/>
  <c r="CR91" i="9"/>
  <c r="CM86" i="9"/>
  <c r="CB98" i="9"/>
  <c r="BX112" i="9"/>
  <c r="BY103" i="9"/>
  <c r="BP93" i="9"/>
  <c r="CL108" i="9"/>
  <c r="CO111" i="9"/>
  <c r="CL107" i="9"/>
  <c r="CG112" i="9"/>
  <c r="BX106" i="9"/>
  <c r="BR95" i="9"/>
  <c r="BY98" i="9"/>
  <c r="BO109" i="9"/>
  <c r="BS96" i="9"/>
  <c r="CQ100" i="9"/>
  <c r="BW92" i="9"/>
  <c r="CP93" i="9"/>
  <c r="CQ95" i="9"/>
  <c r="CO112" i="9"/>
  <c r="BP106" i="9"/>
  <c r="CD93" i="9"/>
  <c r="BS106" i="9"/>
  <c r="CQ97" i="9"/>
  <c r="BS111" i="9"/>
  <c r="CN108" i="9"/>
  <c r="CM101" i="9"/>
  <c r="BS97" i="9"/>
  <c r="O86" i="9"/>
  <c r="CB105" i="9"/>
  <c r="CD109" i="9"/>
  <c r="CD91" i="9"/>
  <c r="BS112" i="9"/>
  <c r="CA87" i="9"/>
  <c r="CE103" i="9"/>
  <c r="CE110" i="9"/>
  <c r="CJ88" i="9"/>
  <c r="CD88" i="9"/>
  <c r="BZ97" i="9"/>
  <c r="BO98" i="9"/>
  <c r="CL111" i="9"/>
  <c r="CK101" i="9"/>
  <c r="BP83" i="9"/>
  <c r="P99" i="9"/>
  <c r="CF105" i="9"/>
  <c r="CA100" i="9"/>
  <c r="CE105" i="9"/>
  <c r="BZ84" i="9"/>
  <c r="CC89" i="9"/>
  <c r="CJ89" i="9"/>
  <c r="AR89" i="9"/>
  <c r="AQ97" i="9"/>
  <c r="AQ93" i="9"/>
  <c r="CC100" i="9"/>
  <c r="CA97" i="9"/>
  <c r="P85" i="9"/>
  <c r="BY88" i="9"/>
  <c r="AR84" i="9"/>
  <c r="O90" i="9"/>
  <c r="CG94" i="9"/>
  <c r="AR105" i="9"/>
  <c r="O98" i="9"/>
  <c r="AQ95" i="9"/>
  <c r="BR110" i="9"/>
  <c r="CK91" i="9"/>
  <c r="AR104" i="9"/>
  <c r="CR103" i="9"/>
  <c r="AR90" i="9"/>
  <c r="P87" i="9"/>
  <c r="CD98" i="9"/>
  <c r="AR101" i="9"/>
  <c r="CC93" i="9"/>
  <c r="BX105" i="9"/>
  <c r="CE107" i="9"/>
  <c r="CM110" i="9"/>
  <c r="BW107" i="9"/>
  <c r="AQ92" i="9"/>
  <c r="BS98" i="9"/>
  <c r="AQ86" i="9"/>
  <c r="CA101" i="9"/>
  <c r="BO93" i="9"/>
  <c r="BX87" i="9"/>
  <c r="CD100" i="9"/>
  <c r="CN86" i="9"/>
  <c r="CK89" i="9"/>
  <c r="CD92" i="9"/>
  <c r="AR107" i="9"/>
  <c r="AR100" i="9"/>
  <c r="CK102" i="9"/>
  <c r="CQ86" i="9"/>
  <c r="CQ111" i="9"/>
  <c r="AR87" i="9"/>
  <c r="CO90" i="9"/>
  <c r="CP96" i="9"/>
  <c r="AQ101" i="9"/>
  <c r="CB110" i="9"/>
  <c r="BW93" i="9"/>
  <c r="P90" i="9"/>
  <c r="CN110" i="9"/>
  <c r="CF104" i="9"/>
  <c r="CL86" i="9"/>
  <c r="BR88" i="9"/>
  <c r="CM106" i="9"/>
  <c r="BX84" i="9"/>
  <c r="BS94" i="9"/>
  <c r="BY100" i="9"/>
  <c r="P93" i="9"/>
  <c r="AR95" i="9"/>
  <c r="CI92" i="9"/>
  <c r="CB90" i="9"/>
  <c r="CB83" i="9"/>
  <c r="CF97" i="9"/>
  <c r="O100" i="9"/>
  <c r="BY90" i="9"/>
  <c r="BP95" i="9"/>
  <c r="CQ106" i="9"/>
  <c r="Q96" i="9"/>
  <c r="P103" i="9"/>
  <c r="O97" i="9"/>
  <c r="AQ90" i="9"/>
  <c r="BY110" i="9"/>
  <c r="BR86" i="9"/>
  <c r="O102" i="9"/>
  <c r="AR91" i="9"/>
  <c r="O92" i="9"/>
  <c r="AR83" i="9"/>
  <c r="O83" i="9"/>
  <c r="P98" i="9"/>
  <c r="Q103" i="9"/>
  <c r="P89" i="9"/>
  <c r="O88" i="9"/>
  <c r="P100" i="9"/>
  <c r="AQ94" i="9"/>
  <c r="P86" i="9"/>
  <c r="AQ98" i="9"/>
  <c r="AR112" i="9"/>
  <c r="Q101" i="9"/>
  <c r="P96" i="9"/>
  <c r="BQ90" i="9"/>
  <c r="AR97" i="9"/>
  <c r="AQ87" i="9"/>
  <c r="BT89" i="9"/>
  <c r="BV112" i="9"/>
  <c r="AQ89" i="9"/>
  <c r="O87" i="9"/>
  <c r="CH95" i="9"/>
  <c r="CR96" i="9"/>
  <c r="P91" i="9"/>
  <c r="AQ102" i="9"/>
  <c r="O85" i="9"/>
  <c r="AR106" i="9"/>
  <c r="CG101" i="9"/>
  <c r="BX97" i="9"/>
  <c r="CC112" i="9"/>
  <c r="AQ88" i="9"/>
  <c r="AQ84" i="9"/>
  <c r="AR86" i="9"/>
  <c r="AR94" i="9"/>
  <c r="AQ96" i="9"/>
  <c r="P97" i="9"/>
  <c r="P83" i="9"/>
  <c r="CQ101" i="9"/>
  <c r="Q102" i="9"/>
  <c r="O101" i="9"/>
  <c r="BS88" i="9"/>
  <c r="AR98" i="9"/>
  <c r="O96" i="9"/>
  <c r="Q86" i="9"/>
  <c r="Q87" i="9"/>
  <c r="Q88" i="9"/>
  <c r="AR111" i="9"/>
  <c r="AR109" i="9"/>
  <c r="Q84" i="9"/>
  <c r="P95" i="9"/>
  <c r="Q98" i="9"/>
  <c r="AR85" i="9"/>
  <c r="Q91" i="9"/>
  <c r="P102" i="9"/>
  <c r="AR110" i="9"/>
  <c r="AR103" i="9"/>
  <c r="R86" i="9"/>
  <c r="AQ83" i="9"/>
  <c r="O84" i="9"/>
  <c r="AQ100" i="9"/>
  <c r="AR108" i="9"/>
  <c r="O104" i="9"/>
  <c r="AR88" i="9"/>
  <c r="R97" i="9"/>
  <c r="Q94" i="9"/>
  <c r="P88" i="9"/>
  <c r="Q105" i="9"/>
  <c r="P101" i="9"/>
  <c r="R93" i="9"/>
  <c r="Q95" i="9"/>
  <c r="AQ103" i="9"/>
  <c r="S103" i="9"/>
  <c r="T105" i="9"/>
  <c r="O94" i="9"/>
  <c r="T86" i="9"/>
  <c r="P104" i="9"/>
  <c r="R95" i="9"/>
  <c r="Q92" i="9"/>
  <c r="R103" i="9"/>
  <c r="P92" i="9"/>
  <c r="O103" i="9"/>
  <c r="AQ91" i="9"/>
  <c r="Q93" i="9"/>
  <c r="R100" i="9"/>
  <c r="S86" i="9"/>
  <c r="S85" i="9"/>
  <c r="R96" i="9"/>
  <c r="S92" i="9"/>
  <c r="Q97" i="9"/>
  <c r="R87" i="9"/>
  <c r="T85" i="9"/>
  <c r="S98" i="9"/>
  <c r="R92" i="9"/>
  <c r="T100" i="9"/>
  <c r="Q104" i="9"/>
  <c r="Q90" i="9"/>
  <c r="O105" i="9"/>
  <c r="Q100" i="9"/>
  <c r="R90" i="9"/>
  <c r="R98" i="9"/>
  <c r="R88" i="9"/>
  <c r="R101" i="9"/>
  <c r="R89" i="9"/>
  <c r="S99" i="9"/>
  <c r="Q99" i="9"/>
  <c r="R104" i="9"/>
  <c r="S94" i="9"/>
  <c r="R84" i="9"/>
  <c r="Q85" i="9"/>
  <c r="S104" i="9"/>
  <c r="R91" i="9"/>
  <c r="R94" i="9"/>
  <c r="Q89" i="9"/>
  <c r="S106" i="9"/>
  <c r="R102" i="9"/>
  <c r="R99" i="9"/>
  <c r="R105" i="9"/>
  <c r="S105" i="9"/>
  <c r="S89" i="9"/>
  <c r="S96" i="9"/>
  <c r="S97" i="9"/>
  <c r="T101" i="9"/>
  <c r="T97" i="9"/>
  <c r="S101" i="9"/>
  <c r="T94" i="9"/>
  <c r="S91" i="9"/>
  <c r="T104" i="9"/>
  <c r="S87" i="9"/>
  <c r="T83" i="9"/>
  <c r="Q83" i="9"/>
  <c r="U106" i="9"/>
  <c r="S102" i="9"/>
  <c r="P105" i="9"/>
  <c r="AQ107" i="9"/>
  <c r="T99" i="9"/>
  <c r="R106" i="9"/>
  <c r="S100" i="9"/>
  <c r="T84" i="9"/>
  <c r="R85" i="9"/>
  <c r="U99" i="9"/>
  <c r="S83" i="9"/>
  <c r="S88" i="9"/>
  <c r="T87" i="9"/>
  <c r="S84" i="9"/>
  <c r="R83" i="9"/>
  <c r="AQ104" i="9"/>
  <c r="T88" i="9"/>
  <c r="O106" i="9"/>
  <c r="T95" i="9"/>
  <c r="U93" i="9"/>
  <c r="U105" i="9"/>
  <c r="U94" i="9"/>
  <c r="U89" i="9"/>
  <c r="T107" i="9"/>
  <c r="S107" i="9"/>
  <c r="U97" i="9"/>
  <c r="AQ106" i="9"/>
  <c r="S93" i="9"/>
  <c r="U87" i="9"/>
  <c r="U90" i="9"/>
  <c r="T89" i="9"/>
  <c r="T96" i="9"/>
  <c r="U86" i="9"/>
  <c r="T106" i="9"/>
  <c r="T102" i="9"/>
  <c r="R107" i="9"/>
  <c r="V102" i="9"/>
  <c r="O108" i="9"/>
  <c r="V99" i="9"/>
  <c r="O109" i="9"/>
  <c r="U96" i="9"/>
  <c r="V95" i="9"/>
  <c r="AQ105" i="9"/>
  <c r="P107" i="9"/>
  <c r="T92" i="9"/>
  <c r="U100" i="9"/>
  <c r="V107" i="9"/>
  <c r="S95" i="9"/>
  <c r="Q107" i="9"/>
  <c r="U103" i="9"/>
  <c r="T93" i="9"/>
  <c r="U95" i="9"/>
  <c r="U98" i="9"/>
  <c r="U92" i="9"/>
  <c r="P106" i="9"/>
  <c r="AQ108" i="9"/>
  <c r="X104" i="9"/>
  <c r="T91" i="9"/>
  <c r="S90" i="9"/>
  <c r="V87" i="9"/>
  <c r="U83" i="9"/>
  <c r="U102" i="9"/>
  <c r="P108" i="9"/>
  <c r="T98" i="9"/>
  <c r="U107" i="9"/>
  <c r="V85" i="9"/>
  <c r="V108" i="9"/>
  <c r="S108" i="9"/>
  <c r="T103" i="9"/>
  <c r="Q106" i="9"/>
  <c r="W95" i="9"/>
  <c r="V106" i="9"/>
  <c r="Q108" i="9"/>
  <c r="V92" i="9"/>
  <c r="R108" i="9"/>
  <c r="W105" i="9"/>
  <c r="V94" i="9"/>
  <c r="V88" i="9"/>
  <c r="W108" i="9"/>
  <c r="O107" i="9"/>
  <c r="X87" i="9"/>
  <c r="V91" i="9"/>
  <c r="V96" i="9"/>
  <c r="T90" i="9"/>
  <c r="X110" i="9"/>
  <c r="U109" i="9"/>
  <c r="V105" i="9"/>
  <c r="X96" i="9"/>
  <c r="V101" i="9"/>
  <c r="V89" i="9"/>
  <c r="V90" i="9"/>
  <c r="X91" i="9"/>
  <c r="W88" i="9"/>
  <c r="R109" i="9"/>
  <c r="U104" i="9"/>
  <c r="V103" i="9"/>
  <c r="V84" i="9"/>
  <c r="P109" i="9"/>
  <c r="W100" i="9"/>
  <c r="U91" i="9"/>
  <c r="W84" i="9"/>
  <c r="V97" i="9"/>
  <c r="U101" i="9"/>
  <c r="W98" i="9"/>
  <c r="S110" i="9"/>
  <c r="U85" i="9"/>
  <c r="U88" i="9"/>
  <c r="X84" i="9"/>
  <c r="Y110" i="9"/>
  <c r="W90" i="9"/>
  <c r="T108" i="9"/>
  <c r="X109" i="9"/>
  <c r="W102" i="9"/>
  <c r="X94" i="9"/>
  <c r="V93" i="9"/>
  <c r="W104" i="9"/>
  <c r="AQ109" i="9"/>
  <c r="Y104" i="9"/>
  <c r="Y85" i="9"/>
  <c r="W92" i="9"/>
  <c r="X95" i="9"/>
  <c r="P110" i="9"/>
  <c r="X106" i="9"/>
  <c r="S111" i="9"/>
  <c r="R110" i="9"/>
  <c r="U111" i="9"/>
  <c r="V83" i="9"/>
  <c r="X101" i="9"/>
  <c r="Y86" i="9"/>
  <c r="W99" i="9"/>
  <c r="Y111" i="9"/>
  <c r="W86" i="9"/>
  <c r="W107" i="9"/>
  <c r="W93" i="9"/>
  <c r="S109" i="9"/>
  <c r="Y91" i="9"/>
  <c r="AQ110" i="9"/>
  <c r="V104" i="9"/>
  <c r="Y93" i="9"/>
  <c r="Y92" i="9"/>
  <c r="W103" i="9"/>
  <c r="X108" i="9"/>
  <c r="W87" i="9"/>
  <c r="X89" i="9"/>
  <c r="V110" i="9"/>
  <c r="W83" i="9"/>
  <c r="V98" i="9"/>
  <c r="Y103" i="9"/>
  <c r="V86" i="9"/>
  <c r="X103" i="9"/>
  <c r="W91" i="9"/>
  <c r="W101" i="9"/>
  <c r="W94" i="9"/>
  <c r="T110" i="9"/>
  <c r="W97" i="9"/>
  <c r="T109" i="9"/>
  <c r="W96" i="9"/>
  <c r="X102" i="9"/>
  <c r="X88" i="9"/>
  <c r="O110" i="9"/>
  <c r="Y99" i="9"/>
  <c r="W106" i="9"/>
  <c r="X90" i="9"/>
  <c r="X83" i="9"/>
  <c r="W89" i="9"/>
  <c r="Y83" i="9"/>
  <c r="X93" i="9"/>
  <c r="W85" i="9"/>
  <c r="X98" i="9"/>
  <c r="U108" i="9"/>
  <c r="V100" i="9"/>
  <c r="U84" i="9"/>
  <c r="Q112" i="9"/>
  <c r="W111" i="9"/>
  <c r="Y107" i="9"/>
  <c r="X111" i="9"/>
  <c r="R111" i="9"/>
  <c r="AQ111" i="9"/>
  <c r="X99" i="9"/>
  <c r="Z97" i="9"/>
  <c r="Y94" i="9"/>
  <c r="Z93" i="9"/>
  <c r="Y88" i="9"/>
  <c r="Z111" i="9"/>
  <c r="Y109" i="9"/>
  <c r="V109" i="9"/>
  <c r="U110" i="9"/>
  <c r="O111" i="9"/>
  <c r="Z85" i="9"/>
  <c r="W109" i="9"/>
  <c r="Y102" i="9"/>
  <c r="W110" i="9"/>
  <c r="P111" i="9"/>
  <c r="Z90" i="9"/>
  <c r="Z95" i="9"/>
  <c r="Q110" i="9"/>
  <c r="R112" i="9"/>
  <c r="Y106" i="9"/>
  <c r="Z88" i="9"/>
  <c r="V111" i="9"/>
  <c r="Z92" i="9"/>
  <c r="X92" i="9"/>
  <c r="U112" i="9"/>
  <c r="W112" i="9"/>
  <c r="X86" i="9"/>
  <c r="Z98" i="9"/>
  <c r="Z101" i="9"/>
  <c r="Z100" i="9"/>
  <c r="Y101" i="9"/>
  <c r="Y100" i="9"/>
  <c r="X85" i="9"/>
  <c r="Z109" i="9"/>
  <c r="Z89" i="9"/>
  <c r="Y90" i="9"/>
  <c r="Y108" i="9"/>
  <c r="X105" i="9"/>
  <c r="Z103" i="9"/>
  <c r="Z84" i="9"/>
  <c r="Z107" i="9"/>
  <c r="Y89" i="9"/>
  <c r="X100" i="9"/>
  <c r="T111" i="9"/>
  <c r="X97" i="9"/>
  <c r="Y96" i="9"/>
  <c r="Z91" i="9"/>
  <c r="Q111" i="9"/>
  <c r="Z104" i="9"/>
  <c r="Y84" i="9"/>
  <c r="Y97" i="9"/>
  <c r="Z96" i="9"/>
  <c r="AA101" i="9"/>
  <c r="Q109" i="9"/>
  <c r="Z106" i="9"/>
  <c r="Z112" i="9"/>
  <c r="AQ112" i="9"/>
  <c r="Y95" i="9"/>
  <c r="AA112" i="9"/>
  <c r="Z86" i="9"/>
  <c r="S112" i="9"/>
  <c r="AA106" i="9"/>
  <c r="AA102" i="9"/>
  <c r="AA105" i="9"/>
  <c r="AA84" i="9"/>
  <c r="Z110" i="9"/>
  <c r="Z108" i="9"/>
  <c r="AA85" i="9"/>
  <c r="Z105" i="9"/>
  <c r="AB107" i="9"/>
  <c r="X107" i="9"/>
  <c r="Z102" i="9"/>
  <c r="Z87" i="9"/>
  <c r="Y112" i="9"/>
  <c r="AA87" i="9"/>
  <c r="Y105" i="9"/>
  <c r="AB85" i="9"/>
  <c r="AA110" i="9"/>
  <c r="AA98" i="9"/>
  <c r="P112" i="9"/>
  <c r="AA95" i="9"/>
  <c r="Y98" i="9"/>
  <c r="AA103" i="9"/>
  <c r="Z83" i="9"/>
  <c r="V112" i="9"/>
  <c r="Y87" i="9"/>
  <c r="AA104" i="9"/>
  <c r="Z99" i="9"/>
  <c r="AA107" i="9"/>
  <c r="AA100" i="9"/>
  <c r="O112" i="9"/>
  <c r="Z94" i="9"/>
  <c r="AB92" i="9"/>
  <c r="AA109" i="9"/>
  <c r="AC107" i="9"/>
  <c r="AA88" i="9"/>
  <c r="AB106" i="9"/>
  <c r="AA96" i="9"/>
  <c r="AA108" i="9"/>
  <c r="AA89" i="9"/>
  <c r="AC96" i="9"/>
  <c r="AB91" i="9"/>
  <c r="AB103" i="9"/>
  <c r="AA90" i="9"/>
  <c r="X112" i="9"/>
  <c r="AA86" i="9"/>
  <c r="AA99" i="9"/>
  <c r="AC93" i="9"/>
  <c r="AA111" i="9"/>
  <c r="AA83" i="9"/>
  <c r="AB110" i="9"/>
  <c r="AA93" i="9"/>
  <c r="AB83" i="9"/>
  <c r="AC94" i="9"/>
  <c r="AA97" i="9"/>
  <c r="AB109" i="9"/>
  <c r="AC84" i="9"/>
  <c r="AC100" i="9"/>
  <c r="AB99" i="9"/>
  <c r="AC85" i="9"/>
  <c r="AB96" i="9"/>
  <c r="AC90" i="9"/>
  <c r="AC87" i="9"/>
  <c r="AB112" i="9"/>
  <c r="AC99" i="9"/>
  <c r="AB87" i="9"/>
  <c r="AD109" i="9"/>
  <c r="AC86" i="9"/>
  <c r="AB89" i="9"/>
  <c r="AB95" i="9"/>
  <c r="AB97" i="9"/>
  <c r="AA94" i="9"/>
  <c r="AA92" i="9"/>
  <c r="AA91" i="9"/>
  <c r="AC101" i="9"/>
  <c r="AB86" i="9"/>
  <c r="AB105" i="9"/>
  <c r="AC112" i="9"/>
  <c r="AC88" i="9"/>
  <c r="AB94" i="9"/>
  <c r="AC111" i="9"/>
  <c r="AC98" i="9"/>
  <c r="AD92" i="9"/>
  <c r="AB102" i="9"/>
  <c r="AB84" i="9"/>
  <c r="T112" i="9"/>
  <c r="AB98" i="9"/>
  <c r="AB108" i="9"/>
  <c r="AB111" i="9"/>
  <c r="AC105" i="9"/>
  <c r="AC108" i="9"/>
  <c r="AE84" i="9"/>
  <c r="AD96" i="9"/>
  <c r="AD97" i="9"/>
  <c r="AC95" i="9"/>
  <c r="AB88" i="9"/>
  <c r="AB104" i="9"/>
  <c r="AC83" i="9"/>
  <c r="AB90" i="9"/>
  <c r="AE109" i="9"/>
  <c r="AD95" i="9"/>
  <c r="AD102" i="9"/>
  <c r="AD93" i="9"/>
  <c r="AD88" i="9"/>
  <c r="AE91" i="9"/>
  <c r="AE94" i="9"/>
  <c r="AC92" i="9"/>
  <c r="AC103" i="9"/>
  <c r="AD103" i="9"/>
  <c r="AD87" i="9"/>
  <c r="AB93" i="9"/>
  <c r="AD83" i="9"/>
  <c r="AC104" i="9"/>
  <c r="AB101" i="9"/>
  <c r="AD104" i="9"/>
  <c r="AE86" i="9"/>
  <c r="AD99" i="9"/>
  <c r="AC109" i="9"/>
  <c r="AE104" i="9"/>
  <c r="AC110" i="9"/>
  <c r="AE108" i="9"/>
  <c r="AF83" i="9"/>
  <c r="AD86" i="9"/>
  <c r="AF108" i="9"/>
  <c r="AB100" i="9"/>
  <c r="AE102" i="9"/>
  <c r="AC97" i="9"/>
  <c r="AE103" i="9"/>
  <c r="AE83" i="9"/>
  <c r="AE90" i="9"/>
  <c r="AE87" i="9"/>
  <c r="AD101" i="9"/>
  <c r="AD108" i="9"/>
  <c r="AD85" i="9"/>
  <c r="AF107" i="9"/>
  <c r="AD106" i="9"/>
  <c r="AE105" i="9"/>
  <c r="AD89" i="9"/>
  <c r="AG86" i="9"/>
  <c r="AD98" i="9"/>
  <c r="AE89" i="9"/>
  <c r="AD105" i="9"/>
  <c r="AD111" i="9"/>
  <c r="AE110" i="9"/>
  <c r="AE112" i="9"/>
  <c r="AC91" i="9"/>
  <c r="AF101" i="9"/>
  <c r="AE98" i="9"/>
  <c r="AE85" i="9"/>
  <c r="AE111" i="9"/>
  <c r="AE97" i="9"/>
  <c r="AE92" i="9"/>
  <c r="AE101" i="9"/>
  <c r="AC102" i="9"/>
  <c r="AC89" i="9"/>
  <c r="AD112" i="9"/>
  <c r="AE88" i="9"/>
  <c r="AC106" i="9"/>
  <c r="AD90" i="9"/>
  <c r="AD84" i="9"/>
  <c r="AH101" i="9"/>
  <c r="AF100" i="9"/>
  <c r="AE95" i="9"/>
  <c r="AD107" i="9"/>
  <c r="AF105" i="9"/>
  <c r="AF84" i="9"/>
  <c r="AF95" i="9"/>
  <c r="AF91" i="9"/>
  <c r="AF96" i="9"/>
  <c r="AE106" i="9"/>
  <c r="AF106" i="9"/>
  <c r="AF98" i="9"/>
  <c r="AD94" i="9"/>
  <c r="AF93" i="9"/>
  <c r="AF112" i="9"/>
  <c r="AE93" i="9"/>
  <c r="AG108" i="9"/>
  <c r="AF89" i="9"/>
  <c r="AG100" i="9"/>
  <c r="AD100" i="9"/>
  <c r="AD110" i="9"/>
  <c r="AG90" i="9"/>
  <c r="AG83" i="9"/>
  <c r="AH91" i="9"/>
  <c r="AG111" i="9"/>
  <c r="AH93" i="9"/>
  <c r="AH109" i="9"/>
  <c r="AF88" i="9"/>
  <c r="AE99" i="9"/>
  <c r="AH89" i="9"/>
  <c r="AG109" i="9"/>
  <c r="AF102" i="9"/>
  <c r="AD91" i="9"/>
  <c r="AF92" i="9"/>
  <c r="AF99" i="9"/>
  <c r="AF87" i="9"/>
  <c r="AF103" i="9"/>
  <c r="AG105" i="9"/>
  <c r="AG93" i="9"/>
  <c r="AH99" i="9"/>
  <c r="AF110" i="9"/>
  <c r="AF85" i="9"/>
  <c r="AF111" i="9"/>
  <c r="AG96" i="9"/>
  <c r="AF90" i="9"/>
  <c r="AF86" i="9"/>
  <c r="AG112" i="9"/>
  <c r="AF104" i="9"/>
  <c r="AE100" i="9"/>
  <c r="AE107" i="9"/>
  <c r="AG106" i="9"/>
  <c r="AH111" i="9"/>
  <c r="AG102" i="9"/>
  <c r="AG110" i="9"/>
  <c r="AG91" i="9"/>
  <c r="AH98" i="9"/>
  <c r="AH103" i="9"/>
  <c r="AF94" i="9"/>
  <c r="AH84" i="9"/>
  <c r="AF97" i="9"/>
  <c r="AH96" i="9"/>
  <c r="AF109" i="9"/>
  <c r="AG98" i="9"/>
  <c r="AH104" i="9"/>
  <c r="AG101" i="9"/>
  <c r="AI97" i="9"/>
  <c r="AI107" i="9"/>
  <c r="AH95" i="9"/>
  <c r="AG95" i="9"/>
  <c r="AE96" i="9"/>
  <c r="AG107" i="9"/>
  <c r="AH110" i="9"/>
  <c r="AG85" i="9"/>
  <c r="AG99" i="9"/>
  <c r="AJ108" i="9"/>
  <c r="AJ106" i="9"/>
  <c r="AI85" i="9"/>
  <c r="AG88" i="9"/>
  <c r="AG89" i="9"/>
  <c r="AG92" i="9"/>
  <c r="AJ102" i="9"/>
  <c r="AI98" i="9"/>
  <c r="AI94" i="9"/>
  <c r="AH100" i="9"/>
  <c r="AH108" i="9"/>
  <c r="AJ111" i="9"/>
  <c r="AH107" i="9"/>
  <c r="AK107" i="9"/>
  <c r="AJ88" i="9"/>
  <c r="AJ92" i="9"/>
  <c r="AG84" i="9"/>
  <c r="AG104" i="9"/>
  <c r="AH112" i="9"/>
  <c r="AI95" i="9"/>
  <c r="AH105" i="9"/>
  <c r="AG87" i="9"/>
  <c r="AH90" i="9"/>
  <c r="AH87" i="9"/>
  <c r="AG103" i="9"/>
  <c r="AJ109" i="9"/>
  <c r="AG97" i="9"/>
  <c r="AJ84" i="9"/>
  <c r="AI100" i="9"/>
  <c r="AH106" i="9"/>
  <c r="AJ87" i="9"/>
  <c r="AJ103" i="9"/>
  <c r="AI110" i="9"/>
  <c r="AJ112" i="9"/>
  <c r="AH85" i="9"/>
  <c r="AH83" i="9"/>
  <c r="AI91" i="9"/>
  <c r="AI93" i="9"/>
  <c r="AH92" i="9"/>
  <c r="AG94" i="9"/>
  <c r="AI90" i="9"/>
  <c r="AJ98" i="9"/>
  <c r="AI84" i="9"/>
  <c r="AJ85" i="9"/>
  <c r="AH86" i="9"/>
  <c r="AI108" i="9"/>
  <c r="AH97" i="9"/>
  <c r="AH88" i="9"/>
  <c r="AI87" i="9"/>
  <c r="AI106" i="9"/>
  <c r="AI99" i="9"/>
  <c r="AJ90" i="9"/>
  <c r="AI102" i="9"/>
  <c r="AH102" i="9"/>
  <c r="AJ95" i="9"/>
  <c r="AK94" i="9"/>
  <c r="AI88" i="9"/>
  <c r="AJ99" i="9"/>
  <c r="AI101" i="9"/>
  <c r="AJ101" i="9"/>
  <c r="AK95" i="9"/>
  <c r="AJ104" i="9"/>
  <c r="AJ93" i="9"/>
  <c r="AJ100" i="9"/>
  <c r="AI112" i="9"/>
  <c r="AI83" i="9"/>
  <c r="AJ86" i="9"/>
  <c r="AI86" i="9"/>
  <c r="AJ110" i="9"/>
  <c r="AJ83" i="9"/>
  <c r="AM95" i="9"/>
  <c r="AL88" i="9"/>
  <c r="AL89" i="9"/>
  <c r="AI105" i="9"/>
  <c r="AK83" i="9"/>
  <c r="AL91" i="9"/>
  <c r="AI104" i="9"/>
  <c r="AK108" i="9"/>
  <c r="AK101" i="9"/>
  <c r="AK97" i="9"/>
  <c r="AL98" i="9"/>
  <c r="AJ105" i="9"/>
  <c r="AJ91" i="9"/>
  <c r="AK111" i="9"/>
  <c r="AK104" i="9"/>
  <c r="AJ89" i="9"/>
  <c r="AK86" i="9"/>
  <c r="AI111" i="9"/>
  <c r="AK99" i="9"/>
  <c r="AK91" i="9"/>
  <c r="AK84" i="9"/>
  <c r="AI109" i="9"/>
  <c r="AJ94" i="9"/>
  <c r="AI92" i="9"/>
  <c r="AJ97" i="9"/>
  <c r="AH94" i="9"/>
  <c r="AI96" i="9"/>
  <c r="AK85" i="9"/>
  <c r="AJ107" i="9"/>
  <c r="AL84" i="9"/>
  <c r="AK106" i="9"/>
  <c r="AI103" i="9"/>
  <c r="AK112" i="9"/>
  <c r="AK93" i="9"/>
  <c r="AJ96" i="9"/>
  <c r="AL96" i="9"/>
  <c r="AK98" i="9"/>
  <c r="AK90" i="9"/>
  <c r="AK102" i="9"/>
  <c r="AL103" i="9"/>
  <c r="AK105" i="9"/>
  <c r="AL90" i="9"/>
  <c r="AK89" i="9"/>
  <c r="AK110" i="9"/>
  <c r="AM99" i="9"/>
  <c r="AL109" i="9"/>
  <c r="AM87" i="9"/>
  <c r="AL92" i="9"/>
  <c r="AK88" i="9"/>
  <c r="AL100" i="9"/>
  <c r="AL105" i="9"/>
  <c r="AK87" i="9"/>
  <c r="AL83" i="9"/>
  <c r="AK109" i="9"/>
  <c r="AM107" i="9"/>
  <c r="AL86" i="9"/>
  <c r="AL112" i="9"/>
  <c r="AL111" i="9"/>
  <c r="AM105" i="9"/>
  <c r="AM89" i="9"/>
  <c r="AI89" i="9"/>
  <c r="AL106" i="9"/>
  <c r="AL95" i="9"/>
  <c r="AM85" i="9"/>
  <c r="AL99" i="9"/>
  <c r="AK96" i="9"/>
  <c r="AN85" i="9"/>
  <c r="AM91" i="9"/>
  <c r="AL108" i="9"/>
  <c r="AM94" i="9"/>
  <c r="AK92" i="9"/>
  <c r="AN89" i="9"/>
  <c r="AL102" i="9"/>
  <c r="AK103" i="9"/>
  <c r="AL94" i="9"/>
  <c r="AK100" i="9"/>
  <c r="AL87" i="9"/>
  <c r="AM109" i="9"/>
  <c r="AM106" i="9"/>
  <c r="AN107" i="9"/>
  <c r="AN90" i="9"/>
  <c r="AN102" i="9"/>
  <c r="AM96" i="9"/>
  <c r="AL110" i="9"/>
  <c r="AM104" i="9"/>
  <c r="AM93" i="9"/>
  <c r="AL101" i="9"/>
  <c r="AN88" i="9"/>
  <c r="AN100" i="9"/>
  <c r="AM103" i="9"/>
  <c r="AM86" i="9"/>
  <c r="AL85" i="9"/>
  <c r="AM108" i="9"/>
  <c r="AO96" i="9"/>
  <c r="AL97" i="9"/>
  <c r="AM97" i="9"/>
  <c r="AN93" i="9"/>
  <c r="AN92" i="9"/>
  <c r="AM110" i="9"/>
  <c r="AN104" i="9"/>
  <c r="AL107" i="9"/>
  <c r="AM92" i="9"/>
  <c r="AM90" i="9"/>
  <c r="AP94" i="9"/>
  <c r="AN87" i="9"/>
  <c r="AP83" i="9"/>
  <c r="AM88" i="9"/>
  <c r="AN112" i="9"/>
  <c r="AN86" i="9"/>
  <c r="AN91" i="9"/>
  <c r="AN103" i="9"/>
  <c r="AM100" i="9"/>
  <c r="AN84" i="9"/>
  <c r="AP90" i="9"/>
  <c r="AN106" i="9"/>
  <c r="AO84" i="9"/>
  <c r="AN99" i="9"/>
  <c r="AO97" i="9"/>
  <c r="AO89" i="9"/>
  <c r="AO98" i="9"/>
  <c r="AM112" i="9"/>
  <c r="AN97" i="9"/>
  <c r="AO106" i="9"/>
  <c r="AN98" i="9"/>
  <c r="AM83" i="9"/>
  <c r="AN94" i="9"/>
  <c r="AM98" i="9"/>
  <c r="AP109" i="9"/>
  <c r="AN108" i="9"/>
  <c r="AO105" i="9"/>
  <c r="AN95" i="9"/>
  <c r="AO100" i="9"/>
  <c r="AO112" i="9"/>
  <c r="AL93" i="9"/>
  <c r="AN83" i="9"/>
  <c r="AN110" i="9"/>
  <c r="AN109" i="9"/>
  <c r="AO86" i="9"/>
  <c r="AM102" i="9"/>
  <c r="AM84" i="9"/>
  <c r="AM101" i="9"/>
  <c r="AP103" i="9"/>
  <c r="AO94" i="9"/>
  <c r="AL104" i="9"/>
  <c r="AN101" i="9"/>
  <c r="AO108" i="9"/>
  <c r="AO104" i="9"/>
  <c r="AP104" i="9"/>
  <c r="AP85" i="9"/>
  <c r="AO107" i="9"/>
  <c r="AP95" i="9"/>
  <c r="AO95" i="9"/>
  <c r="AP99" i="9"/>
  <c r="AM111" i="9"/>
  <c r="AP106" i="9"/>
  <c r="AO101" i="9"/>
  <c r="AO109" i="9"/>
  <c r="AP112" i="9"/>
  <c r="AN96" i="9"/>
  <c r="AP101" i="9"/>
  <c r="AO91" i="9"/>
  <c r="AP98" i="9"/>
  <c r="AO110" i="9"/>
  <c r="AO92" i="9"/>
  <c r="AO87" i="9"/>
  <c r="AO93" i="9"/>
  <c r="AO90" i="9"/>
  <c r="AO103" i="9"/>
  <c r="AP111" i="9"/>
  <c r="AN105" i="9"/>
  <c r="AP97" i="9"/>
  <c r="AP110" i="9"/>
  <c r="AP105" i="9"/>
  <c r="AO99" i="9"/>
  <c r="AP100" i="9"/>
  <c r="AN111" i="9"/>
  <c r="AO111" i="9"/>
  <c r="AO85" i="9"/>
  <c r="AP93" i="9"/>
  <c r="AP108" i="9"/>
  <c r="AP89" i="9"/>
  <c r="AO88" i="9"/>
  <c r="AO83" i="9"/>
  <c r="AP87" i="9"/>
  <c r="AP107" i="9"/>
  <c r="AP88" i="9"/>
  <c r="AO102" i="9"/>
  <c r="AP84" i="9"/>
  <c r="AP86" i="9"/>
  <c r="AP91" i="9"/>
  <c r="AP102" i="9"/>
  <c r="AP96" i="9"/>
  <c r="AP92" i="9"/>
  <c r="AT105" i="9" l="1"/>
  <c r="AT96" i="9"/>
  <c r="AT88" i="9"/>
  <c r="AT92" i="9"/>
  <c r="AT97" i="9"/>
  <c r="AT100" i="9"/>
  <c r="AT90" i="9"/>
  <c r="AT86" i="9"/>
  <c r="AT95" i="9"/>
  <c r="AT111" i="9"/>
  <c r="AT108" i="9"/>
  <c r="AT84" i="9"/>
  <c r="AT102" i="9"/>
  <c r="AT99" i="9"/>
  <c r="AT91" i="9"/>
  <c r="AT106" i="9"/>
  <c r="AT101" i="9"/>
  <c r="AT98" i="9"/>
  <c r="AT93" i="9"/>
  <c r="AT112" i="9"/>
  <c r="AT103" i="9"/>
  <c r="AT87" i="9"/>
  <c r="AT83" i="9"/>
  <c r="AT89" i="9"/>
  <c r="AT107" i="9"/>
  <c r="AT110" i="9"/>
  <c r="AT109" i="9"/>
  <c r="AT94" i="9"/>
  <c r="AT104" i="9"/>
  <c r="AT85" i="9"/>
  <c r="AS156" i="9"/>
  <c r="CS156" i="9"/>
  <c r="CS174" i="9"/>
  <c r="AS174" i="9"/>
  <c r="CS162" i="9"/>
  <c r="AS162" i="9"/>
  <c r="AS160" i="9"/>
  <c r="CS160" i="9"/>
  <c r="CS166" i="9"/>
  <c r="AS166" i="9"/>
  <c r="AS170" i="9"/>
  <c r="CS170" i="9"/>
  <c r="AS184" i="9"/>
  <c r="CS184" i="9"/>
  <c r="CS182" i="9"/>
  <c r="AS182" i="9"/>
  <c r="CS178" i="9"/>
  <c r="AS178" i="9"/>
  <c r="AS179" i="9"/>
  <c r="CS179" i="9"/>
  <c r="CS163" i="9"/>
  <c r="AS163" i="9"/>
  <c r="CS183" i="9"/>
  <c r="AS183" i="9"/>
  <c r="CS172" i="9"/>
  <c r="AS172" i="9"/>
  <c r="CS177" i="9"/>
  <c r="AS177" i="9"/>
  <c r="CS175" i="9"/>
  <c r="AS175" i="9"/>
  <c r="AS165" i="9"/>
  <c r="CS165" i="9"/>
  <c r="CS164" i="9"/>
  <c r="AS164" i="9"/>
  <c r="CS167" i="9"/>
  <c r="AS167" i="9"/>
  <c r="AS171" i="9"/>
  <c r="CS171" i="9"/>
  <c r="AS176" i="9"/>
  <c r="CS176" i="9"/>
  <c r="CS155" i="9"/>
  <c r="AS155" i="9"/>
  <c r="CS168" i="9"/>
  <c r="AS168" i="9"/>
  <c r="AS157" i="9"/>
  <c r="CS157" i="9"/>
  <c r="AS169" i="9"/>
  <c r="CS169" i="9"/>
  <c r="CS158" i="9"/>
  <c r="AS158" i="9"/>
  <c r="CS159" i="9"/>
  <c r="AS159" i="9"/>
  <c r="CS180" i="9"/>
  <c r="AS180" i="9"/>
  <c r="CS173" i="9"/>
  <c r="AS173" i="9"/>
  <c r="CS161" i="9"/>
  <c r="AS161" i="9"/>
  <c r="CS181" i="9"/>
  <c r="AS181" i="9"/>
  <c r="CP179" i="9"/>
  <c r="AP179" i="9"/>
  <c r="CN180" i="9"/>
  <c r="AN180" i="9"/>
  <c r="CL171" i="9"/>
  <c r="AL171" i="9"/>
  <c r="CM167" i="9"/>
  <c r="AM167" i="9"/>
  <c r="AJ174" i="9"/>
  <c r="CJ174" i="9"/>
  <c r="AG183" i="9"/>
  <c r="CG183" i="9"/>
  <c r="AE180" i="9"/>
  <c r="CE180" i="9"/>
  <c r="CA183" i="9"/>
  <c r="AA183" i="9"/>
  <c r="CA173" i="9"/>
  <c r="AA173" i="9"/>
  <c r="BX160" i="9"/>
  <c r="X160" i="9"/>
  <c r="U173" i="9"/>
  <c r="BU173" i="9"/>
  <c r="V171" i="9"/>
  <c r="BV171" i="9"/>
  <c r="BQ161" i="9"/>
  <c r="Q161" i="9"/>
  <c r="BQ168" i="9"/>
  <c r="Q168" i="9"/>
  <c r="CQ165" i="9"/>
  <c r="AQ165" i="9"/>
  <c r="AN183" i="9"/>
  <c r="CN183" i="9"/>
  <c r="AM172" i="9"/>
  <c r="CM172" i="9"/>
  <c r="AL158" i="9"/>
  <c r="CL158" i="9"/>
  <c r="CJ176" i="9"/>
  <c r="AJ176" i="9"/>
  <c r="AH176" i="9"/>
  <c r="CH176" i="9"/>
  <c r="CD156" i="9"/>
  <c r="AD156" i="9"/>
  <c r="AB160" i="9"/>
  <c r="CB160" i="9"/>
  <c r="Z166" i="9"/>
  <c r="BZ166" i="9"/>
  <c r="BZ170" i="9"/>
  <c r="Z170" i="9"/>
  <c r="BX175" i="9"/>
  <c r="X175" i="9"/>
  <c r="R181" i="9"/>
  <c r="BR181" i="9"/>
  <c r="U162" i="9"/>
  <c r="BU162" i="9"/>
  <c r="BQ162" i="9"/>
  <c r="Q162" i="9"/>
  <c r="O173" i="9"/>
  <c r="BO173" i="9"/>
  <c r="P137" i="9"/>
  <c r="AR159" i="9"/>
  <c r="CR159" i="9"/>
  <c r="BP171" i="9"/>
  <c r="P171" i="9"/>
  <c r="CP172" i="9"/>
  <c r="AP172" i="9"/>
  <c r="AO166" i="9"/>
  <c r="CO166" i="9"/>
  <c r="CN175" i="9"/>
  <c r="AN175" i="9"/>
  <c r="CM178" i="9"/>
  <c r="AM178" i="9"/>
  <c r="CM159" i="9"/>
  <c r="AM159" i="9"/>
  <c r="AK176" i="9"/>
  <c r="CK176" i="9"/>
  <c r="AI174" i="9"/>
  <c r="CI174" i="9"/>
  <c r="AH177" i="9"/>
  <c r="CH177" i="9"/>
  <c r="AG170" i="9"/>
  <c r="CG170" i="9"/>
  <c r="CG181" i="9"/>
  <c r="AG181" i="9"/>
  <c r="AF167" i="9"/>
  <c r="CF167" i="9"/>
  <c r="AF179" i="9"/>
  <c r="CF179" i="9"/>
  <c r="CD165" i="9"/>
  <c r="AD165" i="9"/>
  <c r="AB169" i="9"/>
  <c r="CB169" i="9"/>
  <c r="CA180" i="9"/>
  <c r="AA180" i="9"/>
  <c r="AA159" i="9"/>
  <c r="CA159" i="9"/>
  <c r="BZ180" i="9"/>
  <c r="Z180" i="9"/>
  <c r="CA184" i="9"/>
  <c r="AA184" i="9"/>
  <c r="Y169" i="9"/>
  <c r="BY169" i="9"/>
  <c r="X172" i="9"/>
  <c r="BX172" i="9"/>
  <c r="BZ161" i="9"/>
  <c r="Z161" i="9"/>
  <c r="BX158" i="9"/>
  <c r="X158" i="9"/>
  <c r="BR184" i="9"/>
  <c r="R184" i="9"/>
  <c r="BZ157" i="9"/>
  <c r="Z157" i="9"/>
  <c r="Y166" i="9"/>
  <c r="BY166" i="9"/>
  <c r="BQ184" i="9"/>
  <c r="Q184" i="9"/>
  <c r="BW161" i="9"/>
  <c r="W161" i="9"/>
  <c r="W168" i="9"/>
  <c r="BW168" i="9"/>
  <c r="BV158" i="9"/>
  <c r="V158" i="9"/>
  <c r="W175" i="9"/>
  <c r="BW175" i="9"/>
  <c r="W179" i="9"/>
  <c r="BW179" i="9"/>
  <c r="R182" i="9"/>
  <c r="BR182" i="9"/>
  <c r="CQ181" i="9"/>
  <c r="AQ181" i="9"/>
  <c r="BY182" i="9"/>
  <c r="Y182" i="9"/>
  <c r="W156" i="9"/>
  <c r="BW156" i="9"/>
  <c r="BW160" i="9"/>
  <c r="W160" i="9"/>
  <c r="BX182" i="9"/>
  <c r="X182" i="9"/>
  <c r="V166" i="9"/>
  <c r="BV166" i="9"/>
  <c r="BT175" i="9"/>
  <c r="T175" i="9"/>
  <c r="U155" i="9"/>
  <c r="BU155" i="9"/>
  <c r="BU170" i="9"/>
  <c r="U170" i="9"/>
  <c r="BT164" i="9"/>
  <c r="T164" i="9"/>
  <c r="BV174" i="9"/>
  <c r="V174" i="9"/>
  <c r="BU159" i="9"/>
  <c r="U159" i="9"/>
  <c r="BU177" i="9"/>
  <c r="U177" i="9"/>
  <c r="BT159" i="9"/>
  <c r="T159" i="9"/>
  <c r="T171" i="9"/>
  <c r="BT171" i="9"/>
  <c r="T176" i="9"/>
  <c r="BT176" i="9"/>
  <c r="BS161" i="9"/>
  <c r="S161" i="9"/>
  <c r="BR163" i="9"/>
  <c r="R163" i="9"/>
  <c r="R161" i="9"/>
  <c r="BR161" i="9"/>
  <c r="Q176" i="9"/>
  <c r="BQ176" i="9"/>
  <c r="BR168" i="9"/>
  <c r="R168" i="9"/>
  <c r="R175" i="9"/>
  <c r="BR175" i="9"/>
  <c r="CQ175" i="9"/>
  <c r="AQ175" i="9"/>
  <c r="CR160" i="9"/>
  <c r="AR160" i="9"/>
  <c r="CR182" i="9"/>
  <c r="AR182" i="9"/>
  <c r="CR183" i="9"/>
  <c r="AR183" i="9"/>
  <c r="Q174" i="9"/>
  <c r="BQ174" i="9"/>
  <c r="CQ160" i="9"/>
  <c r="AQ160" i="9"/>
  <c r="BO160" i="9"/>
  <c r="O160" i="9"/>
  <c r="P124" i="9"/>
  <c r="O174" i="9"/>
  <c r="BO174" i="9"/>
  <c r="P138" i="9"/>
  <c r="BP165" i="9"/>
  <c r="P165" i="9"/>
  <c r="BO162" i="9"/>
  <c r="P126" i="9"/>
  <c r="O162" i="9"/>
  <c r="CR161" i="9"/>
  <c r="AR161" i="9"/>
  <c r="O163" i="9"/>
  <c r="BO163" i="9"/>
  <c r="P127" i="9"/>
  <c r="CO163" i="9"/>
  <c r="AO163" i="9"/>
  <c r="AN159" i="9"/>
  <c r="CN159" i="9"/>
  <c r="CK160" i="9"/>
  <c r="AK160" i="9"/>
  <c r="CJ167" i="9"/>
  <c r="AJ167" i="9"/>
  <c r="CH175" i="9"/>
  <c r="AH175" i="9"/>
  <c r="CF168" i="9"/>
  <c r="AF168" i="9"/>
  <c r="AB176" i="9"/>
  <c r="CB176" i="9"/>
  <c r="CB164" i="9"/>
  <c r="AB164" i="9"/>
  <c r="Y180" i="9"/>
  <c r="BY180" i="9"/>
  <c r="W159" i="9"/>
  <c r="BW159" i="9"/>
  <c r="W180" i="9"/>
  <c r="BW180" i="9"/>
  <c r="U161" i="9"/>
  <c r="BU161" i="9"/>
  <c r="BO175" i="9"/>
  <c r="O175" i="9"/>
  <c r="P139" i="9"/>
  <c r="CQ174" i="9"/>
  <c r="AQ174" i="9"/>
  <c r="AQ164" i="9"/>
  <c r="CQ164" i="9"/>
  <c r="AL176" i="9"/>
  <c r="CL176" i="9"/>
  <c r="CN160" i="9"/>
  <c r="AN160" i="9"/>
  <c r="CI164" i="9"/>
  <c r="AI164" i="9"/>
  <c r="AH178" i="9"/>
  <c r="CH178" i="9"/>
  <c r="AF174" i="9"/>
  <c r="CF174" i="9"/>
  <c r="AE175" i="9"/>
  <c r="CE175" i="9"/>
  <c r="CA166" i="9"/>
  <c r="AA166" i="9"/>
  <c r="BZ158" i="9"/>
  <c r="Z158" i="9"/>
  <c r="BW183" i="9"/>
  <c r="W183" i="9"/>
  <c r="BW162" i="9"/>
  <c r="W162" i="9"/>
  <c r="U164" i="9"/>
  <c r="BU164" i="9"/>
  <c r="S159" i="9"/>
  <c r="BS159" i="9"/>
  <c r="CR181" i="9"/>
  <c r="AR181" i="9"/>
  <c r="AQ169" i="9"/>
  <c r="CQ169" i="9"/>
  <c r="CO155" i="9"/>
  <c r="AO155" i="9"/>
  <c r="AP167" i="9"/>
  <c r="CP167" i="9"/>
  <c r="CM170" i="9"/>
  <c r="AM170" i="9"/>
  <c r="AL169" i="9"/>
  <c r="CL169" i="9"/>
  <c r="CL167" i="9"/>
  <c r="AL167" i="9"/>
  <c r="CK178" i="9"/>
  <c r="AK178" i="9"/>
  <c r="AJ182" i="9"/>
  <c r="CJ182" i="9"/>
  <c r="CI163" i="9"/>
  <c r="AI163" i="9"/>
  <c r="CG161" i="9"/>
  <c r="AG161" i="9"/>
  <c r="CG184" i="9"/>
  <c r="AG184" i="9"/>
  <c r="AG155" i="9"/>
  <c r="CG155" i="9"/>
  <c r="CE169" i="9"/>
  <c r="AE169" i="9"/>
  <c r="CE176" i="9"/>
  <c r="AE176" i="9"/>
  <c r="CB170" i="9"/>
  <c r="AB170" i="9"/>
  <c r="AA169" i="9"/>
  <c r="CA169" i="9"/>
  <c r="P148" i="9"/>
  <c r="BO184" i="9"/>
  <c r="O184" i="9"/>
  <c r="CO160" i="9"/>
  <c r="AO160" i="9"/>
  <c r="CP184" i="9"/>
  <c r="AP184" i="9"/>
  <c r="AL165" i="9"/>
  <c r="CL165" i="9"/>
  <c r="CN163" i="9"/>
  <c r="AN163" i="9"/>
  <c r="AM165" i="9"/>
  <c r="CM165" i="9"/>
  <c r="AL178" i="9"/>
  <c r="CL178" i="9"/>
  <c r="AK162" i="9"/>
  <c r="CK162" i="9"/>
  <c r="AK183" i="9"/>
  <c r="CK183" i="9"/>
  <c r="CJ173" i="9"/>
  <c r="AJ173" i="9"/>
  <c r="AH155" i="9"/>
  <c r="CH155" i="9"/>
  <c r="CJ183" i="9"/>
  <c r="AJ183" i="9"/>
  <c r="AE168" i="9"/>
  <c r="CE168" i="9"/>
  <c r="CF158" i="9"/>
  <c r="AF158" i="9"/>
  <c r="AG162" i="9"/>
  <c r="CG162" i="9"/>
  <c r="CC178" i="9"/>
  <c r="AC178" i="9"/>
  <c r="AD157" i="9"/>
  <c r="CD157" i="9"/>
  <c r="CD159" i="9"/>
  <c r="AD159" i="9"/>
  <c r="T184" i="9"/>
  <c r="BT184" i="9"/>
  <c r="CC162" i="9"/>
  <c r="AC162" i="9"/>
  <c r="CA168" i="9"/>
  <c r="AA168" i="9"/>
  <c r="BY184" i="9"/>
  <c r="Y184" i="9"/>
  <c r="Y156" i="9"/>
  <c r="BY156" i="9"/>
  <c r="BW184" i="9"/>
  <c r="W184" i="9"/>
  <c r="O183" i="9"/>
  <c r="BO183" i="9"/>
  <c r="P147" i="9"/>
  <c r="BX155" i="9"/>
  <c r="X155" i="9"/>
  <c r="Y164" i="9"/>
  <c r="BY164" i="9"/>
  <c r="BW176" i="9"/>
  <c r="W176" i="9"/>
  <c r="X163" i="9"/>
  <c r="BX163" i="9"/>
  <c r="S180" i="9"/>
  <c r="BS180" i="9"/>
  <c r="BP179" i="9"/>
  <c r="P179" i="9"/>
  <c r="S165" i="9"/>
  <c r="BS165" i="9"/>
  <c r="CQ179" i="9"/>
  <c r="AQ179" i="9"/>
  <c r="S176" i="9"/>
  <c r="BS176" i="9"/>
  <c r="S157" i="9"/>
  <c r="BS157" i="9"/>
  <c r="Q164" i="9"/>
  <c r="BQ164" i="9"/>
  <c r="O176" i="9"/>
  <c r="BO176" i="9"/>
  <c r="P140" i="9"/>
  <c r="BP174" i="9"/>
  <c r="P174" i="9"/>
  <c r="Q160" i="9"/>
  <c r="BQ160" i="9"/>
  <c r="BP168" i="9"/>
  <c r="P168" i="9"/>
  <c r="BP161" i="9"/>
  <c r="P161" i="9"/>
  <c r="P162" i="9"/>
  <c r="BP162" i="9"/>
  <c r="CR176" i="9"/>
  <c r="AR176" i="9"/>
  <c r="CR156" i="9"/>
  <c r="AR156" i="9"/>
  <c r="BO165" i="9"/>
  <c r="O165" i="9"/>
  <c r="P129" i="9"/>
  <c r="AQ157" i="9"/>
  <c r="CQ157" i="9"/>
  <c r="AR168" i="9"/>
  <c r="CR168" i="9"/>
  <c r="AP171" i="9"/>
  <c r="CP171" i="9"/>
  <c r="AN181" i="9"/>
  <c r="CN181" i="9"/>
  <c r="AN172" i="9"/>
  <c r="CN172" i="9"/>
  <c r="AL184" i="9"/>
  <c r="CL184" i="9"/>
  <c r="CJ169" i="9"/>
  <c r="AJ169" i="9"/>
  <c r="CJ165" i="9"/>
  <c r="AJ165" i="9"/>
  <c r="CJ159" i="9"/>
  <c r="AJ159" i="9"/>
  <c r="CG157" i="9"/>
  <c r="AG157" i="9"/>
  <c r="CF182" i="9"/>
  <c r="AF182" i="9"/>
  <c r="CE173" i="9"/>
  <c r="AE173" i="9"/>
  <c r="CE177" i="9"/>
  <c r="AE177" i="9"/>
  <c r="CB183" i="9"/>
  <c r="AB183" i="9"/>
  <c r="AA164" i="9"/>
  <c r="CA164" i="9"/>
  <c r="V184" i="9"/>
  <c r="BV184" i="9"/>
  <c r="Z177" i="9"/>
  <c r="BZ177" i="9"/>
  <c r="BZ160" i="9"/>
  <c r="Z160" i="9"/>
  <c r="BY160" i="9"/>
  <c r="Y160" i="9"/>
  <c r="S181" i="9"/>
  <c r="BS181" i="9"/>
  <c r="BY157" i="9"/>
  <c r="Y157" i="9"/>
  <c r="W167" i="9"/>
  <c r="BW167" i="9"/>
  <c r="BP178" i="9"/>
  <c r="P178" i="9"/>
  <c r="S172" i="9"/>
  <c r="BS172" i="9"/>
  <c r="BS169" i="9"/>
  <c r="S169" i="9"/>
  <c r="BT177" i="9"/>
  <c r="T177" i="9"/>
  <c r="BR158" i="9"/>
  <c r="R158" i="9"/>
  <c r="AQ166" i="9"/>
  <c r="CQ166" i="9"/>
  <c r="BP159" i="9"/>
  <c r="P159" i="9"/>
  <c r="CR174" i="9"/>
  <c r="AR174" i="9"/>
  <c r="CP168" i="9"/>
  <c r="AP168" i="9"/>
  <c r="AP173" i="9"/>
  <c r="CP173" i="9"/>
  <c r="AP181" i="9"/>
  <c r="CP181" i="9"/>
  <c r="CM169" i="9"/>
  <c r="AM169" i="9"/>
  <c r="CM157" i="9"/>
  <c r="AM157" i="9"/>
  <c r="CI175" i="9"/>
  <c r="AI175" i="9"/>
  <c r="AJ155" i="9"/>
  <c r="CJ155" i="9"/>
  <c r="CI165" i="9"/>
  <c r="AI165" i="9"/>
  <c r="CG164" i="9"/>
  <c r="AG164" i="9"/>
  <c r="CF176" i="9"/>
  <c r="AF176" i="9"/>
  <c r="AE165" i="9"/>
  <c r="CE165" i="9"/>
  <c r="AE182" i="9"/>
  <c r="CE182" i="9"/>
  <c r="CD155" i="9"/>
  <c r="AD155" i="9"/>
  <c r="AB166" i="9"/>
  <c r="CB166" i="9"/>
  <c r="CC165" i="9"/>
  <c r="AC165" i="9"/>
  <c r="BY177" i="9"/>
  <c r="Y177" i="9"/>
  <c r="T183" i="9"/>
  <c r="BT183" i="9"/>
  <c r="BW181" i="9"/>
  <c r="W181" i="9"/>
  <c r="BX180" i="9"/>
  <c r="X180" i="9"/>
  <c r="U183" i="9"/>
  <c r="BU183" i="9"/>
  <c r="BV160" i="9"/>
  <c r="V160" i="9"/>
  <c r="U174" i="9"/>
  <c r="BU174" i="9"/>
  <c r="S156" i="9"/>
  <c r="BS156" i="9"/>
  <c r="S168" i="9"/>
  <c r="BS168" i="9"/>
  <c r="BP164" i="9"/>
  <c r="P164" i="9"/>
  <c r="BR169" i="9"/>
  <c r="R169" i="9"/>
  <c r="CR169" i="9"/>
  <c r="AR169" i="9"/>
  <c r="AR163" i="9"/>
  <c r="CR163" i="9"/>
  <c r="AP174" i="9"/>
  <c r="CP174" i="9"/>
  <c r="CO162" i="9"/>
  <c r="AO162" i="9"/>
  <c r="CN168" i="9"/>
  <c r="AN168" i="9"/>
  <c r="CN155" i="9"/>
  <c r="AN155" i="9"/>
  <c r="CO161" i="9"/>
  <c r="AO161" i="9"/>
  <c r="CM162" i="9"/>
  <c r="AM162" i="9"/>
  <c r="AL173" i="9"/>
  <c r="CL173" i="9"/>
  <c r="AK164" i="9"/>
  <c r="CK164" i="9"/>
  <c r="CM179" i="9"/>
  <c r="AM179" i="9"/>
  <c r="CK174" i="9"/>
  <c r="AK174" i="9"/>
  <c r="CJ166" i="9"/>
  <c r="AJ166" i="9"/>
  <c r="AI176" i="9"/>
  <c r="CI176" i="9"/>
  <c r="CK167" i="9"/>
  <c r="AK167" i="9"/>
  <c r="CH158" i="9"/>
  <c r="AH158" i="9"/>
  <c r="CI172" i="9"/>
  <c r="AI172" i="9"/>
  <c r="CH179" i="9"/>
  <c r="AH179" i="9"/>
  <c r="AG179" i="9"/>
  <c r="CG179" i="9"/>
  <c r="CG163" i="9"/>
  <c r="AG163" i="9"/>
  <c r="AG165" i="9"/>
  <c r="CG165" i="9"/>
  <c r="CF184" i="9"/>
  <c r="AF184" i="9"/>
  <c r="CD162" i="9"/>
  <c r="AD162" i="9"/>
  <c r="AD183" i="9"/>
  <c r="CD183" i="9"/>
  <c r="CC169" i="9"/>
  <c r="AC169" i="9"/>
  <c r="CB165" i="9"/>
  <c r="AB165" i="9"/>
  <c r="CC167" i="9"/>
  <c r="AC167" i="9"/>
  <c r="AC160" i="9"/>
  <c r="CC160" i="9"/>
  <c r="AC159" i="9"/>
  <c r="CC159" i="9"/>
  <c r="CA171" i="9"/>
  <c r="AA171" i="9"/>
  <c r="CA175" i="9"/>
  <c r="AA175" i="9"/>
  <c r="CP163" i="9"/>
  <c r="AP163" i="9"/>
  <c r="CO171" i="9"/>
  <c r="AO171" i="9"/>
  <c r="CO165" i="9"/>
  <c r="AO165" i="9"/>
  <c r="AO179" i="9"/>
  <c r="CO179" i="9"/>
  <c r="AP175" i="9"/>
  <c r="CP175" i="9"/>
  <c r="CN166" i="9"/>
  <c r="AN166" i="9"/>
  <c r="CO169" i="9"/>
  <c r="AO169" i="9"/>
  <c r="AM164" i="9"/>
  <c r="CM164" i="9"/>
  <c r="CO168" i="9"/>
  <c r="AO168" i="9"/>
  <c r="AM181" i="9"/>
  <c r="CM181" i="9"/>
  <c r="AM166" i="9"/>
  <c r="CM166" i="9"/>
  <c r="CK181" i="9"/>
  <c r="AK181" i="9"/>
  <c r="CL181" i="9"/>
  <c r="AL181" i="9"/>
  <c r="CL156" i="9"/>
  <c r="AL156" i="9"/>
  <c r="CI181" i="9"/>
  <c r="AI181" i="9"/>
  <c r="CL163" i="9"/>
  <c r="AL163" i="9"/>
  <c r="AI158" i="9"/>
  <c r="CI158" i="9"/>
  <c r="AJ162" i="9"/>
  <c r="CJ162" i="9"/>
  <c r="CJ157" i="9"/>
  <c r="AJ157" i="9"/>
  <c r="CJ156" i="9"/>
  <c r="AJ156" i="9"/>
  <c r="CI167" i="9"/>
  <c r="AI167" i="9"/>
  <c r="AG160" i="9"/>
  <c r="CG160" i="9"/>
  <c r="CF181" i="9"/>
  <c r="AF181" i="9"/>
  <c r="AG182" i="9"/>
  <c r="CG182" i="9"/>
  <c r="CG177" i="9"/>
  <c r="AG177" i="9"/>
  <c r="AH161" i="9"/>
  <c r="CH161" i="9"/>
  <c r="AF165" i="9"/>
  <c r="CF165" i="9"/>
  <c r="AF156" i="9"/>
  <c r="CF156" i="9"/>
  <c r="CE183" i="9"/>
  <c r="AE183" i="9"/>
  <c r="AD177" i="9"/>
  <c r="CD177" i="9"/>
  <c r="CE174" i="9"/>
  <c r="AE174" i="9"/>
  <c r="AC181" i="9"/>
  <c r="CC181" i="9"/>
  <c r="CD174" i="9"/>
  <c r="AD174" i="9"/>
  <c r="AD169" i="9"/>
  <c r="CD169" i="9"/>
  <c r="AC184" i="9"/>
  <c r="CC184" i="9"/>
  <c r="CB167" i="9"/>
  <c r="AB167" i="9"/>
  <c r="CC166" i="9"/>
  <c r="AC166" i="9"/>
  <c r="CA158" i="9"/>
  <c r="AA158" i="9"/>
  <c r="CA172" i="9"/>
  <c r="AA172" i="9"/>
  <c r="BY170" i="9"/>
  <c r="Y170" i="9"/>
  <c r="Z182" i="9"/>
  <c r="BZ182" i="9"/>
  <c r="Y167" i="9"/>
  <c r="BY167" i="9"/>
  <c r="Y161" i="9"/>
  <c r="BY161" i="9"/>
  <c r="BZ181" i="9"/>
  <c r="Z181" i="9"/>
  <c r="BQ182" i="9"/>
  <c r="Q182" i="9"/>
  <c r="Z169" i="9"/>
  <c r="BZ169" i="9"/>
  <c r="U156" i="9"/>
  <c r="BU156" i="9"/>
  <c r="T181" i="9"/>
  <c r="BT181" i="9"/>
  <c r="Y175" i="9"/>
  <c r="BY175" i="9"/>
  <c r="W158" i="9"/>
  <c r="BW158" i="9"/>
  <c r="BS183" i="9"/>
  <c r="S183" i="9"/>
  <c r="X156" i="9"/>
  <c r="BX156" i="9"/>
  <c r="U163" i="9"/>
  <c r="BU163" i="9"/>
  <c r="BT162" i="9"/>
  <c r="T162" i="9"/>
  <c r="BW177" i="9"/>
  <c r="W177" i="9"/>
  <c r="BV159" i="9"/>
  <c r="V159" i="9"/>
  <c r="U167" i="9"/>
  <c r="BU167" i="9"/>
  <c r="BR179" i="9"/>
  <c r="R179" i="9"/>
  <c r="U165" i="9"/>
  <c r="BU165" i="9"/>
  <c r="BS160" i="9"/>
  <c r="S160" i="9"/>
  <c r="BS163" i="9"/>
  <c r="S163" i="9"/>
  <c r="BS177" i="9"/>
  <c r="S177" i="9"/>
  <c r="R173" i="9"/>
  <c r="BR173" i="9"/>
  <c r="BT172" i="9"/>
  <c r="T172" i="9"/>
  <c r="BQ167" i="9"/>
  <c r="Q167" i="9"/>
  <c r="AP158" i="9"/>
  <c r="CP158" i="9"/>
  <c r="CP161" i="9"/>
  <c r="AP161" i="9"/>
  <c r="CP177" i="9"/>
  <c r="AP177" i="9"/>
  <c r="CO159" i="9"/>
  <c r="AO159" i="9"/>
  <c r="CO181" i="9"/>
  <c r="AO181" i="9"/>
  <c r="AP157" i="9"/>
  <c r="CP157" i="9"/>
  <c r="AM173" i="9"/>
  <c r="CM173" i="9"/>
  <c r="AO184" i="9"/>
  <c r="CO184" i="9"/>
  <c r="AM155" i="9"/>
  <c r="CM155" i="9"/>
  <c r="CN171" i="9"/>
  <c r="AN171" i="9"/>
  <c r="CN158" i="9"/>
  <c r="AN158" i="9"/>
  <c r="CL179" i="9"/>
  <c r="AL179" i="9"/>
  <c r="AM180" i="9"/>
  <c r="CM180" i="9"/>
  <c r="CM176" i="9"/>
  <c r="AM176" i="9"/>
  <c r="CL159" i="9"/>
  <c r="AL159" i="9"/>
  <c r="AL180" i="9"/>
  <c r="CL180" i="9"/>
  <c r="CI161" i="9"/>
  <c r="AI161" i="9"/>
  <c r="CL155" i="9"/>
  <c r="AL155" i="9"/>
  <c r="CM171" i="9"/>
  <c r="AM171" i="9"/>
  <c r="AK170" i="9"/>
  <c r="CK170" i="9"/>
  <c r="CJ179" i="9"/>
  <c r="AJ179" i="9"/>
  <c r="AK156" i="9"/>
  <c r="CK156" i="9"/>
  <c r="AJ163" i="9"/>
  <c r="CJ163" i="9"/>
  <c r="CK155" i="9"/>
  <c r="AK155" i="9"/>
  <c r="AJ158" i="9"/>
  <c r="CJ158" i="9"/>
  <c r="AI173" i="9"/>
  <c r="CI173" i="9"/>
  <c r="AI171" i="9"/>
  <c r="CI171" i="9"/>
  <c r="AI156" i="9"/>
  <c r="CI156" i="9"/>
  <c r="CH157" i="9"/>
  <c r="AH157" i="9"/>
  <c r="AG169" i="9"/>
  <c r="CG169" i="9"/>
  <c r="AH184" i="9"/>
  <c r="CH184" i="9"/>
  <c r="CH180" i="9"/>
  <c r="AH180" i="9"/>
  <c r="CI157" i="9"/>
  <c r="AI157" i="9"/>
  <c r="AG167" i="9"/>
  <c r="CG167" i="9"/>
  <c r="AH168" i="9"/>
  <c r="CH168" i="9"/>
  <c r="CG174" i="9"/>
  <c r="AG174" i="9"/>
  <c r="AF162" i="9"/>
  <c r="CF162" i="9"/>
  <c r="CF175" i="9"/>
  <c r="AF175" i="9"/>
  <c r="CE171" i="9"/>
  <c r="AE171" i="9"/>
  <c r="AD182" i="9"/>
  <c r="CD182" i="9"/>
  <c r="CD166" i="9"/>
  <c r="AD166" i="9"/>
  <c r="CF177" i="9"/>
  <c r="AF177" i="9"/>
  <c r="AE160" i="9"/>
  <c r="CE160" i="9"/>
  <c r="CE157" i="9"/>
  <c r="AE157" i="9"/>
  <c r="CE161" i="9"/>
  <c r="AE161" i="9"/>
  <c r="CD180" i="9"/>
  <c r="AD180" i="9"/>
  <c r="AB172" i="9"/>
  <c r="CB172" i="9"/>
  <c r="CD171" i="9"/>
  <c r="AD171" i="9"/>
  <c r="CD175" i="9"/>
  <c r="AD175" i="9"/>
  <c r="CD167" i="9"/>
  <c r="AD167" i="9"/>
  <c r="CD168" i="9"/>
  <c r="AD168" i="9"/>
  <c r="CB156" i="9"/>
  <c r="AB156" i="9"/>
  <c r="AB177" i="9"/>
  <c r="CB177" i="9"/>
  <c r="CB161" i="9"/>
  <c r="AB161" i="9"/>
  <c r="AB168" i="9"/>
  <c r="CB168" i="9"/>
  <c r="CB155" i="9"/>
  <c r="AB155" i="9"/>
  <c r="BX184" i="9"/>
  <c r="X184" i="9"/>
  <c r="AB178" i="9"/>
  <c r="CB178" i="9"/>
  <c r="CA179" i="9"/>
  <c r="AA179" i="9"/>
  <c r="CA167" i="9"/>
  <c r="AA167" i="9"/>
  <c r="BZ159" i="9"/>
  <c r="Z159" i="9"/>
  <c r="AA156" i="9"/>
  <c r="CA156" i="9"/>
  <c r="CQ184" i="9"/>
  <c r="AQ184" i="9"/>
  <c r="BZ176" i="9"/>
  <c r="Z176" i="9"/>
  <c r="BZ179" i="9"/>
  <c r="Z179" i="9"/>
  <c r="BX157" i="9"/>
  <c r="X157" i="9"/>
  <c r="U184" i="9"/>
  <c r="BU184" i="9"/>
  <c r="Z167" i="9"/>
  <c r="BZ167" i="9"/>
  <c r="BU182" i="9"/>
  <c r="U182" i="9"/>
  <c r="X171" i="9"/>
  <c r="BX171" i="9"/>
  <c r="BV172" i="9"/>
  <c r="V172" i="9"/>
  <c r="X162" i="9"/>
  <c r="BX162" i="9"/>
  <c r="BW169" i="9"/>
  <c r="W169" i="9"/>
  <c r="BV170" i="9"/>
  <c r="V170" i="9"/>
  <c r="BY165" i="9"/>
  <c r="Y165" i="9"/>
  <c r="BY183" i="9"/>
  <c r="Y183" i="9"/>
  <c r="BX178" i="9"/>
  <c r="X178" i="9"/>
  <c r="BV165" i="9"/>
  <c r="V165" i="9"/>
  <c r="U160" i="9"/>
  <c r="BU160" i="9"/>
  <c r="BW172" i="9"/>
  <c r="W172" i="9"/>
  <c r="BV162" i="9"/>
  <c r="V162" i="9"/>
  <c r="BV168" i="9"/>
  <c r="V168" i="9"/>
  <c r="BR180" i="9"/>
  <c r="R180" i="9"/>
  <c r="BV180" i="9"/>
  <c r="V180" i="9"/>
  <c r="BS162" i="9"/>
  <c r="S162" i="9"/>
  <c r="T165" i="9"/>
  <c r="BT165" i="9"/>
  <c r="CQ177" i="9"/>
  <c r="AQ177" i="9"/>
  <c r="T174" i="9"/>
  <c r="BT174" i="9"/>
  <c r="CQ178" i="9"/>
  <c r="AQ178" i="9"/>
  <c r="T167" i="9"/>
  <c r="BT167" i="9"/>
  <c r="S155" i="9"/>
  <c r="BS155" i="9"/>
  <c r="P177" i="9"/>
  <c r="BP177" i="9"/>
  <c r="T166" i="9"/>
  <c r="BT166" i="9"/>
  <c r="R177" i="9"/>
  <c r="BR177" i="9"/>
  <c r="Q157" i="9"/>
  <c r="BQ157" i="9"/>
  <c r="R160" i="9"/>
  <c r="BR160" i="9"/>
  <c r="BR164" i="9"/>
  <c r="R164" i="9"/>
  <c r="BS158" i="9"/>
  <c r="S158" i="9"/>
  <c r="R167" i="9"/>
  <c r="BR167" i="9"/>
  <c r="BR165" i="9"/>
  <c r="R165" i="9"/>
  <c r="AR180" i="9"/>
  <c r="CR180" i="9"/>
  <c r="BQ163" i="9"/>
  <c r="Q163" i="9"/>
  <c r="BQ159" i="9"/>
  <c r="Q159" i="9"/>
  <c r="P155" i="9"/>
  <c r="BP155" i="9"/>
  <c r="O159" i="9"/>
  <c r="P123" i="9"/>
  <c r="BO159" i="9"/>
  <c r="BQ173" i="9"/>
  <c r="Q173" i="9"/>
  <c r="BQ175" i="9"/>
  <c r="Q175" i="9"/>
  <c r="BO172" i="9"/>
  <c r="O172" i="9"/>
  <c r="P136" i="9"/>
  <c r="CR171" i="9"/>
  <c r="AR171" i="9"/>
  <c r="CO183" i="9"/>
  <c r="AO183" i="9"/>
  <c r="AN156" i="9"/>
  <c r="CN156" i="9"/>
  <c r="AK177" i="9"/>
  <c r="CK177" i="9"/>
  <c r="AH169" i="9"/>
  <c r="CH169" i="9"/>
  <c r="CG173" i="9"/>
  <c r="AG173" i="9"/>
  <c r="CH173" i="9"/>
  <c r="AH173" i="9"/>
  <c r="AE163" i="9"/>
  <c r="CE163" i="9"/>
  <c r="AC168" i="9"/>
  <c r="CC168" i="9"/>
  <c r="BZ173" i="9"/>
  <c r="Z173" i="9"/>
  <c r="BW163" i="9"/>
  <c r="W163" i="9"/>
  <c r="V177" i="9"/>
  <c r="BV177" i="9"/>
  <c r="BR155" i="9"/>
  <c r="R155" i="9"/>
  <c r="BQ169" i="9"/>
  <c r="Q169" i="9"/>
  <c r="AQ159" i="9"/>
  <c r="CQ159" i="9"/>
  <c r="CN182" i="9"/>
  <c r="AN182" i="9"/>
  <c r="CN179" i="9"/>
  <c r="AN179" i="9"/>
  <c r="CJ161" i="9"/>
  <c r="AJ161" i="9"/>
  <c r="CG159" i="9"/>
  <c r="AG159" i="9"/>
  <c r="CH171" i="9"/>
  <c r="AH171" i="9"/>
  <c r="CD178" i="9"/>
  <c r="AD178" i="9"/>
  <c r="AB184" i="9"/>
  <c r="CB184" i="9"/>
  <c r="AA157" i="9"/>
  <c r="CA157" i="9"/>
  <c r="Z165" i="9"/>
  <c r="BZ165" i="9"/>
  <c r="BY176" i="9"/>
  <c r="Y176" i="9"/>
  <c r="BU172" i="9"/>
  <c r="U172" i="9"/>
  <c r="R166" i="9"/>
  <c r="BR166" i="9"/>
  <c r="CR175" i="9"/>
  <c r="AR175" i="9"/>
  <c r="CR167" i="9"/>
  <c r="AR167" i="9"/>
  <c r="CP156" i="9"/>
  <c r="AP156" i="9"/>
  <c r="AO173" i="9"/>
  <c r="CO173" i="9"/>
  <c r="AN170" i="9"/>
  <c r="CN170" i="9"/>
  <c r="CL157" i="9"/>
  <c r="AL157" i="9"/>
  <c r="AM161" i="9"/>
  <c r="CM161" i="9"/>
  <c r="CK157" i="9"/>
  <c r="AK157" i="9"/>
  <c r="AI155" i="9"/>
  <c r="CI155" i="9"/>
  <c r="CJ184" i="9"/>
  <c r="AJ184" i="9"/>
  <c r="AJ178" i="9"/>
  <c r="CJ178" i="9"/>
  <c r="AG168" i="9"/>
  <c r="CG168" i="9"/>
  <c r="CD172" i="9"/>
  <c r="AD172" i="9"/>
  <c r="CD170" i="9"/>
  <c r="AD170" i="9"/>
  <c r="AC175" i="9"/>
  <c r="CC175" i="9"/>
  <c r="CB158" i="9"/>
  <c r="AB158" i="9"/>
  <c r="AA165" i="9"/>
  <c r="CA165" i="9"/>
  <c r="BP184" i="9"/>
  <c r="P184" i="9"/>
  <c r="CA177" i="9"/>
  <c r="AA177" i="9"/>
  <c r="Q183" i="9"/>
  <c r="BQ183" i="9"/>
  <c r="BZ156" i="9"/>
  <c r="Z156" i="9"/>
  <c r="BY172" i="9"/>
  <c r="Y172" i="9"/>
  <c r="BX164" i="9"/>
  <c r="X164" i="9"/>
  <c r="BZ162" i="9"/>
  <c r="Z162" i="9"/>
  <c r="BV181" i="9"/>
  <c r="V181" i="9"/>
  <c r="CQ183" i="9"/>
  <c r="AQ183" i="9"/>
  <c r="U180" i="9"/>
  <c r="BU180" i="9"/>
  <c r="BW178" i="9"/>
  <c r="W178" i="9"/>
  <c r="BT182" i="9"/>
  <c r="T182" i="9"/>
  <c r="W155" i="9"/>
  <c r="BW155" i="9"/>
  <c r="BV176" i="9"/>
  <c r="V176" i="9"/>
  <c r="BW171" i="9"/>
  <c r="W171" i="9"/>
  <c r="P182" i="9"/>
  <c r="BP182" i="9"/>
  <c r="X166" i="9"/>
  <c r="BX166" i="9"/>
  <c r="U157" i="9"/>
  <c r="BU157" i="9"/>
  <c r="BP181" i="9"/>
  <c r="P181" i="9"/>
  <c r="BV161" i="9"/>
  <c r="V161" i="9"/>
  <c r="BV163" i="9"/>
  <c r="V163" i="9"/>
  <c r="BV164" i="9"/>
  <c r="V164" i="9"/>
  <c r="BV157" i="9"/>
  <c r="V157" i="9"/>
  <c r="BT163" i="9"/>
  <c r="T163" i="9"/>
  <c r="BU175" i="9"/>
  <c r="U175" i="9"/>
  <c r="BV167" i="9"/>
  <c r="V167" i="9"/>
  <c r="BT178" i="9"/>
  <c r="T178" i="9"/>
  <c r="BU169" i="9"/>
  <c r="U169" i="9"/>
  <c r="O178" i="9"/>
  <c r="BO178" i="9"/>
  <c r="P142" i="9"/>
  <c r="U171" i="9"/>
  <c r="BU171" i="9"/>
  <c r="S174" i="9"/>
  <c r="BS174" i="9"/>
  <c r="BS173" i="9"/>
  <c r="S173" i="9"/>
  <c r="BR171" i="9"/>
  <c r="R171" i="9"/>
  <c r="R156" i="9"/>
  <c r="BR156" i="9"/>
  <c r="R170" i="9"/>
  <c r="BR170" i="9"/>
  <c r="BS170" i="9"/>
  <c r="S170" i="9"/>
  <c r="BR172" i="9"/>
  <c r="R172" i="9"/>
  <c r="BP176" i="9"/>
  <c r="P176" i="9"/>
  <c r="P173" i="9"/>
  <c r="BP173" i="9"/>
  <c r="AQ172" i="9"/>
  <c r="CQ172" i="9"/>
  <c r="AR157" i="9"/>
  <c r="CR157" i="9"/>
  <c r="BQ158" i="9"/>
  <c r="Q158" i="9"/>
  <c r="BP169" i="9"/>
  <c r="P169" i="9"/>
  <c r="CQ161" i="9"/>
  <c r="AQ161" i="9"/>
  <c r="CR184" i="9"/>
  <c r="AR184" i="9"/>
  <c r="BP170" i="9"/>
  <c r="P170" i="9"/>
  <c r="CQ162" i="9"/>
  <c r="AQ162" i="9"/>
  <c r="AR172" i="9"/>
  <c r="CR172" i="9"/>
  <c r="P157" i="9"/>
  <c r="BP157" i="9"/>
  <c r="P166" i="9"/>
  <c r="BP166" i="9"/>
  <c r="CR164" i="9"/>
  <c r="AR164" i="9"/>
  <c r="AP164" i="9"/>
  <c r="CP164" i="9"/>
  <c r="CM184" i="9"/>
  <c r="AM184" i="9"/>
  <c r="AL174" i="9"/>
  <c r="CL174" i="9"/>
  <c r="AK173" i="9"/>
  <c r="CK173" i="9"/>
  <c r="CJ160" i="9"/>
  <c r="AJ160" i="9"/>
  <c r="CG180" i="9"/>
  <c r="AG180" i="9"/>
  <c r="CC176" i="9"/>
  <c r="AC176" i="9"/>
  <c r="AC156" i="9"/>
  <c r="CC156" i="9"/>
  <c r="BX169" i="9"/>
  <c r="X169" i="9"/>
  <c r="BY179" i="9"/>
  <c r="Y179" i="9"/>
  <c r="T180" i="9"/>
  <c r="BT180" i="9"/>
  <c r="V179" i="9"/>
  <c r="BV179" i="9"/>
  <c r="BQ171" i="9"/>
  <c r="Q171" i="9"/>
  <c r="BQ156" i="9"/>
  <c r="Q156" i="9"/>
  <c r="BO161" i="9"/>
  <c r="O161" i="9"/>
  <c r="P125" i="9"/>
  <c r="AP159" i="9"/>
  <c r="CP159" i="9"/>
  <c r="CO170" i="9"/>
  <c r="AO170" i="9"/>
  <c r="CL164" i="9"/>
  <c r="AL164" i="9"/>
  <c r="CH174" i="9"/>
  <c r="AH174" i="9"/>
  <c r="CH182" i="9"/>
  <c r="AH182" i="9"/>
  <c r="AF163" i="9"/>
  <c r="CF163" i="9"/>
  <c r="AD160" i="9"/>
  <c r="CD160" i="9"/>
  <c r="CA161" i="9"/>
  <c r="AA161" i="9"/>
  <c r="Y162" i="9"/>
  <c r="BY162" i="9"/>
  <c r="BX174" i="9"/>
  <c r="X174" i="9"/>
  <c r="BU181" i="9"/>
  <c r="U181" i="9"/>
  <c r="BO180" i="9"/>
  <c r="O180" i="9"/>
  <c r="P144" i="9"/>
  <c r="BS171" i="9"/>
  <c r="S171" i="9"/>
  <c r="AQ156" i="9"/>
  <c r="CQ156" i="9"/>
  <c r="CP182" i="9"/>
  <c r="AP182" i="9"/>
  <c r="CM156" i="9"/>
  <c r="AM156" i="9"/>
  <c r="AN184" i="9"/>
  <c r="CN184" i="9"/>
  <c r="AK172" i="9"/>
  <c r="CK172" i="9"/>
  <c r="AK182" i="9"/>
  <c r="CK182" i="9"/>
  <c r="AK163" i="9"/>
  <c r="CK163" i="9"/>
  <c r="CJ171" i="9"/>
  <c r="AJ171" i="9"/>
  <c r="CJ181" i="9"/>
  <c r="AJ181" i="9"/>
  <c r="AH167" i="9"/>
  <c r="CH167" i="9"/>
  <c r="CF159" i="9"/>
  <c r="AF159" i="9"/>
  <c r="CF170" i="9"/>
  <c r="AF170" i="9"/>
  <c r="AE170" i="9"/>
  <c r="CE170" i="9"/>
  <c r="AE158" i="9"/>
  <c r="CE158" i="9"/>
  <c r="AB174" i="9"/>
  <c r="CB174" i="9"/>
  <c r="CA162" i="9"/>
  <c r="AA162" i="9"/>
  <c r="BZ174" i="9"/>
  <c r="Z174" i="9"/>
  <c r="AP165" i="9"/>
  <c r="CP165" i="9"/>
  <c r="AO182" i="9"/>
  <c r="CO182" i="9"/>
  <c r="CM174" i="9"/>
  <c r="AM174" i="9"/>
  <c r="CN178" i="9"/>
  <c r="AN178" i="9"/>
  <c r="AM158" i="9"/>
  <c r="CM158" i="9"/>
  <c r="AN157" i="9"/>
  <c r="CN157" i="9"/>
  <c r="AK161" i="9"/>
  <c r="CK161" i="9"/>
  <c r="CK171" i="9"/>
  <c r="AK171" i="9"/>
  <c r="CI184" i="9"/>
  <c r="AI184" i="9"/>
  <c r="CI162" i="9"/>
  <c r="AI162" i="9"/>
  <c r="AG156" i="9"/>
  <c r="CG156" i="9"/>
  <c r="AI179" i="9"/>
  <c r="CI179" i="9"/>
  <c r="CF183" i="9"/>
  <c r="AF183" i="9"/>
  <c r="CG172" i="9"/>
  <c r="AG172" i="9"/>
  <c r="AC161" i="9"/>
  <c r="CC161" i="9"/>
  <c r="CG158" i="9"/>
  <c r="AG158" i="9"/>
  <c r="CD176" i="9"/>
  <c r="AD176" i="9"/>
  <c r="CC180" i="9"/>
  <c r="AC180" i="9"/>
  <c r="AD181" i="9"/>
  <c r="CD181" i="9"/>
  <c r="AB175" i="9"/>
  <c r="CB175" i="9"/>
  <c r="AA170" i="9"/>
  <c r="CA170" i="9"/>
  <c r="BZ178" i="9"/>
  <c r="Z178" i="9"/>
  <c r="BY173" i="9"/>
  <c r="Y173" i="9"/>
  <c r="BY181" i="9"/>
  <c r="Y181" i="9"/>
  <c r="Y171" i="9"/>
  <c r="BY171" i="9"/>
  <c r="AQ182" i="9"/>
  <c r="CQ182" i="9"/>
  <c r="BW174" i="9"/>
  <c r="W174" i="9"/>
  <c r="BV173" i="9"/>
  <c r="V173" i="9"/>
  <c r="BU179" i="9"/>
  <c r="U179" i="9"/>
  <c r="U168" i="9"/>
  <c r="BU168" i="9"/>
  <c r="BS179" i="9"/>
  <c r="S179" i="9"/>
  <c r="BU178" i="9"/>
  <c r="U178" i="9"/>
  <c r="BS166" i="9"/>
  <c r="S166" i="9"/>
  <c r="BT157" i="9"/>
  <c r="T157" i="9"/>
  <c r="T158" i="9"/>
  <c r="BT158" i="9"/>
  <c r="Q177" i="9"/>
  <c r="BQ177" i="9"/>
  <c r="BO156" i="9"/>
  <c r="O156" i="9"/>
  <c r="P120" i="9"/>
  <c r="BQ170" i="9"/>
  <c r="Q170" i="9"/>
  <c r="P132" i="9"/>
  <c r="O168" i="9"/>
  <c r="BO168" i="9"/>
  <c r="AQ168" i="9"/>
  <c r="CQ168" i="9"/>
  <c r="CR178" i="9"/>
  <c r="AR178" i="9"/>
  <c r="AQ170" i="9"/>
  <c r="CQ170" i="9"/>
  <c r="P119" i="9"/>
  <c r="BO155" i="9"/>
  <c r="O155" i="9"/>
  <c r="BO169" i="9"/>
  <c r="P133" i="9"/>
  <c r="O169" i="9"/>
  <c r="AQ173" i="9"/>
  <c r="CQ173" i="9"/>
  <c r="CR179" i="9"/>
  <c r="AR179" i="9"/>
  <c r="CQ158" i="9"/>
  <c r="AQ158" i="9"/>
  <c r="AR173" i="9"/>
  <c r="CR173" i="9"/>
  <c r="CQ167" i="9"/>
  <c r="AQ167" i="9"/>
  <c r="O167" i="9"/>
  <c r="BO167" i="9"/>
  <c r="P131" i="9"/>
  <c r="BP156" i="9"/>
  <c r="P156" i="9"/>
  <c r="AQ171" i="9"/>
  <c r="CQ171" i="9"/>
  <c r="O171" i="9"/>
  <c r="P135" i="9"/>
  <c r="BO171" i="9"/>
  <c r="CP183" i="9"/>
  <c r="AP183" i="9"/>
  <c r="CN173" i="9"/>
  <c r="AN173" i="9"/>
  <c r="AN165" i="9"/>
  <c r="CN165" i="9"/>
  <c r="AN162" i="9"/>
  <c r="CN162" i="9"/>
  <c r="AK184" i="9"/>
  <c r="CK184" i="9"/>
  <c r="AK158" i="9"/>
  <c r="CK158" i="9"/>
  <c r="AH164" i="9"/>
  <c r="CH164" i="9"/>
  <c r="AH162" i="9"/>
  <c r="CH162" i="9"/>
  <c r="CE172" i="9"/>
  <c r="AE172" i="9"/>
  <c r="CD163" i="9"/>
  <c r="AD163" i="9"/>
  <c r="AE184" i="9"/>
  <c r="CE184" i="9"/>
  <c r="CE155" i="9"/>
  <c r="AE155" i="9"/>
  <c r="AC183" i="9"/>
  <c r="CC183" i="9"/>
  <c r="CC171" i="9"/>
  <c r="AC171" i="9"/>
  <c r="CB157" i="9"/>
  <c r="AB157" i="9"/>
  <c r="BS184" i="9"/>
  <c r="S184" i="9"/>
  <c r="BY174" i="9"/>
  <c r="Y174" i="9"/>
  <c r="X165" i="9"/>
  <c r="BX165" i="9"/>
  <c r="BV155" i="9"/>
  <c r="V155" i="9"/>
  <c r="BU176" i="9"/>
  <c r="U176" i="9"/>
  <c r="P180" i="9"/>
  <c r="BP180" i="9"/>
  <c r="BT161" i="9"/>
  <c r="T161" i="9"/>
  <c r="BT155" i="9"/>
  <c r="T155" i="9"/>
  <c r="O177" i="9"/>
  <c r="BO177" i="9"/>
  <c r="P141" i="9"/>
  <c r="BQ166" i="9"/>
  <c r="Q166" i="9"/>
  <c r="AR158" i="9"/>
  <c r="CR158" i="9"/>
  <c r="O164" i="9"/>
  <c r="BO164" i="9"/>
  <c r="P128" i="9"/>
  <c r="CR177" i="9"/>
  <c r="AR177" i="9"/>
  <c r="O158" i="9"/>
  <c r="BO158" i="9"/>
  <c r="P122" i="9"/>
  <c r="AO175" i="9"/>
  <c r="CO175" i="9"/>
  <c r="AO167" i="9"/>
  <c r="CO167" i="9"/>
  <c r="CP166" i="9"/>
  <c r="AP166" i="9"/>
  <c r="AN161" i="9"/>
  <c r="CN161" i="9"/>
  <c r="CL175" i="9"/>
  <c r="AL175" i="9"/>
  <c r="AK180" i="9"/>
  <c r="CK180" i="9"/>
  <c r="CI180" i="9"/>
  <c r="AI180" i="9"/>
  <c r="CK179" i="9"/>
  <c r="AK179" i="9"/>
  <c r="AH170" i="9"/>
  <c r="CH170" i="9"/>
  <c r="AH163" i="9"/>
  <c r="CH163" i="9"/>
  <c r="CE164" i="9"/>
  <c r="AE164" i="9"/>
  <c r="AC182" i="9"/>
  <c r="CC182" i="9"/>
  <c r="AB180" i="9"/>
  <c r="CB180" i="9"/>
  <c r="CB181" i="9"/>
  <c r="AB181" i="9"/>
  <c r="BZ155" i="9"/>
  <c r="Z155" i="9"/>
  <c r="BZ168" i="9"/>
  <c r="Z168" i="9"/>
  <c r="BY178" i="9"/>
  <c r="Y178" i="9"/>
  <c r="Y155" i="9"/>
  <c r="BY155" i="9"/>
  <c r="W165" i="9"/>
  <c r="BW165" i="9"/>
  <c r="BV169" i="9"/>
  <c r="V169" i="9"/>
  <c r="Q178" i="9"/>
  <c r="BQ178" i="9"/>
  <c r="U166" i="9"/>
  <c r="BU166" i="9"/>
  <c r="BR178" i="9"/>
  <c r="R178" i="9"/>
  <c r="BS164" i="9"/>
  <c r="S164" i="9"/>
  <c r="BS175" i="9"/>
  <c r="S175" i="9"/>
  <c r="BP163" i="9"/>
  <c r="P163" i="9"/>
  <c r="P172" i="9"/>
  <c r="BP172" i="9"/>
  <c r="AR162" i="9"/>
  <c r="CR162" i="9"/>
  <c r="CP180" i="9"/>
  <c r="AP180" i="9"/>
  <c r="CO164" i="9"/>
  <c r="AO164" i="9"/>
  <c r="AP176" i="9"/>
  <c r="CP176" i="9"/>
  <c r="AO172" i="9"/>
  <c r="CO172" i="9"/>
  <c r="CO156" i="9"/>
  <c r="AO156" i="9"/>
  <c r="CN176" i="9"/>
  <c r="AN176" i="9"/>
  <c r="AL182" i="9"/>
  <c r="CL182" i="9"/>
  <c r="CM163" i="9"/>
  <c r="AM163" i="9"/>
  <c r="AK159" i="9"/>
  <c r="CK159" i="9"/>
  <c r="CL168" i="9"/>
  <c r="AL168" i="9"/>
  <c r="AJ177" i="9"/>
  <c r="CJ177" i="9"/>
  <c r="AI177" i="9"/>
  <c r="CI177" i="9"/>
  <c r="AI178" i="9"/>
  <c r="CI178" i="9"/>
  <c r="CJ170" i="9"/>
  <c r="AJ170" i="9"/>
  <c r="CG176" i="9"/>
  <c r="AG176" i="9"/>
  <c r="CH172" i="9"/>
  <c r="AH172" i="9"/>
  <c r="AF169" i="9"/>
  <c r="CF169" i="9"/>
  <c r="CH183" i="9"/>
  <c r="AH183" i="9"/>
  <c r="CF160" i="9"/>
  <c r="AF160" i="9"/>
  <c r="AD179" i="9"/>
  <c r="CD179" i="9"/>
  <c r="CD184" i="9"/>
  <c r="AD184" i="9"/>
  <c r="CD173" i="9"/>
  <c r="AD173" i="9"/>
  <c r="CF180" i="9"/>
  <c r="AF180" i="9"/>
  <c r="AE181" i="9"/>
  <c r="CE181" i="9"/>
  <c r="CE156" i="9"/>
  <c r="AE156" i="9"/>
  <c r="CC158" i="9"/>
  <c r="AC158" i="9"/>
  <c r="CC157" i="9"/>
  <c r="AC157" i="9"/>
  <c r="AA160" i="9"/>
  <c r="CA160" i="9"/>
  <c r="BZ171" i="9"/>
  <c r="Z171" i="9"/>
  <c r="BZ184" i="9"/>
  <c r="Z184" i="9"/>
  <c r="CO174" i="9"/>
  <c r="AO174" i="9"/>
  <c r="CP169" i="9"/>
  <c r="AP169" i="9"/>
  <c r="CP178" i="9"/>
  <c r="AP178" i="9"/>
  <c r="AO176" i="9"/>
  <c r="CO176" i="9"/>
  <c r="AN167" i="9"/>
  <c r="CN167" i="9"/>
  <c r="AO178" i="9"/>
  <c r="CO178" i="9"/>
  <c r="CM160" i="9"/>
  <c r="AM160" i="9"/>
  <c r="CM182" i="9"/>
  <c r="AM182" i="9"/>
  <c r="CM168" i="9"/>
  <c r="AM168" i="9"/>
  <c r="CL166" i="9"/>
  <c r="AL166" i="9"/>
  <c r="CM177" i="9"/>
  <c r="AM177" i="9"/>
  <c r="AL177" i="9"/>
  <c r="CL177" i="9"/>
  <c r="AJ168" i="9"/>
  <c r="CJ168" i="9"/>
  <c r="AI168" i="9"/>
  <c r="CI168" i="9"/>
  <c r="CL170" i="9"/>
  <c r="AL170" i="9"/>
  <c r="AL161" i="9"/>
  <c r="CL161" i="9"/>
  <c r="CI160" i="9"/>
  <c r="AI160" i="9"/>
  <c r="AI159" i="9"/>
  <c r="CI159" i="9"/>
  <c r="CI182" i="9"/>
  <c r="AI182" i="9"/>
  <c r="CG175" i="9"/>
  <c r="AG175" i="9"/>
  <c r="AI166" i="9"/>
  <c r="CI166" i="9"/>
  <c r="CJ180" i="9"/>
  <c r="AJ180" i="9"/>
  <c r="CH156" i="9"/>
  <c r="AH156" i="9"/>
  <c r="AG178" i="9"/>
  <c r="CG178" i="9"/>
  <c r="CF171" i="9"/>
  <c r="AF171" i="9"/>
  <c r="AH181" i="9"/>
  <c r="CH181" i="9"/>
  <c r="CF178" i="9"/>
  <c r="AF178" i="9"/>
  <c r="CE167" i="9"/>
  <c r="AE167" i="9"/>
  <c r="CF173" i="9"/>
  <c r="AF173" i="9"/>
  <c r="AE159" i="9"/>
  <c r="CE159" i="9"/>
  <c r="AD158" i="9"/>
  <c r="CD158" i="9"/>
  <c r="CC164" i="9"/>
  <c r="AC164" i="9"/>
  <c r="CB162" i="9"/>
  <c r="AB162" i="9"/>
  <c r="CD164" i="9"/>
  <c r="AD164" i="9"/>
  <c r="AC173" i="9"/>
  <c r="CC173" i="9"/>
  <c r="AB171" i="9"/>
  <c r="CB171" i="9"/>
  <c r="AB182" i="9"/>
  <c r="CB182" i="9"/>
  <c r="CC179" i="9"/>
  <c r="AC179" i="9"/>
  <c r="CA176" i="9"/>
  <c r="AA176" i="9"/>
  <c r="X179" i="9"/>
  <c r="BX179" i="9"/>
  <c r="CA174" i="9"/>
  <c r="AA174" i="9"/>
  <c r="Z163" i="9"/>
  <c r="BZ163" i="9"/>
  <c r="BZ175" i="9"/>
  <c r="Z175" i="9"/>
  <c r="Z164" i="9"/>
  <c r="BZ164" i="9"/>
  <c r="P183" i="9"/>
  <c r="BP183" i="9"/>
  <c r="BR183" i="9"/>
  <c r="R183" i="9"/>
  <c r="X170" i="9"/>
  <c r="BX170" i="9"/>
  <c r="BW166" i="9"/>
  <c r="W166" i="9"/>
  <c r="V182" i="9"/>
  <c r="BV182" i="9"/>
  <c r="Y158" i="9"/>
  <c r="BY158" i="9"/>
  <c r="BX167" i="9"/>
  <c r="X167" i="9"/>
  <c r="S182" i="9"/>
  <c r="BS182" i="9"/>
  <c r="V156" i="9"/>
  <c r="BV156" i="9"/>
  <c r="X159" i="9"/>
  <c r="BX159" i="9"/>
  <c r="BQ180" i="9"/>
  <c r="Q180" i="9"/>
  <c r="BX176" i="9"/>
  <c r="X176" i="9"/>
  <c r="BQ179" i="9"/>
  <c r="Q179" i="9"/>
  <c r="BU158" i="9"/>
  <c r="U158" i="9"/>
  <c r="BT160" i="9"/>
  <c r="T160" i="9"/>
  <c r="BR157" i="9"/>
  <c r="R157" i="9"/>
  <c r="T169" i="9"/>
  <c r="BT169" i="9"/>
  <c r="R174" i="9"/>
  <c r="BR174" i="9"/>
  <c r="BR162" i="9"/>
  <c r="R162" i="9"/>
  <c r="BQ165" i="9"/>
  <c r="Q165" i="9"/>
  <c r="CP160" i="9"/>
  <c r="AP160" i="9"/>
  <c r="AO157" i="9"/>
  <c r="CO157" i="9"/>
  <c r="CN177" i="9"/>
  <c r="AN177" i="9"/>
  <c r="CP170" i="9"/>
  <c r="AP170" i="9"/>
  <c r="AM183" i="9"/>
  <c r="CM183" i="9"/>
  <c r="CO180" i="9"/>
  <c r="AO180" i="9"/>
  <c r="CO158" i="9"/>
  <c r="AO158" i="9"/>
  <c r="CO177" i="9"/>
  <c r="AO177" i="9"/>
  <c r="CN169" i="9"/>
  <c r="AN169" i="9"/>
  <c r="CP162" i="9"/>
  <c r="AP162" i="9"/>
  <c r="AP155" i="9"/>
  <c r="CP155" i="9"/>
  <c r="CN164" i="9"/>
  <c r="AN164" i="9"/>
  <c r="AM175" i="9"/>
  <c r="CM175" i="9"/>
  <c r="CN174" i="9"/>
  <c r="AN174" i="9"/>
  <c r="CK175" i="9"/>
  <c r="AK175" i="9"/>
  <c r="CK168" i="9"/>
  <c r="AK168" i="9"/>
  <c r="AL183" i="9"/>
  <c r="CL183" i="9"/>
  <c r="CL172" i="9"/>
  <c r="AL172" i="9"/>
  <c r="CL162" i="9"/>
  <c r="AL162" i="9"/>
  <c r="CK165" i="9"/>
  <c r="AK165" i="9"/>
  <c r="AH166" i="9"/>
  <c r="CH166" i="9"/>
  <c r="CI183" i="9"/>
  <c r="AI183" i="9"/>
  <c r="CK169" i="9"/>
  <c r="AK169" i="9"/>
  <c r="CL160" i="9"/>
  <c r="AL160" i="9"/>
  <c r="AJ172" i="9"/>
  <c r="CJ172" i="9"/>
  <c r="CK166" i="9"/>
  <c r="AK166" i="9"/>
  <c r="AH160" i="9"/>
  <c r="CH160" i="9"/>
  <c r="CG166" i="9"/>
  <c r="AG166" i="9"/>
  <c r="AJ175" i="9"/>
  <c r="CJ175" i="9"/>
  <c r="CH159" i="9"/>
  <c r="AH159" i="9"/>
  <c r="AJ164" i="9"/>
  <c r="CJ164" i="9"/>
  <c r="CI170" i="9"/>
  <c r="AI170" i="9"/>
  <c r="CG171" i="9"/>
  <c r="AG171" i="9"/>
  <c r="CI169" i="9"/>
  <c r="AI169" i="9"/>
  <c r="AF166" i="9"/>
  <c r="CF166" i="9"/>
  <c r="CE179" i="9"/>
  <c r="AE179" i="9"/>
  <c r="CF157" i="9"/>
  <c r="AF157" i="9"/>
  <c r="AF164" i="9"/>
  <c r="CF164" i="9"/>
  <c r="AH165" i="9"/>
  <c r="CH165" i="9"/>
  <c r="CF161" i="9"/>
  <c r="AF161" i="9"/>
  <c r="AE178" i="9"/>
  <c r="CE178" i="9"/>
  <c r="CF172" i="9"/>
  <c r="AF172" i="9"/>
  <c r="AC174" i="9"/>
  <c r="CC174" i="9"/>
  <c r="AC163" i="9"/>
  <c r="CC163" i="9"/>
  <c r="CD161" i="9"/>
  <c r="AD161" i="9"/>
  <c r="AE162" i="9"/>
  <c r="CE162" i="9"/>
  <c r="AF155" i="9"/>
  <c r="CF155" i="9"/>
  <c r="AB173" i="9"/>
  <c r="CB173" i="9"/>
  <c r="AE166" i="9"/>
  <c r="CE166" i="9"/>
  <c r="CC155" i="9"/>
  <c r="AC155" i="9"/>
  <c r="CC177" i="9"/>
  <c r="AC177" i="9"/>
  <c r="AC170" i="9"/>
  <c r="CC170" i="9"/>
  <c r="CA163" i="9"/>
  <c r="AA163" i="9"/>
  <c r="AB159" i="9"/>
  <c r="CB159" i="9"/>
  <c r="AC172" i="9"/>
  <c r="CC172" i="9"/>
  <c r="AA155" i="9"/>
  <c r="CA155" i="9"/>
  <c r="CB163" i="9"/>
  <c r="AB163" i="9"/>
  <c r="CA181" i="9"/>
  <c r="AA181" i="9"/>
  <c r="Y159" i="9"/>
  <c r="BY159" i="9"/>
  <c r="CA182" i="9"/>
  <c r="AA182" i="9"/>
  <c r="AB179" i="9"/>
  <c r="CB179" i="9"/>
  <c r="CA178" i="9"/>
  <c r="AA178" i="9"/>
  <c r="Q181" i="9"/>
  <c r="BQ181" i="9"/>
  <c r="Y168" i="9"/>
  <c r="BY168" i="9"/>
  <c r="X177" i="9"/>
  <c r="BX177" i="9"/>
  <c r="Z172" i="9"/>
  <c r="BZ172" i="9"/>
  <c r="V183" i="9"/>
  <c r="BV183" i="9"/>
  <c r="W182" i="9"/>
  <c r="BW182" i="9"/>
  <c r="Z183" i="9"/>
  <c r="BZ183" i="9"/>
  <c r="BX183" i="9"/>
  <c r="X183" i="9"/>
  <c r="W157" i="9"/>
  <c r="BW157" i="9"/>
  <c r="BO182" i="9"/>
  <c r="O182" i="9"/>
  <c r="P146" i="9"/>
  <c r="W173" i="9"/>
  <c r="BW173" i="9"/>
  <c r="BX161" i="9"/>
  <c r="X161" i="9"/>
  <c r="BY163" i="9"/>
  <c r="Y163" i="9"/>
  <c r="BX173" i="9"/>
  <c r="X173" i="9"/>
  <c r="W164" i="9"/>
  <c r="BW164" i="9"/>
  <c r="X181" i="9"/>
  <c r="BX181" i="9"/>
  <c r="BW170" i="9"/>
  <c r="W170" i="9"/>
  <c r="BV175" i="9"/>
  <c r="V175" i="9"/>
  <c r="BX168" i="9"/>
  <c r="X168" i="9"/>
  <c r="O179" i="9"/>
  <c r="P143" i="9"/>
  <c r="BO179" i="9"/>
  <c r="BV178" i="9"/>
  <c r="V178" i="9"/>
  <c r="BT170" i="9"/>
  <c r="T170" i="9"/>
  <c r="CQ180" i="9"/>
  <c r="AQ180" i="9"/>
  <c r="BS167" i="9"/>
  <c r="S167" i="9"/>
  <c r="BO181" i="9"/>
  <c r="O181" i="9"/>
  <c r="P145" i="9"/>
  <c r="BT168" i="9"/>
  <c r="T168" i="9"/>
  <c r="BT179" i="9"/>
  <c r="T179" i="9"/>
  <c r="CQ176" i="9"/>
  <c r="AQ176" i="9"/>
  <c r="T156" i="9"/>
  <c r="BT156" i="9"/>
  <c r="Q155" i="9"/>
  <c r="BQ155" i="9"/>
  <c r="T173" i="9"/>
  <c r="BT173" i="9"/>
  <c r="BS178" i="9"/>
  <c r="S178" i="9"/>
  <c r="R176" i="9"/>
  <c r="BR176" i="9"/>
  <c r="Q172" i="9"/>
  <c r="BQ172" i="9"/>
  <c r="R159" i="9"/>
  <c r="BR159" i="9"/>
  <c r="AQ163" i="9"/>
  <c r="CQ163" i="9"/>
  <c r="O166" i="9"/>
  <c r="BO166" i="9"/>
  <c r="P130" i="9"/>
  <c r="BP160" i="9"/>
  <c r="P160" i="9"/>
  <c r="AQ155" i="9"/>
  <c r="CQ155" i="9"/>
  <c r="P167" i="9"/>
  <c r="BP167" i="9"/>
  <c r="CR170" i="9"/>
  <c r="AR170" i="9"/>
  <c r="CR166" i="9"/>
  <c r="AR166" i="9"/>
  <c r="BO157" i="9"/>
  <c r="O157" i="9"/>
  <c r="P121" i="9"/>
  <c r="BP158" i="9"/>
  <c r="P158" i="9"/>
  <c r="CR155" i="9"/>
  <c r="AR155" i="9"/>
  <c r="P175" i="9"/>
  <c r="BP175" i="9"/>
  <c r="O170" i="9"/>
  <c r="BO170" i="9"/>
  <c r="P134" i="9"/>
  <c r="CR165" i="9"/>
  <c r="AR165" i="9"/>
  <c r="AE198" i="9"/>
  <c r="AD221" i="9"/>
  <c r="AD215" i="9"/>
  <c r="AE206" i="9"/>
  <c r="AD212" i="9"/>
  <c r="AD196" i="9"/>
  <c r="AE209" i="9"/>
  <c r="AE212" i="9"/>
  <c r="AD200" i="9"/>
  <c r="AD203" i="9"/>
  <c r="AE221" i="9"/>
  <c r="AD194" i="9"/>
  <c r="AE216" i="9"/>
  <c r="AE210" i="9"/>
  <c r="AE218" i="9"/>
  <c r="AD206" i="9"/>
  <c r="AD204" i="9"/>
  <c r="AD216" i="9"/>
  <c r="AD214" i="9"/>
  <c r="AE211" i="9"/>
  <c r="AE217" i="9"/>
  <c r="AD219" i="9"/>
  <c r="AD213" i="9"/>
  <c r="AE195" i="9"/>
  <c r="AE220" i="9"/>
  <c r="AE215" i="9"/>
  <c r="AE199" i="9"/>
  <c r="AD207" i="9"/>
  <c r="AE197" i="9"/>
  <c r="AD199" i="9"/>
  <c r="AD197" i="9"/>
  <c r="AD205" i="9"/>
  <c r="AE193" i="9"/>
  <c r="AD220" i="9"/>
  <c r="AD198" i="9"/>
  <c r="AE201" i="9"/>
  <c r="AD202" i="9"/>
  <c r="AD210" i="9"/>
  <c r="AE207" i="9"/>
  <c r="AD192" i="9"/>
  <c r="AE214" i="9"/>
  <c r="AD218" i="9"/>
  <c r="AD209" i="9"/>
  <c r="AE200" i="9"/>
  <c r="AE192" i="9"/>
  <c r="AE213" i="9"/>
  <c r="AE208" i="9"/>
  <c r="AE203" i="9"/>
  <c r="AE202" i="9"/>
  <c r="AE196" i="9"/>
  <c r="AE204" i="9"/>
  <c r="AD217" i="9"/>
  <c r="AD201" i="9"/>
  <c r="AD211" i="9"/>
  <c r="AD193" i="9"/>
  <c r="AD208" i="9"/>
  <c r="AE219" i="9"/>
  <c r="AD195" i="9"/>
  <c r="AE205" i="9"/>
  <c r="AE194" i="9"/>
  <c r="O230" i="9" l="1"/>
  <c r="O266" i="9"/>
  <c r="O240" i="9"/>
  <c r="O276" i="9"/>
  <c r="O241" i="9"/>
  <c r="O277" i="9"/>
  <c r="V240" i="9"/>
  <c r="V276" i="9"/>
  <c r="V230" i="9"/>
  <c r="V266" i="9"/>
  <c r="V234" i="9"/>
  <c r="V270" i="9"/>
  <c r="V249" i="9"/>
  <c r="V285" i="9"/>
  <c r="V254" i="9"/>
  <c r="V290" i="9"/>
  <c r="V243" i="9"/>
  <c r="V279" i="9"/>
  <c r="V245" i="9"/>
  <c r="V281" i="9"/>
  <c r="V239" i="9"/>
  <c r="V275" i="9"/>
  <c r="V228" i="9"/>
  <c r="V264" i="9"/>
  <c r="O251" i="9"/>
  <c r="O287" i="9"/>
  <c r="V257" i="9"/>
  <c r="V293" i="9"/>
  <c r="O236" i="9"/>
  <c r="O272" i="9"/>
  <c r="O233" i="9"/>
  <c r="O269" i="9"/>
  <c r="V247" i="9"/>
  <c r="V283" i="9"/>
  <c r="V244" i="9"/>
  <c r="V280" i="9"/>
  <c r="O254" i="9"/>
  <c r="O290" i="9"/>
  <c r="O252" i="9"/>
  <c r="O288" i="9"/>
  <c r="O228" i="9"/>
  <c r="O264" i="9"/>
  <c r="O253" i="9"/>
  <c r="O289" i="9"/>
  <c r="V237" i="9"/>
  <c r="V273" i="9"/>
  <c r="V241" i="9"/>
  <c r="V277" i="9"/>
  <c r="V233" i="9"/>
  <c r="V269" i="9"/>
  <c r="O239" i="9"/>
  <c r="O275" i="9"/>
  <c r="V256" i="9"/>
  <c r="V292" i="9"/>
  <c r="V229" i="9"/>
  <c r="V265" i="9"/>
  <c r="O237" i="9"/>
  <c r="O273" i="9"/>
  <c r="O234" i="9"/>
  <c r="O270" i="9"/>
  <c r="V250" i="9"/>
  <c r="V286" i="9"/>
  <c r="O245" i="9"/>
  <c r="O281" i="9"/>
  <c r="O238" i="9"/>
  <c r="O274" i="9"/>
  <c r="O249" i="9"/>
  <c r="O285" i="9"/>
  <c r="O257" i="9"/>
  <c r="O293" i="9"/>
  <c r="O248" i="9"/>
  <c r="O284" i="9"/>
  <c r="O246" i="9"/>
  <c r="O282" i="9"/>
  <c r="O243" i="9"/>
  <c r="O279" i="9"/>
  <c r="V251" i="9"/>
  <c r="V287" i="9"/>
  <c r="O255" i="9"/>
  <c r="O291" i="9"/>
  <c r="V242" i="9"/>
  <c r="V278" i="9"/>
  <c r="O231" i="9"/>
  <c r="O267" i="9"/>
  <c r="O250" i="9"/>
  <c r="O286" i="9"/>
  <c r="V252" i="9"/>
  <c r="V288" i="9"/>
  <c r="V236" i="9"/>
  <c r="V272" i="9"/>
  <c r="V253" i="9"/>
  <c r="V289" i="9"/>
  <c r="V235" i="9"/>
  <c r="V271" i="9"/>
  <c r="V238" i="9"/>
  <c r="V274" i="9"/>
  <c r="V232" i="9"/>
  <c r="V268" i="9"/>
  <c r="O256" i="9"/>
  <c r="O292" i="9"/>
  <c r="O235" i="9"/>
  <c r="O271" i="9"/>
  <c r="V248" i="9"/>
  <c r="V284" i="9"/>
  <c r="V255" i="9"/>
  <c r="V291" i="9"/>
  <c r="O244" i="9"/>
  <c r="O280" i="9"/>
  <c r="O242" i="9"/>
  <c r="O278" i="9"/>
  <c r="O229" i="9"/>
  <c r="O265" i="9"/>
  <c r="V246" i="9"/>
  <c r="V282" i="9"/>
  <c r="O232" i="9"/>
  <c r="O268" i="9"/>
  <c r="O247" i="9"/>
  <c r="O283" i="9"/>
  <c r="V231" i="9"/>
  <c r="V267" i="9"/>
  <c r="AM241" i="9"/>
  <c r="AM277" i="9"/>
  <c r="AM249" i="9"/>
  <c r="AM285" i="9"/>
  <c r="AM252" i="9"/>
  <c r="AM288" i="9"/>
  <c r="AM235" i="9"/>
  <c r="AM271" i="9"/>
  <c r="AM242" i="9"/>
  <c r="AM278" i="9"/>
  <c r="AM238" i="9"/>
  <c r="AM274" i="9"/>
  <c r="AM243" i="9"/>
  <c r="AM279" i="9"/>
  <c r="AM256" i="9"/>
  <c r="AM292" i="9"/>
  <c r="AM247" i="9"/>
  <c r="AM283" i="9"/>
  <c r="AM234" i="9"/>
  <c r="AM270" i="9"/>
  <c r="AM254" i="9"/>
  <c r="AM290" i="9"/>
  <c r="AM251" i="9"/>
  <c r="AM287" i="9"/>
  <c r="AM250" i="9"/>
  <c r="AM286" i="9"/>
  <c r="AM255" i="9"/>
  <c r="AM291" i="9"/>
  <c r="AM236" i="9"/>
  <c r="AM272" i="9"/>
  <c r="AM244" i="9"/>
  <c r="AM280" i="9"/>
  <c r="AM248" i="9"/>
  <c r="AM284" i="9"/>
  <c r="AM253" i="9"/>
  <c r="AM289" i="9"/>
  <c r="AM246" i="9"/>
  <c r="AM282" i="9"/>
  <c r="AM245" i="9"/>
  <c r="AM281" i="9"/>
  <c r="AM233" i="9"/>
  <c r="AM269" i="9"/>
  <c r="AM231" i="9"/>
  <c r="AM267" i="9"/>
  <c r="AM230" i="9"/>
  <c r="AM266" i="9"/>
  <c r="AM240" i="9"/>
  <c r="AM276" i="9"/>
  <c r="AM229" i="9"/>
  <c r="AM265" i="9"/>
  <c r="AM257" i="9"/>
  <c r="AM293" i="9"/>
  <c r="AM228" i="9"/>
  <c r="AM264" i="9"/>
  <c r="AM239" i="9"/>
  <c r="AM275" i="9"/>
  <c r="AM237" i="9"/>
  <c r="AM273" i="9"/>
  <c r="AM232" i="9"/>
  <c r="AM268" i="9"/>
  <c r="W243" i="9"/>
  <c r="W279" i="9"/>
  <c r="W237" i="9"/>
  <c r="W273" i="9"/>
  <c r="Q252" i="9"/>
  <c r="Q288" i="9"/>
  <c r="W239" i="9"/>
  <c r="W275" i="9"/>
  <c r="Q239" i="9"/>
  <c r="Q275" i="9"/>
  <c r="W251" i="9"/>
  <c r="W287" i="9"/>
  <c r="W245" i="9"/>
  <c r="W281" i="9"/>
  <c r="W250" i="9"/>
  <c r="W286" i="9"/>
  <c r="Q247" i="9"/>
  <c r="Q283" i="9"/>
  <c r="W229" i="9"/>
  <c r="W265" i="9"/>
  <c r="W238" i="9"/>
  <c r="W274" i="9"/>
  <c r="W247" i="9"/>
  <c r="W283" i="9"/>
  <c r="Q244" i="9"/>
  <c r="Q280" i="9"/>
  <c r="Q246" i="9"/>
  <c r="Q282" i="9"/>
  <c r="Q230" i="9"/>
  <c r="Q266" i="9"/>
  <c r="W240" i="9"/>
  <c r="W276" i="9"/>
  <c r="Q245" i="9"/>
  <c r="Q281" i="9"/>
  <c r="W246" i="9"/>
  <c r="W282" i="9"/>
  <c r="Q243" i="9"/>
  <c r="Q279" i="9"/>
  <c r="Q250" i="9"/>
  <c r="Q286" i="9"/>
  <c r="Q232" i="9"/>
  <c r="Q268" i="9"/>
  <c r="W242" i="9"/>
  <c r="W278" i="9"/>
  <c r="Q255" i="9"/>
  <c r="Q291" i="9"/>
  <c r="W254" i="9"/>
  <c r="W290" i="9"/>
  <c r="W249" i="9"/>
  <c r="W285" i="9"/>
  <c r="W235" i="9"/>
  <c r="W271" i="9"/>
  <c r="W253" i="9"/>
  <c r="W289" i="9"/>
  <c r="Q249" i="9"/>
  <c r="Q285" i="9"/>
  <c r="W252" i="9"/>
  <c r="W288" i="9"/>
  <c r="W241" i="9"/>
  <c r="W277" i="9"/>
  <c r="Q241" i="9"/>
  <c r="Q277" i="9"/>
  <c r="Q251" i="9"/>
  <c r="Q287" i="9"/>
  <c r="Q231" i="9"/>
  <c r="Q267" i="9"/>
  <c r="W228" i="9"/>
  <c r="W264" i="9"/>
  <c r="W233" i="9"/>
  <c r="W269" i="9"/>
  <c r="W234" i="9"/>
  <c r="W270" i="9"/>
  <c r="W255" i="9"/>
  <c r="W291" i="9"/>
  <c r="Q228" i="9"/>
  <c r="Q264" i="9"/>
  <c r="Q238" i="9"/>
  <c r="Q274" i="9"/>
  <c r="Q253" i="9"/>
  <c r="Q289" i="9"/>
  <c r="W244" i="9"/>
  <c r="W280" i="9"/>
  <c r="Q242" i="9"/>
  <c r="Q278" i="9"/>
  <c r="W236" i="9"/>
  <c r="W272" i="9"/>
  <c r="Q236" i="9"/>
  <c r="Q272" i="9"/>
  <c r="Q240" i="9"/>
  <c r="Q276" i="9"/>
  <c r="Q233" i="9"/>
  <c r="Q269" i="9"/>
  <c r="W256" i="9"/>
  <c r="W292" i="9"/>
  <c r="W232" i="9"/>
  <c r="W268" i="9"/>
  <c r="W248" i="9"/>
  <c r="W284" i="9"/>
  <c r="Q235" i="9"/>
  <c r="Q271" i="9"/>
  <c r="Q234" i="9"/>
  <c r="Q270" i="9"/>
  <c r="W230" i="9"/>
  <c r="W266" i="9"/>
  <c r="Q254" i="9"/>
  <c r="Q290" i="9"/>
  <c r="Q229" i="9"/>
  <c r="Q265" i="9"/>
  <c r="Q256" i="9"/>
  <c r="Q292" i="9"/>
  <c r="Q248" i="9"/>
  <c r="Q284" i="9"/>
  <c r="W231" i="9"/>
  <c r="W267" i="9"/>
  <c r="Q237" i="9"/>
  <c r="Q273" i="9"/>
  <c r="W257" i="9"/>
  <c r="W293" i="9"/>
  <c r="Q257" i="9"/>
  <c r="Q293" i="9"/>
  <c r="AC228" i="9"/>
  <c r="AC264" i="9"/>
  <c r="AC230" i="9"/>
  <c r="AC266" i="9"/>
  <c r="AC229" i="9"/>
  <c r="AC265" i="9"/>
  <c r="AC239" i="9"/>
  <c r="AC275" i="9"/>
  <c r="AC236" i="9"/>
  <c r="AC272" i="9"/>
  <c r="AC253" i="9"/>
  <c r="AC289" i="9"/>
  <c r="AC249" i="9"/>
  <c r="AC285" i="9"/>
  <c r="AC232" i="9"/>
  <c r="AC268" i="9"/>
  <c r="AC235" i="9"/>
  <c r="AC271" i="9"/>
  <c r="AC252" i="9"/>
  <c r="AC288" i="9"/>
  <c r="AC237" i="9"/>
  <c r="AC273" i="9"/>
  <c r="AC231" i="9"/>
  <c r="AC267" i="9"/>
  <c r="AC256" i="9"/>
  <c r="AC292" i="9"/>
  <c r="AC234" i="9"/>
  <c r="AC270" i="9"/>
  <c r="AC242" i="9"/>
  <c r="AC278" i="9"/>
  <c r="AC238" i="9"/>
  <c r="AC274" i="9"/>
  <c r="AC245" i="9"/>
  <c r="AC281" i="9"/>
  <c r="AC243" i="9"/>
  <c r="AC279" i="9"/>
  <c r="AC247" i="9"/>
  <c r="AC283" i="9"/>
  <c r="AC246" i="9"/>
  <c r="AC282" i="9"/>
  <c r="AC255" i="9"/>
  <c r="AC291" i="9"/>
  <c r="AC248" i="9"/>
  <c r="AC284" i="9"/>
  <c r="AC241" i="9"/>
  <c r="AC277" i="9"/>
  <c r="AC233" i="9"/>
  <c r="AC269" i="9"/>
  <c r="AC251" i="9"/>
  <c r="AC287" i="9"/>
  <c r="AC250" i="9"/>
  <c r="AC286" i="9"/>
  <c r="AC240" i="9"/>
  <c r="AC276" i="9"/>
  <c r="AC244" i="9"/>
  <c r="AC280" i="9"/>
  <c r="AC257" i="9"/>
  <c r="AC293" i="9"/>
  <c r="AC254" i="9"/>
  <c r="AC290" i="9"/>
  <c r="T243" i="9"/>
  <c r="T279" i="9"/>
  <c r="T229" i="9"/>
  <c r="T265" i="9"/>
  <c r="T253" i="9"/>
  <c r="T289" i="9"/>
  <c r="T245" i="9"/>
  <c r="T281" i="9"/>
  <c r="T244" i="9"/>
  <c r="T280" i="9"/>
  <c r="T234" i="9"/>
  <c r="T270" i="9"/>
  <c r="T238" i="9"/>
  <c r="T274" i="9"/>
  <c r="T232" i="9"/>
  <c r="T268" i="9"/>
  <c r="T233" i="9"/>
  <c r="T269" i="9"/>
  <c r="T235" i="9"/>
  <c r="T271" i="9"/>
  <c r="T252" i="9"/>
  <c r="T288" i="9"/>
  <c r="T247" i="9"/>
  <c r="T283" i="9"/>
  <c r="T254" i="9"/>
  <c r="T290" i="9"/>
  <c r="T237" i="9"/>
  <c r="T273" i="9"/>
  <c r="T248" i="9"/>
  <c r="T284" i="9"/>
  <c r="T246" i="9"/>
  <c r="T282" i="9"/>
  <c r="T231" i="9"/>
  <c r="T267" i="9"/>
  <c r="T251" i="9"/>
  <c r="T287" i="9"/>
  <c r="T236" i="9"/>
  <c r="T272" i="9"/>
  <c r="T255" i="9"/>
  <c r="T291" i="9"/>
  <c r="T250" i="9"/>
  <c r="T286" i="9"/>
  <c r="T257" i="9"/>
  <c r="T293" i="9"/>
  <c r="T249" i="9"/>
  <c r="T285" i="9"/>
  <c r="T241" i="9"/>
  <c r="T277" i="9"/>
  <c r="T242" i="9"/>
  <c r="T278" i="9"/>
  <c r="T228" i="9"/>
  <c r="T264" i="9"/>
  <c r="T230" i="9"/>
  <c r="T266" i="9"/>
  <c r="T239" i="9"/>
  <c r="T275" i="9"/>
  <c r="T240" i="9"/>
  <c r="T276" i="9"/>
  <c r="T256" i="9"/>
  <c r="T292" i="9"/>
  <c r="S248" i="9"/>
  <c r="S284" i="9"/>
  <c r="S231" i="9"/>
  <c r="S267" i="9"/>
  <c r="S236" i="9"/>
  <c r="R127" i="9" s="1"/>
  <c r="S272" i="9"/>
  <c r="S242" i="9"/>
  <c r="S278" i="9"/>
  <c r="S257" i="9"/>
  <c r="S293" i="9"/>
  <c r="S148" i="9" s="1"/>
  <c r="S239" i="9"/>
  <c r="S275" i="9"/>
  <c r="S230" i="9"/>
  <c r="S266" i="9"/>
  <c r="S238" i="9"/>
  <c r="S274" i="9"/>
  <c r="S129" i="9" s="1"/>
  <c r="S234" i="9"/>
  <c r="S270" i="9"/>
  <c r="S237" i="9"/>
  <c r="S273" i="9"/>
  <c r="S247" i="9"/>
  <c r="S283" i="9"/>
  <c r="S235" i="9"/>
  <c r="S271" i="9"/>
  <c r="S233" i="9"/>
  <c r="S269" i="9"/>
  <c r="S256" i="9"/>
  <c r="S292" i="9"/>
  <c r="S243" i="9"/>
  <c r="S279" i="9"/>
  <c r="S228" i="9"/>
  <c r="S264" i="9"/>
  <c r="S241" i="9"/>
  <c r="S277" i="9"/>
  <c r="S245" i="9"/>
  <c r="S281" i="9"/>
  <c r="S249" i="9"/>
  <c r="S285" i="9"/>
  <c r="S240" i="9"/>
  <c r="S276" i="9"/>
  <c r="S250" i="9"/>
  <c r="S286" i="9"/>
  <c r="S251" i="9"/>
  <c r="S287" i="9"/>
  <c r="S255" i="9"/>
  <c r="S291" i="9"/>
  <c r="S252" i="9"/>
  <c r="S288" i="9"/>
  <c r="S244" i="9"/>
  <c r="S280" i="9"/>
  <c r="S246" i="9"/>
  <c r="S282" i="9"/>
  <c r="S229" i="9"/>
  <c r="S265" i="9"/>
  <c r="S254" i="9"/>
  <c r="S290" i="9"/>
  <c r="S253" i="9"/>
  <c r="S289" i="9"/>
  <c r="S232" i="9"/>
  <c r="S268" i="9"/>
  <c r="AT166" i="9"/>
  <c r="AT181" i="9"/>
  <c r="AT182" i="9"/>
  <c r="AT155" i="9"/>
  <c r="AT170" i="9"/>
  <c r="AT183" i="9"/>
  <c r="AT162" i="9"/>
  <c r="AT164" i="9"/>
  <c r="AT171" i="9"/>
  <c r="AT178" i="9"/>
  <c r="AT175" i="9"/>
  <c r="AT160" i="9"/>
  <c r="AT173" i="9"/>
  <c r="AT169" i="9"/>
  <c r="AT172" i="9"/>
  <c r="AT159" i="9"/>
  <c r="AT157" i="9"/>
  <c r="AT168" i="9"/>
  <c r="AT158" i="9"/>
  <c r="AT180" i="9"/>
  <c r="AT176" i="9"/>
  <c r="AT184" i="9"/>
  <c r="AT174" i="9"/>
  <c r="AT177" i="9"/>
  <c r="AT167" i="9"/>
  <c r="AT179" i="9"/>
  <c r="AT156" i="9"/>
  <c r="AT161" i="9"/>
  <c r="AT165" i="9"/>
  <c r="AT163" i="9"/>
  <c r="S134" i="9"/>
  <c r="S121" i="9"/>
  <c r="S132" i="9"/>
  <c r="S130" i="9"/>
  <c r="R135" i="9"/>
  <c r="S135" i="9"/>
  <c r="S143" i="9"/>
  <c r="S145" i="9"/>
  <c r="S137" i="9"/>
  <c r="AF193" i="9"/>
  <c r="AF208" i="9"/>
  <c r="AF194" i="9"/>
  <c r="AF209" i="9"/>
  <c r="AF201" i="9"/>
  <c r="AF216" i="9"/>
  <c r="AF195" i="9"/>
  <c r="AF221" i="9"/>
  <c r="AF200" i="9"/>
  <c r="AF213" i="9"/>
  <c r="AF212" i="9"/>
  <c r="AA207" i="9"/>
  <c r="AB205" i="9"/>
  <c r="AB210" i="9"/>
  <c r="AA220" i="9"/>
  <c r="AA221" i="9"/>
  <c r="AB219" i="9"/>
  <c r="AA216" i="9"/>
  <c r="AA197" i="9"/>
  <c r="AB211" i="9"/>
  <c r="AB192" i="9"/>
  <c r="Y199" i="9"/>
  <c r="X213" i="9"/>
  <c r="X221" i="9"/>
  <c r="Y219" i="9"/>
  <c r="X216" i="9"/>
  <c r="X197" i="9"/>
  <c r="Y211" i="9"/>
  <c r="Y192" i="9"/>
  <c r="X210" i="9"/>
  <c r="Y214" i="9"/>
  <c r="U213" i="9"/>
  <c r="U215" i="9"/>
  <c r="U196" i="9"/>
  <c r="V210" i="9"/>
  <c r="U217" i="9"/>
  <c r="U197" i="9"/>
  <c r="V195" i="9"/>
  <c r="V218" i="9"/>
  <c r="V212" i="9"/>
  <c r="U221" i="9"/>
  <c r="R194" i="9"/>
  <c r="R208" i="9"/>
  <c r="S219" i="9"/>
  <c r="R199" i="9"/>
  <c r="S208" i="9"/>
  <c r="O213" i="9"/>
  <c r="O207" i="9"/>
  <c r="P196" i="9"/>
  <c r="S220" i="9"/>
  <c r="P204" i="9"/>
  <c r="P221" i="9"/>
  <c r="S212" i="9"/>
  <c r="S203" i="9"/>
  <c r="O210" i="9"/>
  <c r="O193" i="9"/>
  <c r="S221" i="9"/>
  <c r="O204" i="9"/>
  <c r="O218" i="9"/>
  <c r="AA214" i="9"/>
  <c r="AB199" i="9"/>
  <c r="AB195" i="9"/>
  <c r="AA218" i="9"/>
  <c r="AA201" i="9"/>
  <c r="AB212" i="9"/>
  <c r="AA202" i="9"/>
  <c r="AA204" i="9"/>
  <c r="AB215" i="9"/>
  <c r="AB196" i="9"/>
  <c r="Y198" i="9"/>
  <c r="X206" i="9"/>
  <c r="X201" i="9"/>
  <c r="Y212" i="9"/>
  <c r="X202" i="9"/>
  <c r="X204" i="9"/>
  <c r="Y215" i="9"/>
  <c r="Y196" i="9"/>
  <c r="X195" i="9"/>
  <c r="Y210" i="9"/>
  <c r="U216" i="9"/>
  <c r="U208" i="9"/>
  <c r="U198" i="9"/>
  <c r="V201" i="9"/>
  <c r="U199" i="9"/>
  <c r="U204" i="9"/>
  <c r="V206" i="9"/>
  <c r="V203" i="9"/>
  <c r="V208" i="9"/>
  <c r="V196" i="9"/>
  <c r="R201" i="9"/>
  <c r="R218" i="9"/>
  <c r="S213" i="9"/>
  <c r="R204" i="9"/>
  <c r="S210" i="9"/>
  <c r="R207" i="9"/>
  <c r="S200" i="9"/>
  <c r="S214" i="9"/>
  <c r="R195" i="9"/>
  <c r="O198" i="9"/>
  <c r="O221" i="9"/>
  <c r="R197" i="9"/>
  <c r="S216" i="9"/>
  <c r="O220" i="9"/>
  <c r="O215" i="9"/>
  <c r="R200" i="9"/>
  <c r="P195" i="9"/>
  <c r="P194" i="9"/>
  <c r="AA208" i="9"/>
  <c r="AB207" i="9"/>
  <c r="AB193" i="9"/>
  <c r="AA219" i="9"/>
  <c r="AB213" i="9"/>
  <c r="AB209" i="9"/>
  <c r="AA211" i="9"/>
  <c r="AA192" i="9"/>
  <c r="AB200" i="9"/>
  <c r="AA198" i="9"/>
  <c r="Y208" i="9"/>
  <c r="X220" i="9"/>
  <c r="Y213" i="9"/>
  <c r="Y209" i="9"/>
  <c r="X211" i="9"/>
  <c r="X192" i="9"/>
  <c r="Y200" i="9"/>
  <c r="X199" i="9"/>
  <c r="X193" i="9"/>
  <c r="Y193" i="9"/>
  <c r="U220" i="9"/>
  <c r="V192" i="9"/>
  <c r="U210" i="9"/>
  <c r="V205" i="9"/>
  <c r="U195" i="9"/>
  <c r="U218" i="9"/>
  <c r="V207" i="9"/>
  <c r="V213" i="9"/>
  <c r="U194" i="9"/>
  <c r="V209" i="9"/>
  <c r="R210" i="9"/>
  <c r="R209" i="9"/>
  <c r="P213" i="9"/>
  <c r="P198" i="9"/>
  <c r="S198" i="9"/>
  <c r="O192" i="9"/>
  <c r="O202" i="9"/>
  <c r="AA210" i="9"/>
  <c r="AB198" i="9"/>
  <c r="AB203" i="9"/>
  <c r="AA212" i="9"/>
  <c r="AB206" i="9"/>
  <c r="AB194" i="9"/>
  <c r="AA215" i="9"/>
  <c r="AA196" i="9"/>
  <c r="AB217" i="9"/>
  <c r="AA203" i="9"/>
  <c r="Y195" i="9"/>
  <c r="X218" i="9"/>
  <c r="Y206" i="9"/>
  <c r="Y194" i="9"/>
  <c r="X215" i="9"/>
  <c r="X196" i="9"/>
  <c r="Y217" i="9"/>
  <c r="X207" i="9"/>
  <c r="X203" i="9"/>
  <c r="X212" i="9"/>
  <c r="U202" i="9"/>
  <c r="V202" i="9"/>
  <c r="U214" i="9"/>
  <c r="V194" i="9"/>
  <c r="U206" i="9"/>
  <c r="V193" i="9"/>
  <c r="V219" i="9"/>
  <c r="V216" i="9"/>
  <c r="U201" i="9"/>
  <c r="V221" i="9"/>
  <c r="R192" i="9"/>
  <c r="S206" i="9"/>
  <c r="S218" i="9"/>
  <c r="S193" i="9"/>
  <c r="P192" i="9"/>
  <c r="AA205" i="9"/>
  <c r="AA195" i="9"/>
  <c r="AB214" i="9"/>
  <c r="AA213" i="9"/>
  <c r="AA209" i="9"/>
  <c r="AB220" i="9"/>
  <c r="AB221" i="9"/>
  <c r="AA200" i="9"/>
  <c r="AB216" i="9"/>
  <c r="AB197" i="9"/>
  <c r="X205" i="9"/>
  <c r="Y203" i="9"/>
  <c r="X219" i="9"/>
  <c r="Y220" i="9"/>
  <c r="Y221" i="9"/>
  <c r="X200" i="9"/>
  <c r="Y216" i="9"/>
  <c r="Y197" i="9"/>
  <c r="X198" i="9"/>
  <c r="Y205" i="9"/>
  <c r="U192" i="9"/>
  <c r="U211" i="9"/>
  <c r="V215" i="9"/>
  <c r="V200" i="9"/>
  <c r="V214" i="9"/>
  <c r="U207" i="9"/>
  <c r="V217" i="9"/>
  <c r="V197" i="9"/>
  <c r="V220" i="9"/>
  <c r="U209" i="9"/>
  <c r="R212" i="9"/>
  <c r="R213" i="9"/>
  <c r="S194" i="9"/>
  <c r="R221" i="9"/>
  <c r="S211" i="9"/>
  <c r="R203" i="9"/>
  <c r="R216" i="9"/>
  <c r="S199" i="9"/>
  <c r="S196" i="9"/>
  <c r="R219" i="9"/>
  <c r="P207" i="9"/>
  <c r="O211" i="9"/>
  <c r="P199" i="9"/>
  <c r="O219" i="9"/>
  <c r="P197" i="9"/>
  <c r="O196" i="9"/>
  <c r="O206" i="9"/>
  <c r="P217" i="9"/>
  <c r="O214" i="9"/>
  <c r="P220" i="9"/>
  <c r="S192" i="9"/>
  <c r="S209" i="9"/>
  <c r="P208" i="9"/>
  <c r="O208" i="9"/>
  <c r="P209" i="9"/>
  <c r="P216" i="9"/>
  <c r="O200" i="9"/>
  <c r="O199" i="9"/>
  <c r="O209" i="9"/>
  <c r="S215" i="9"/>
  <c r="R211" i="9"/>
  <c r="P203" i="9"/>
  <c r="O212" i="9"/>
  <c r="R214" i="9"/>
  <c r="S217" i="9"/>
  <c r="O195" i="9"/>
  <c r="AA199" i="9"/>
  <c r="AA193" i="9"/>
  <c r="AB208" i="9"/>
  <c r="AA206" i="9"/>
  <c r="AA194" i="9"/>
  <c r="AB218" i="9"/>
  <c r="AB201" i="9"/>
  <c r="AA217" i="9"/>
  <c r="AB202" i="9"/>
  <c r="AB204" i="9"/>
  <c r="X208" i="9"/>
  <c r="X194" i="9"/>
  <c r="X209" i="9"/>
  <c r="Y218" i="9"/>
  <c r="Y201" i="9"/>
  <c r="X217" i="9"/>
  <c r="Y202" i="9"/>
  <c r="Y204" i="9"/>
  <c r="X214" i="9"/>
  <c r="Y207" i="9"/>
  <c r="U203" i="9"/>
  <c r="U212" i="9"/>
  <c r="U200" i="9"/>
  <c r="V198" i="9"/>
  <c r="U193" i="9"/>
  <c r="U219" i="9"/>
  <c r="V199" i="9"/>
  <c r="V204" i="9"/>
  <c r="V211" i="9"/>
  <c r="U205" i="9"/>
  <c r="R206" i="9"/>
  <c r="R215" i="9"/>
  <c r="S201" i="9"/>
  <c r="R202" i="9"/>
  <c r="S205" i="9"/>
  <c r="R198" i="9"/>
  <c r="R193" i="9"/>
  <c r="S207" i="9"/>
  <c r="S197" i="9"/>
  <c r="R217" i="9"/>
  <c r="O205" i="9"/>
  <c r="P206" i="9"/>
  <c r="O216" i="9"/>
  <c r="P200" i="9"/>
  <c r="P218" i="9"/>
  <c r="O201" i="9"/>
  <c r="P202" i="9"/>
  <c r="O194" i="9"/>
  <c r="P193" i="9"/>
  <c r="P210" i="9"/>
  <c r="R220" i="9"/>
  <c r="R196" i="9"/>
  <c r="S202" i="9"/>
  <c r="P201" i="9"/>
  <c r="P215" i="9"/>
  <c r="O197" i="9"/>
  <c r="P212" i="9"/>
  <c r="P214" i="9"/>
  <c r="O217" i="9"/>
  <c r="S195" i="9"/>
  <c r="S204" i="9"/>
  <c r="P211" i="9"/>
  <c r="P205" i="9"/>
  <c r="R205" i="9"/>
  <c r="P219" i="9"/>
  <c r="O203" i="9"/>
  <c r="S136" i="9" l="1"/>
  <c r="R148" i="9"/>
  <c r="R120" i="9"/>
  <c r="R129" i="9"/>
  <c r="R137" i="9"/>
  <c r="T137" i="9" s="1"/>
  <c r="R146" i="9"/>
  <c r="R122" i="9"/>
  <c r="R139" i="9"/>
  <c r="R123" i="9"/>
  <c r="R128" i="9"/>
  <c r="R147" i="9"/>
  <c r="R141" i="9"/>
  <c r="R138" i="9"/>
  <c r="R145" i="9"/>
  <c r="S133" i="9"/>
  <c r="S124" i="9"/>
  <c r="S142" i="9"/>
  <c r="S126" i="9"/>
  <c r="S125" i="9"/>
  <c r="S141" i="9"/>
  <c r="R132" i="9"/>
  <c r="T132" i="9" s="1"/>
  <c r="R133" i="9"/>
  <c r="T133" i="9" s="1"/>
  <c r="R121" i="9"/>
  <c r="T121" i="9" s="1"/>
  <c r="S119" i="9"/>
  <c r="S140" i="9"/>
  <c r="R142" i="9"/>
  <c r="R124" i="9"/>
  <c r="R140" i="9"/>
  <c r="S127" i="9"/>
  <c r="T127" i="9" s="1"/>
  <c r="S120" i="9"/>
  <c r="S123" i="9"/>
  <c r="R119" i="9"/>
  <c r="T196" i="9"/>
  <c r="R143" i="9"/>
  <c r="T143" i="9" s="1"/>
  <c r="R136" i="9"/>
  <c r="T136" i="9" s="1"/>
  <c r="S131" i="9"/>
  <c r="S146" i="9"/>
  <c r="S122" i="9"/>
  <c r="T122" i="9" s="1"/>
  <c r="S139" i="9"/>
  <c r="T139" i="9" s="1"/>
  <c r="S128" i="9"/>
  <c r="T128" i="9" s="1"/>
  <c r="S147" i="9"/>
  <c r="T147" i="9" s="1"/>
  <c r="S138" i="9"/>
  <c r="R130" i="9"/>
  <c r="T130" i="9" s="1"/>
  <c r="S144" i="9"/>
  <c r="R125" i="9"/>
  <c r="R144" i="9"/>
  <c r="R126" i="9"/>
  <c r="R131" i="9"/>
  <c r="R134" i="9"/>
  <c r="T134" i="9" s="1"/>
  <c r="T145" i="9"/>
  <c r="T135" i="9"/>
  <c r="T148" i="9"/>
  <c r="T129" i="9"/>
  <c r="AF204" i="9"/>
  <c r="AF205" i="9"/>
  <c r="AC207" i="9"/>
  <c r="AC201" i="9"/>
  <c r="AF218" i="9"/>
  <c r="AC192" i="9"/>
  <c r="AC200" i="9"/>
  <c r="AF219" i="9"/>
  <c r="AF203" i="9"/>
  <c r="AF211" i="9"/>
  <c r="AF202" i="9"/>
  <c r="AC197" i="9"/>
  <c r="AC217" i="9"/>
  <c r="AC212" i="9"/>
  <c r="AC209" i="9"/>
  <c r="AC214" i="9"/>
  <c r="AC198" i="9"/>
  <c r="AF220" i="9"/>
  <c r="AF197" i="9"/>
  <c r="AF196" i="9"/>
  <c r="AF206" i="9"/>
  <c r="AF198" i="9"/>
  <c r="AF207" i="9"/>
  <c r="AC193" i="9"/>
  <c r="AC204" i="9"/>
  <c r="AC211" i="9"/>
  <c r="AC220" i="9"/>
  <c r="AC221" i="9"/>
  <c r="AF210" i="9"/>
  <c r="AF192" i="9"/>
  <c r="AF199" i="9"/>
  <c r="AF215" i="9"/>
  <c r="AF214" i="9"/>
  <c r="AF217" i="9"/>
  <c r="AC216" i="9"/>
  <c r="AC215" i="9"/>
  <c r="AC199" i="9"/>
  <c r="AC218" i="9"/>
  <c r="AC196" i="9"/>
  <c r="AC206" i="9"/>
  <c r="AC202" i="9"/>
  <c r="AC195" i="9"/>
  <c r="AC208" i="9"/>
  <c r="Q218" i="9"/>
  <c r="Q217" i="9"/>
  <c r="AC205" i="9"/>
  <c r="AC203" i="9"/>
  <c r="AC213" i="9"/>
  <c r="AC210" i="9"/>
  <c r="AC194" i="9"/>
  <c r="AC219" i="9"/>
  <c r="Z210" i="9"/>
  <c r="Z207" i="9"/>
  <c r="W200" i="9"/>
  <c r="Q201" i="9"/>
  <c r="Z211" i="9"/>
  <c r="W199" i="9"/>
  <c r="Q200" i="9"/>
  <c r="Z219" i="9"/>
  <c r="T207" i="9"/>
  <c r="T206" i="9"/>
  <c r="T217" i="9"/>
  <c r="Z196" i="9"/>
  <c r="W205" i="9"/>
  <c r="T220" i="9"/>
  <c r="Q211" i="9"/>
  <c r="Z212" i="9"/>
  <c r="T211" i="9"/>
  <c r="Q202" i="9"/>
  <c r="Q214" i="9"/>
  <c r="T221" i="9"/>
  <c r="T195" i="9"/>
  <c r="Z200" i="9"/>
  <c r="Z221" i="9"/>
  <c r="W214" i="9"/>
  <c r="Q203" i="9"/>
  <c r="W198" i="9"/>
  <c r="Q209" i="9"/>
  <c r="W211" i="9"/>
  <c r="Q194" i="9"/>
  <c r="T193" i="9"/>
  <c r="T210" i="9"/>
  <c r="Q219" i="9"/>
  <c r="W197" i="9"/>
  <c r="Z214" i="9"/>
  <c r="Z204" i="9"/>
  <c r="Q216" i="9"/>
  <c r="T215" i="9"/>
  <c r="Z195" i="9"/>
  <c r="Q221" i="9"/>
  <c r="W212" i="9"/>
  <c r="Z213" i="9"/>
  <c r="W192" i="9"/>
  <c r="W204" i="9"/>
  <c r="W220" i="9"/>
  <c r="Z218" i="9"/>
  <c r="W203" i="9"/>
  <c r="W221" i="9"/>
  <c r="W207" i="9"/>
  <c r="T213" i="9"/>
  <c r="T197" i="9"/>
  <c r="T198" i="9"/>
  <c r="Q208" i="9"/>
  <c r="Z197" i="9"/>
  <c r="T212" i="9"/>
  <c r="Z220" i="9"/>
  <c r="Z201" i="9"/>
  <c r="Q199" i="9"/>
  <c r="Z215" i="9"/>
  <c r="W201" i="9"/>
  <c r="W193" i="9"/>
  <c r="Z193" i="9"/>
  <c r="W195" i="9"/>
  <c r="T194" i="9"/>
  <c r="Z199" i="9"/>
  <c r="W217" i="9"/>
  <c r="W202" i="9"/>
  <c r="Q192" i="9"/>
  <c r="Q220" i="9"/>
  <c r="W206" i="9"/>
  <c r="Z198" i="9"/>
  <c r="T201" i="9"/>
  <c r="Z202" i="9"/>
  <c r="T216" i="9"/>
  <c r="Z192" i="9"/>
  <c r="T214" i="9"/>
  <c r="Q206" i="9"/>
  <c r="W219" i="9"/>
  <c r="W216" i="9"/>
  <c r="T202" i="9"/>
  <c r="Q205" i="9"/>
  <c r="W218" i="9"/>
  <c r="Q198" i="9"/>
  <c r="Z194" i="9"/>
  <c r="T204" i="9"/>
  <c r="Z216" i="9"/>
  <c r="T208" i="9"/>
  <c r="W196" i="9"/>
  <c r="Q212" i="9"/>
  <c r="W210" i="9"/>
  <c r="T203" i="9"/>
  <c r="Q207" i="9"/>
  <c r="T199" i="9"/>
  <c r="T219" i="9"/>
  <c r="Q193" i="9"/>
  <c r="Z205" i="9"/>
  <c r="W208" i="9"/>
  <c r="W215" i="9"/>
  <c r="Q210" i="9"/>
  <c r="Q197" i="9"/>
  <c r="Q215" i="9"/>
  <c r="Z208" i="9"/>
  <c r="T192" i="9"/>
  <c r="W209" i="9"/>
  <c r="Z217" i="9"/>
  <c r="T205" i="9"/>
  <c r="T200" i="9"/>
  <c r="Q204" i="9"/>
  <c r="Q195" i="9"/>
  <c r="Q213" i="9"/>
  <c r="Z203" i="9"/>
  <c r="Z206" i="9"/>
  <c r="T209" i="9"/>
  <c r="W213" i="9"/>
  <c r="Z209" i="9"/>
  <c r="W194" i="9"/>
  <c r="T218" i="9"/>
  <c r="Q196" i="9"/>
  <c r="T120" i="9" l="1"/>
  <c r="T141" i="9"/>
  <c r="T146" i="9"/>
  <c r="T123" i="9"/>
  <c r="T138" i="9"/>
  <c r="T142" i="9"/>
  <c r="T126" i="9"/>
  <c r="T125" i="9"/>
  <c r="T124" i="9"/>
  <c r="T140" i="9"/>
  <c r="T131" i="9"/>
  <c r="T119" i="9"/>
  <c r="T144" i="9"/>
  <c r="AG210" i="9"/>
  <c r="O137" i="9" s="1"/>
  <c r="Q137" i="9" s="1"/>
  <c r="AG220" i="9"/>
  <c r="O147" i="9" s="1"/>
  <c r="Q147" i="9" s="1"/>
  <c r="AG197" i="9"/>
  <c r="O124" i="9" s="1"/>
  <c r="Q124" i="9" s="1"/>
  <c r="AG192" i="9"/>
  <c r="O119" i="9" s="1"/>
  <c r="Q119" i="9" s="1"/>
  <c r="AG207" i="9"/>
  <c r="O134" i="9" s="1"/>
  <c r="Q134" i="9" s="1"/>
  <c r="AG196" i="9"/>
  <c r="O123" i="9" s="1"/>
  <c r="Q123" i="9" s="1"/>
  <c r="AG212" i="9"/>
  <c r="O139" i="9" s="1"/>
  <c r="Q139" i="9" s="1"/>
  <c r="AG209" i="9"/>
  <c r="O136" i="9" s="1"/>
  <c r="Q136" i="9" s="1"/>
  <c r="AG208" i="9"/>
  <c r="O135" i="9" s="1"/>
  <c r="Q135" i="9" s="1"/>
  <c r="AG202" i="9"/>
  <c r="O129" i="9" s="1"/>
  <c r="Q129" i="9" s="1"/>
  <c r="AG204" i="9"/>
  <c r="O131" i="9" s="1"/>
  <c r="Q131" i="9" s="1"/>
  <c r="AG213" i="9"/>
  <c r="O140" i="9" s="1"/>
  <c r="Q140" i="9" s="1"/>
  <c r="AG194" i="9"/>
  <c r="O121" i="9" s="1"/>
  <c r="Q121" i="9" s="1"/>
  <c r="AG199" i="9"/>
  <c r="O126" i="9" s="1"/>
  <c r="Q126" i="9" s="1"/>
  <c r="AG221" i="9"/>
  <c r="O148" i="9" s="1"/>
  <c r="Q148" i="9" s="1"/>
  <c r="AG193" i="9"/>
  <c r="O120" i="9" s="1"/>
  <c r="Q120" i="9" s="1"/>
  <c r="AG195" i="9"/>
  <c r="O122" i="9" s="1"/>
  <c r="Q122" i="9" s="1"/>
  <c r="AG215" i="9"/>
  <c r="O142" i="9" s="1"/>
  <c r="Q142" i="9" s="1"/>
  <c r="AG206" i="9"/>
  <c r="O133" i="9" s="1"/>
  <c r="Q133" i="9" s="1"/>
  <c r="AG216" i="9"/>
  <c r="O143" i="9" s="1"/>
  <c r="Q143" i="9" s="1"/>
  <c r="AG201" i="9"/>
  <c r="O128" i="9" s="1"/>
  <c r="Q128" i="9" s="1"/>
  <c r="AG203" i="9"/>
  <c r="O130" i="9" s="1"/>
  <c r="Q130" i="9" s="1"/>
  <c r="AG205" i="9"/>
  <c r="O132" i="9" s="1"/>
  <c r="Q132" i="9" s="1"/>
  <c r="AG219" i="9"/>
  <c r="O146" i="9" s="1"/>
  <c r="Q146" i="9" s="1"/>
  <c r="AG198" i="9"/>
  <c r="O125" i="9" s="1"/>
  <c r="Q125" i="9" s="1"/>
  <c r="AG218" i="9"/>
  <c r="O145" i="9" s="1"/>
  <c r="Q145" i="9" s="1"/>
  <c r="AG211" i="9"/>
  <c r="O138" i="9" s="1"/>
  <c r="Q138" i="9" s="1"/>
  <c r="AG200" i="9"/>
  <c r="O127" i="9" s="1"/>
  <c r="Q127" i="9" s="1"/>
  <c r="AG214" i="9"/>
  <c r="O141" i="9" s="1"/>
  <c r="Q141" i="9" s="1"/>
  <c r="AG217" i="9"/>
  <c r="O144" i="9" s="1"/>
  <c r="Q144" i="9" s="1"/>
  <c r="U119" i="9" l="1"/>
  <c r="U141" i="9"/>
  <c r="U121" i="9"/>
  <c r="U134" i="9"/>
  <c r="U127" i="9"/>
  <c r="U143" i="9"/>
  <c r="U138" i="9"/>
  <c r="U133" i="9"/>
  <c r="U131" i="9"/>
  <c r="U124" i="9"/>
  <c r="U145" i="9"/>
  <c r="U142" i="9"/>
  <c r="U129" i="9"/>
  <c r="U147" i="9"/>
  <c r="U125" i="9"/>
  <c r="U122" i="9"/>
  <c r="U135" i="9"/>
  <c r="U137" i="9"/>
  <c r="U146" i="9"/>
  <c r="U120" i="9"/>
  <c r="U136" i="9"/>
  <c r="U132" i="9"/>
  <c r="U148" i="9"/>
  <c r="U139" i="9"/>
  <c r="U144" i="9"/>
  <c r="U130" i="9"/>
  <c r="U126" i="9"/>
  <c r="U123" i="9"/>
  <c r="U128" i="9"/>
  <c r="U140" i="9"/>
</calcChain>
</file>

<file path=xl/sharedStrings.xml><?xml version="1.0" encoding="utf-8"?>
<sst xmlns="http://schemas.openxmlformats.org/spreadsheetml/2006/main" count="507" uniqueCount="150">
  <si>
    <r>
      <rPr>
        <b/>
        <sz val="10"/>
        <color rgb="FFFF0000"/>
        <rFont val="맑은 고딕"/>
        <family val="3"/>
        <charset val="129"/>
      </rPr>
      <t>주의</t>
    </r>
    <r>
      <rPr>
        <sz val="10"/>
        <color rgb="FF000000"/>
        <rFont val="맑은 고딕"/>
        <family val="3"/>
        <charset val="129"/>
      </rPr>
      <t xml:space="preserve"> 1) 셀을 잘라내어(Ctrl+X) 다른 곳에 붙여넣기(Ctrl+V) 하지 마십시오. 2) 다른 곳에서 복사한 데이터를 붙여 넣으려면 '값'만 붙여 넣으십시오.</t>
    </r>
    <phoneticPr fontId="9" type="noConversion"/>
  </si>
  <si>
    <t>직원</t>
    <phoneticPr fontId="12" type="noConversion"/>
  </si>
  <si>
    <t>직원1</t>
  </si>
  <si>
    <t>직원2</t>
  </si>
  <si>
    <t>직원3</t>
  </si>
  <si>
    <t>직원4</t>
  </si>
  <si>
    <t>직원5</t>
  </si>
  <si>
    <t>직원6</t>
  </si>
  <si>
    <t>직원7</t>
  </si>
  <si>
    <t>직원8</t>
  </si>
  <si>
    <t>직원9</t>
  </si>
  <si>
    <t>직원10</t>
  </si>
  <si>
    <t>직원11</t>
  </si>
  <si>
    <t>직원12</t>
  </si>
  <si>
    <t>직원13</t>
  </si>
  <si>
    <t>직원14</t>
  </si>
  <si>
    <t>직원15</t>
  </si>
  <si>
    <t>기준</t>
    <phoneticPr fontId="9" type="noConversion"/>
  </si>
  <si>
    <t>날짜</t>
    <phoneticPr fontId="9" type="noConversion"/>
  </si>
  <si>
    <t>요일</t>
    <phoneticPr fontId="9" type="noConversion"/>
  </si>
  <si>
    <t>근무표</t>
    <phoneticPr fontId="9" type="noConversion"/>
  </si>
  <si>
    <t>근무종류</t>
    <phoneticPr fontId="9" type="noConversion"/>
  </si>
  <si>
    <t>표기</t>
    <phoneticPr fontId="9" type="noConversion"/>
  </si>
  <si>
    <t>출근</t>
    <phoneticPr fontId="9" type="noConversion"/>
  </si>
  <si>
    <t>퇴근</t>
    <phoneticPr fontId="9" type="noConversion"/>
  </si>
  <si>
    <t>휴게</t>
    <phoneticPr fontId="9" type="noConversion"/>
  </si>
  <si>
    <t>실근로</t>
    <phoneticPr fontId="9" type="noConversion"/>
  </si>
  <si>
    <t>근무시간</t>
    <phoneticPr fontId="9" type="noConversion"/>
  </si>
  <si>
    <t>법정휴게</t>
    <phoneticPr fontId="9" type="noConversion"/>
  </si>
  <si>
    <t>휴</t>
    <phoneticPr fontId="9" type="noConversion"/>
  </si>
  <si>
    <r>
      <rPr>
        <b/>
        <sz val="10"/>
        <color theme="1"/>
        <rFont val="맑은 고딕"/>
        <family val="3"/>
        <charset val="129"/>
      </rPr>
      <t>일일근로시간</t>
    </r>
    <r>
      <rPr>
        <sz val="10"/>
        <color theme="1"/>
        <rFont val="맑은 고딕"/>
        <family val="2"/>
        <charset val="129"/>
      </rPr>
      <t xml:space="preserve"> : 이곳에서 근로시간을 가감할 수 있습니다.</t>
    </r>
    <phoneticPr fontId="5" type="noConversion"/>
  </si>
  <si>
    <r>
      <t>일반 근로시간제에서 연장근로 합계</t>
    </r>
    <r>
      <rPr>
        <sz val="10"/>
        <rFont val="맑은 고딕"/>
        <family val="3"/>
        <charset val="129"/>
      </rPr>
      <t xml:space="preserve"> : 주별 연장근로시간(ⓐ와 ⓑ 가운데 큰 값)의 합계</t>
    </r>
    <phoneticPr fontId="9" type="noConversion"/>
  </si>
  <si>
    <r>
      <t xml:space="preserve">ⓐ주40+ : 1주 40시간을 초과하는 근로시간 </t>
    </r>
    <r>
      <rPr>
        <b/>
        <sz val="10"/>
        <color rgb="FFFF0000"/>
        <rFont val="맑은 고딕"/>
        <family val="3"/>
        <charset val="129"/>
      </rPr>
      <t>(휴일근로 제외)</t>
    </r>
    <r>
      <rPr>
        <sz val="10"/>
        <rFont val="맑은 고딕"/>
        <family val="3"/>
        <charset val="129"/>
      </rPr>
      <t xml:space="preserve"> | ⓑ일8+ : 1일 8시간을 초과하는 근로시간의 1주간 합계</t>
    </r>
    <r>
      <rPr>
        <b/>
        <sz val="10"/>
        <color rgb="FFFF0000"/>
        <rFont val="맑은 고딕"/>
        <family val="3"/>
        <charset val="129"/>
      </rPr>
      <t xml:space="preserve"> (휴일근로 제외)</t>
    </r>
    <phoneticPr fontId="9" type="noConversion"/>
  </si>
  <si>
    <t>1주차</t>
    <phoneticPr fontId="9" type="noConversion"/>
  </si>
  <si>
    <t>2주차</t>
    <phoneticPr fontId="9" type="noConversion"/>
  </si>
  <si>
    <t>3주차</t>
    <phoneticPr fontId="9" type="noConversion"/>
  </si>
  <si>
    <t>4주차</t>
    <phoneticPr fontId="9" type="noConversion"/>
  </si>
  <si>
    <t>합계</t>
    <phoneticPr fontId="9" type="noConversion"/>
  </si>
  <si>
    <t>a</t>
    <phoneticPr fontId="9" type="noConversion"/>
  </si>
  <si>
    <t>b</t>
    <phoneticPr fontId="9" type="noConversion"/>
  </si>
  <si>
    <t>큰값</t>
    <phoneticPr fontId="9" type="noConversion"/>
  </si>
  <si>
    <t>휴일근로 8시간까지</t>
    <phoneticPr fontId="9" type="noConversion"/>
  </si>
  <si>
    <t>휴일근로 8시간 초과분</t>
    <phoneticPr fontId="9" type="noConversion"/>
  </si>
  <si>
    <t>가산수당 지급 대상 근로시간</t>
    <phoneticPr fontId="9" type="noConversion"/>
  </si>
  <si>
    <t>c</t>
    <phoneticPr fontId="9" type="noConversion"/>
  </si>
  <si>
    <t>d</t>
    <phoneticPr fontId="9" type="noConversion"/>
  </si>
  <si>
    <t>연장</t>
    <phoneticPr fontId="9" type="noConversion"/>
  </si>
  <si>
    <t>야간</t>
    <phoneticPr fontId="9" type="noConversion"/>
  </si>
  <si>
    <t>휴8</t>
    <phoneticPr fontId="9" type="noConversion"/>
  </si>
  <si>
    <t>휴8+</t>
    <phoneticPr fontId="9" type="noConversion"/>
  </si>
  <si>
    <t>유급휴가</t>
    <phoneticPr fontId="9" type="noConversion"/>
  </si>
  <si>
    <t>출퇴근시각 입력 : 오전 9시는 9:00  오후 6시는 18:00</t>
    <phoneticPr fontId="9" type="noConversion"/>
  </si>
  <si>
    <t>휴게시간 입력 : 3시간 30분은 3.5</t>
    <phoneticPr fontId="9" type="noConversion"/>
  </si>
  <si>
    <t>직원17</t>
  </si>
  <si>
    <t>직원18</t>
  </si>
  <si>
    <t>직원19</t>
  </si>
  <si>
    <t>직원20</t>
  </si>
  <si>
    <t>직원21</t>
  </si>
  <si>
    <t>직원22</t>
  </si>
  <si>
    <t>직원23</t>
  </si>
  <si>
    <t>직원24</t>
  </si>
  <si>
    <t>직원25</t>
  </si>
  <si>
    <t>직원26</t>
  </si>
  <si>
    <t>직원27</t>
  </si>
  <si>
    <t>직원28</t>
  </si>
  <si>
    <t>직원29</t>
  </si>
  <si>
    <t>직원30</t>
  </si>
  <si>
    <t xml:space="preserve"> * 입력범위는 1~30명입니다.</t>
    <phoneticPr fontId="9" type="noConversion"/>
  </si>
  <si>
    <t>직원16</t>
    <phoneticPr fontId="9" type="noConversion"/>
  </si>
  <si>
    <t>원본</t>
    <phoneticPr fontId="9" type="noConversion"/>
  </si>
  <si>
    <r>
      <rPr>
        <b/>
        <sz val="10"/>
        <color theme="1"/>
        <rFont val="맑은 고딕"/>
        <family val="3"/>
        <charset val="129"/>
      </rPr>
      <t>일일근로시간</t>
    </r>
    <r>
      <rPr>
        <sz val="10"/>
        <color theme="1"/>
        <rFont val="맑은 고딕"/>
        <family val="2"/>
        <charset val="129"/>
      </rPr>
      <t xml:space="preserve"> : 원본</t>
    </r>
    <phoneticPr fontId="5" type="noConversion"/>
  </si>
  <si>
    <t xml:space="preserve">1주의 기산점 </t>
    <phoneticPr fontId="9" type="noConversion"/>
  </si>
  <si>
    <t>일요일</t>
  </si>
  <si>
    <t>연장근로시간 정산시 유급휴가 8시간 산입?</t>
    <phoneticPr fontId="9" type="noConversion"/>
  </si>
  <si>
    <t>예</t>
  </si>
  <si>
    <t>5주차</t>
    <phoneticPr fontId="9" type="noConversion"/>
  </si>
  <si>
    <t>6주차</t>
    <phoneticPr fontId="9" type="noConversion"/>
  </si>
  <si>
    <t>합계</t>
    <phoneticPr fontId="9" type="noConversion"/>
  </si>
  <si>
    <t>법정 실근로시간</t>
    <phoneticPr fontId="9" type="noConversion"/>
  </si>
  <si>
    <t>28일</t>
    <phoneticPr fontId="9" type="noConversion"/>
  </si>
  <si>
    <t>29일</t>
    <phoneticPr fontId="9" type="noConversion"/>
  </si>
  <si>
    <t>30일</t>
    <phoneticPr fontId="9" type="noConversion"/>
  </si>
  <si>
    <t>31일</t>
    <phoneticPr fontId="9" type="noConversion"/>
  </si>
  <si>
    <t>일반</t>
  </si>
  <si>
    <t xml:space="preserve">근로시간제 선택 </t>
    <phoneticPr fontId="9" type="noConversion"/>
  </si>
  <si>
    <t>근로시간제</t>
    <phoneticPr fontId="9" type="noConversion"/>
  </si>
  <si>
    <r>
      <rPr>
        <b/>
        <sz val="10"/>
        <color theme="1"/>
        <rFont val="맑은 고딕"/>
        <family val="3"/>
        <charset val="129"/>
      </rPr>
      <t>유연한 근로시간제에서 연장근로시간</t>
    </r>
    <r>
      <rPr>
        <sz val="10"/>
        <color theme="1"/>
        <rFont val="맑은 고딕"/>
        <family val="3"/>
        <charset val="129"/>
      </rPr>
      <t xml:space="preserve"> :</t>
    </r>
    <phoneticPr fontId="9" type="noConversion"/>
  </si>
  <si>
    <t>휴일근로를 제외한 근로시간의 월간 합계가</t>
  </si>
  <si>
    <t>시간을 초과하는 시간</t>
    <phoneticPr fontId="9" type="noConversion"/>
  </si>
  <si>
    <t>근무패턴표</t>
    <phoneticPr fontId="12" type="noConversion"/>
  </si>
  <si>
    <t>1. 팀별 근무표 작성</t>
    <phoneticPr fontId="9" type="noConversion"/>
  </si>
  <si>
    <t>근무종류표</t>
    <phoneticPr fontId="9" type="noConversion"/>
  </si>
  <si>
    <r>
      <rPr>
        <b/>
        <sz val="10"/>
        <color rgb="FFFF0000"/>
        <rFont val="맑은 고딕"/>
        <family val="3"/>
        <charset val="129"/>
      </rPr>
      <t>사용법</t>
    </r>
    <r>
      <rPr>
        <sz val="10"/>
        <color rgb="FF000000"/>
        <rFont val="맑은 고딕"/>
        <family val="3"/>
        <charset val="129"/>
      </rPr>
      <t xml:space="preserve"> : 1) 근무종류표에 종류와 시간을 입력하고 → 2) 근무패턴표에 인원, 직원이름, 근무 입력</t>
    </r>
    <phoneticPr fontId="9" type="noConversion"/>
  </si>
  <si>
    <t>주간</t>
    <phoneticPr fontId="9" type="noConversion"/>
  </si>
  <si>
    <t>야간</t>
    <phoneticPr fontId="9" type="noConversion"/>
  </si>
  <si>
    <t>시트 수</t>
    <phoneticPr fontId="9" type="noConversion"/>
  </si>
  <si>
    <t>(1~26개)</t>
    <phoneticPr fontId="9" type="noConversion"/>
  </si>
  <si>
    <r>
      <rPr>
        <b/>
        <sz val="9"/>
        <color rgb="FFFF0000"/>
        <rFont val="맑은 고딕"/>
        <family val="3"/>
        <charset val="129"/>
      </rPr>
      <t xml:space="preserve">안내 : </t>
    </r>
    <r>
      <rPr>
        <sz val="9"/>
        <rFont val="맑은 고딕"/>
        <family val="3"/>
        <charset val="129"/>
      </rPr>
      <t xml:space="preserve">가져올 근무표가 있는 </t>
    </r>
    <r>
      <rPr>
        <sz val="9"/>
        <color theme="1"/>
        <rFont val="맑은 고딕"/>
        <family val="3"/>
        <charset val="129"/>
      </rPr>
      <t>시트 수 입력 → 시트명 입력</t>
    </r>
    <phoneticPr fontId="9" type="noConversion"/>
  </si>
  <si>
    <t xml:space="preserve">총원 </t>
    <phoneticPr fontId="9" type="noConversion"/>
  </si>
  <si>
    <t>* 누적 인원 55명까지만 표시됩니다.</t>
    <phoneticPr fontId="9" type="noConversion"/>
  </si>
  <si>
    <t>시트명</t>
    <phoneticPr fontId="9" type="noConversion"/>
  </si>
  <si>
    <t>인원</t>
    <phoneticPr fontId="9" type="noConversion"/>
  </si>
  <si>
    <t>누적</t>
    <phoneticPr fontId="9" type="noConversion"/>
  </si>
  <si>
    <t>가산수당 지급대상 근로시간</t>
    <phoneticPr fontId="9" type="noConversion"/>
  </si>
  <si>
    <t>소속</t>
    <phoneticPr fontId="9" type="noConversion"/>
  </si>
  <si>
    <t>성명</t>
    <phoneticPr fontId="9" type="noConversion"/>
  </si>
  <si>
    <t>연장</t>
  </si>
  <si>
    <t>야간</t>
  </si>
  <si>
    <t>이름</t>
    <phoneticPr fontId="9" type="noConversion"/>
  </si>
  <si>
    <t>2. 근무표 합치기</t>
    <phoneticPr fontId="9" type="noConversion"/>
  </si>
  <si>
    <t>3. 근무표 원본 저장</t>
    <phoneticPr fontId="9" type="noConversion"/>
  </si>
  <si>
    <t>4. 월간 근무 조정</t>
    <phoneticPr fontId="9" type="noConversion"/>
  </si>
  <si>
    <t>선택사항</t>
    <phoneticPr fontId="9" type="noConversion"/>
  </si>
  <si>
    <r>
      <rPr>
        <b/>
        <sz val="10"/>
        <color rgb="FFFF0000"/>
        <rFont val="맑은 고딕"/>
        <family val="3"/>
        <charset val="129"/>
      </rPr>
      <t>H3. 연장근로시간 정산시 유급휴가 8시간 산입 여부</t>
    </r>
    <r>
      <rPr>
        <b/>
        <sz val="10"/>
        <color theme="1"/>
        <rFont val="맑은 고딕"/>
        <family val="3"/>
        <charset val="129"/>
      </rPr>
      <t xml:space="preserve">
</t>
    </r>
    <r>
      <rPr>
        <sz val="10"/>
        <color theme="1"/>
        <rFont val="맑은 고딕"/>
        <family val="3"/>
        <charset val="129"/>
      </rPr>
      <t xml:space="preserve">
</t>
    </r>
    <r>
      <rPr>
        <b/>
        <sz val="10"/>
        <color theme="1"/>
        <rFont val="맑은 고딕"/>
        <family val="3"/>
        <charset val="129"/>
      </rPr>
      <t>예</t>
    </r>
    <r>
      <rPr>
        <sz val="10"/>
        <color theme="1"/>
        <rFont val="맑은 고딕"/>
        <family val="3"/>
        <charset val="129"/>
      </rPr>
      <t xml:space="preserve"> : 산입함 (기본값)
</t>
    </r>
    <r>
      <rPr>
        <b/>
        <sz val="10"/>
        <color theme="1"/>
        <rFont val="맑은 고딕"/>
        <family val="3"/>
        <charset val="129"/>
      </rPr>
      <t>아니오</t>
    </r>
    <r>
      <rPr>
        <sz val="10"/>
        <color theme="1"/>
        <rFont val="맑은 고딕"/>
        <family val="3"/>
        <charset val="129"/>
      </rPr>
      <t xml:space="preserve"> : 산입하지 않음
예를 들어 1주에 주간근무(9:00~18:00) 5회 + 연차휴가 1회일 때
유급휴가 8시간을 산입하면 실 근로시간이 총 48시간이므로 그 주의 연장근로시간은 8시간이고, 산입하지 않으면 실 근로시간이 총 40시간이므로 그 주의 연장근로시간은 0시간입니다.</t>
    </r>
    <phoneticPr fontId="9" type="noConversion"/>
  </si>
  <si>
    <r>
      <rPr>
        <b/>
        <sz val="10"/>
        <color rgb="FFFF0000"/>
        <rFont val="맑은 고딕"/>
        <family val="3"/>
        <charset val="129"/>
      </rPr>
      <t>E2. 1주의 기산점</t>
    </r>
    <r>
      <rPr>
        <sz val="10"/>
        <color theme="1"/>
        <rFont val="맑은 고딕"/>
        <family val="3"/>
        <charset val="129"/>
      </rPr>
      <t xml:space="preserve">
일반 근로시간제이면 연장근로시간을 1주 단위로 정산하는데, 
</t>
    </r>
    <r>
      <rPr>
        <b/>
        <sz val="10"/>
        <color theme="1"/>
        <rFont val="맑은 고딕"/>
        <family val="3"/>
        <charset val="129"/>
      </rPr>
      <t>일요일</t>
    </r>
    <r>
      <rPr>
        <sz val="10"/>
        <color theme="1"/>
        <rFont val="맑은 고딕"/>
        <family val="3"/>
        <charset val="129"/>
      </rPr>
      <t xml:space="preserve"> : 연장근로시간을 매주 일요일부터 토요일까지 정산 (기본값)
월</t>
    </r>
    <r>
      <rPr>
        <b/>
        <sz val="10"/>
        <color theme="1"/>
        <rFont val="맑은 고딕"/>
        <family val="3"/>
        <charset val="129"/>
      </rPr>
      <t>요일</t>
    </r>
    <r>
      <rPr>
        <sz val="10"/>
        <color theme="1"/>
        <rFont val="맑은 고딕"/>
        <family val="3"/>
        <charset val="129"/>
      </rPr>
      <t xml:space="preserve"> : 연장근로시간을 매주 월요일부터 일요일까지 정산
</t>
    </r>
    <r>
      <rPr>
        <b/>
        <sz val="10"/>
        <color theme="1"/>
        <rFont val="맑은 고딕"/>
        <family val="3"/>
        <charset val="129"/>
      </rPr>
      <t>1일</t>
    </r>
    <r>
      <rPr>
        <sz val="10"/>
        <color theme="1"/>
        <rFont val="맑은 고딕"/>
        <family val="3"/>
        <charset val="129"/>
      </rPr>
      <t xml:space="preserve"> : 연장근로시간을 1일~7일, 8일~14일, 15일~21일, 22일~28일, 29일~31일로 나누어 정산 </t>
    </r>
    <phoneticPr fontId="9" type="noConversion"/>
  </si>
  <si>
    <t>휴무
일수</t>
    <phoneticPr fontId="9" type="noConversion"/>
  </si>
  <si>
    <r>
      <rPr>
        <b/>
        <sz val="10"/>
        <color rgb="FFFF0000"/>
        <rFont val="맑은 고딕"/>
        <family val="3"/>
        <charset val="129"/>
      </rPr>
      <t>E23. 근로시간제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color theme="1"/>
        <rFont val="맑은 고딕"/>
        <family val="3"/>
        <charset val="129"/>
      </rPr>
      <t xml:space="preserve">
</t>
    </r>
    <r>
      <rPr>
        <b/>
        <sz val="10"/>
        <color theme="1"/>
        <rFont val="맑은 고딕"/>
        <family val="3"/>
        <charset val="129"/>
      </rPr>
      <t>일반</t>
    </r>
    <r>
      <rPr>
        <sz val="10"/>
        <color theme="1"/>
        <rFont val="맑은 고딕"/>
        <family val="3"/>
        <charset val="129"/>
      </rPr>
      <t xml:space="preserve"> : 연장근로시간을 1주 단위로 정산 (기본값)
</t>
    </r>
    <r>
      <rPr>
        <b/>
        <sz val="10"/>
        <color theme="1"/>
        <rFont val="맑은 고딕"/>
        <family val="3"/>
        <charset val="129"/>
      </rPr>
      <t>유연</t>
    </r>
    <r>
      <rPr>
        <sz val="10"/>
        <color theme="1"/>
        <rFont val="맑은 고딕"/>
        <family val="3"/>
        <charset val="129"/>
      </rPr>
      <t xml:space="preserve"> : (선택적 근로시간제 또는 탄력적 근로시간제) - 연장근로시간을 대개 월 단위로 정산합니다.
월간 연장근로시간은 그 달의 휴일근로시간을 제외한 실 근로시간의 합계가 월간 법정 근로시간을 초과하는 시간입니다.</t>
    </r>
    <r>
      <rPr>
        <sz val="6"/>
        <color theme="1"/>
        <rFont val="맑은 고딕"/>
        <family val="3"/>
        <charset val="129"/>
      </rPr>
      <t xml:space="preserve"> 
</t>
    </r>
    <r>
      <rPr>
        <sz val="9"/>
        <color theme="1"/>
        <rFont val="맑은 고딕"/>
        <family val="3"/>
        <charset val="129"/>
      </rPr>
      <t>※ 월간 법정 근로시간 = 40시간/7일(1일 평균) * 그 달의 일수 (28일이면 160시간, 29일이면 165.71시간, 30일이면 171.43시간, 31일이면 177.14시간)</t>
    </r>
    <phoneticPr fontId="9" type="noConversion"/>
  </si>
  <si>
    <t>s1</t>
    <phoneticPr fontId="9" type="noConversion"/>
  </si>
  <si>
    <t>s2</t>
    <phoneticPr fontId="9" type="noConversion"/>
  </si>
  <si>
    <t>s3</t>
    <phoneticPr fontId="9" type="noConversion"/>
  </si>
  <si>
    <t>소계</t>
    <phoneticPr fontId="9" type="noConversion"/>
  </si>
  <si>
    <t>총계</t>
    <phoneticPr fontId="9" type="noConversion"/>
  </si>
  <si>
    <t>a=연장근로시간  b=야간근로시간  c=휴일8시간이내  d=휴일8시간초과</t>
    <phoneticPr fontId="9" type="noConversion"/>
  </si>
  <si>
    <t>s1=a+b/3   s2=c+d*4/3   s3=s1+s2</t>
    <phoneticPr fontId="9" type="noConversion"/>
  </si>
  <si>
    <t>소계</t>
    <phoneticPr fontId="9" type="noConversion"/>
  </si>
  <si>
    <t>휴일</t>
    <phoneticPr fontId="9" type="noConversion"/>
  </si>
  <si>
    <t>총계</t>
    <phoneticPr fontId="9" type="noConversion"/>
  </si>
  <si>
    <r>
      <t xml:space="preserve">① 시간외수당 : a×통상시급의150% + b×통상시급의50% = </t>
    </r>
    <r>
      <rPr>
        <b/>
        <sz val="10"/>
        <color rgb="FF000000"/>
        <rFont val="맑은 고딕"/>
        <family val="3"/>
        <charset val="129"/>
      </rPr>
      <t>s1</t>
    </r>
    <r>
      <rPr>
        <sz val="10"/>
        <color rgb="FF000000"/>
        <rFont val="맑은 고딕"/>
        <family val="3"/>
        <charset val="129"/>
      </rPr>
      <t>×통상시급의150%</t>
    </r>
    <phoneticPr fontId="9" type="noConversion"/>
  </si>
  <si>
    <r>
      <t xml:space="preserve">② 휴일수당 : c×통상시급의150% + d×통상시급의200% = </t>
    </r>
    <r>
      <rPr>
        <b/>
        <sz val="10"/>
        <color rgb="FF000000"/>
        <rFont val="맑은 고딕"/>
        <family val="3"/>
        <charset val="129"/>
      </rPr>
      <t>s2</t>
    </r>
    <r>
      <rPr>
        <sz val="10"/>
        <color rgb="FF000000"/>
        <rFont val="맑은 고딕"/>
        <family val="3"/>
        <charset val="129"/>
      </rPr>
      <t>×통상시급의150%</t>
    </r>
    <phoneticPr fontId="9" type="noConversion"/>
  </si>
  <si>
    <r>
      <t xml:space="preserve">※ 휴일수당 예산이 따로 없는 경우 시간외수당 : a×통상시급의150% + b×통상시급의50% + c×통상시급의150% + d×통상시급의200% = </t>
    </r>
    <r>
      <rPr>
        <b/>
        <sz val="10"/>
        <color rgb="FF000000"/>
        <rFont val="맑은 고딕"/>
        <family val="3"/>
        <charset val="129"/>
      </rPr>
      <t>s3</t>
    </r>
    <r>
      <rPr>
        <sz val="10"/>
        <color rgb="FF000000"/>
        <rFont val="맑은 고딕"/>
        <family val="3"/>
        <charset val="129"/>
      </rPr>
      <t>×통상시급의150%</t>
    </r>
    <phoneticPr fontId="9" type="noConversion"/>
  </si>
  <si>
    <t>이 시간이 너무 적거나 많으면 근무유형별 출퇴근 시각을 조정하여 실근로시간을 늘리거나 줄이는 편이 좋고 그렇지 않으면, 조금 적거나 많으면, 다음과 같이 합니다.
① 많으면 이번 달 일일근로시간표에서 근로시간을 줄입니다. 
② 적으면 (40시간까지의 수당을 받기 원하면) 이번 달 비번일에 근무를 추가하거나 일일근로시간표에서 근로시간을 추가합니다.</t>
    <phoneticPr fontId="9" type="noConversion"/>
  </si>
  <si>
    <t>월간 법정근로시간 계산 방식 : (40시간/7일)×</t>
    <phoneticPr fontId="9" type="noConversion"/>
  </si>
  <si>
    <t>역일수</t>
  </si>
  <si>
    <r>
      <t xml:space="preserve">1) 팀이 하나뿐이면 '단일팀용' 시트를, 두 개 이상이면 '복수팀용' 시트를 복사합니다.
2) 시트 이름을 적당히 바꾸고, </t>
    </r>
    <r>
      <rPr>
        <b/>
        <sz val="10"/>
        <color rgb="FFFF0000"/>
        <rFont val="맑은 고딕"/>
        <family val="3"/>
        <charset val="129"/>
      </rPr>
      <t>사용법</t>
    </r>
    <r>
      <rPr>
        <sz val="10"/>
        <color theme="1"/>
        <rFont val="맑은 고딕"/>
        <family val="3"/>
        <charset val="129"/>
      </rPr>
      <t>에 따라 내용을 채웁니다.
* 팀이 여러 개이면 위 작업을 반복합니다.</t>
    </r>
    <phoneticPr fontId="9" type="noConversion"/>
  </si>
  <si>
    <r>
      <t xml:space="preserve">팀이 두 개 이상이면 
통합 시트에서 </t>
    </r>
    <r>
      <rPr>
        <b/>
        <sz val="10"/>
        <color rgb="FFFF0000"/>
        <rFont val="맑은 고딕"/>
        <family val="3"/>
        <charset val="129"/>
      </rPr>
      <t>안내</t>
    </r>
    <r>
      <rPr>
        <sz val="10"/>
        <color theme="1"/>
        <rFont val="맑은 고딕"/>
        <family val="3"/>
        <charset val="129"/>
      </rPr>
      <t>에 따라 여러 팀의 월간 근무표를 한 곳에 모읍니다.</t>
    </r>
    <phoneticPr fontId="9" type="noConversion"/>
  </si>
  <si>
    <r>
      <rPr>
        <b/>
        <sz val="10"/>
        <color rgb="FFFF0000"/>
        <rFont val="맑은 고딕"/>
        <family val="3"/>
        <charset val="129"/>
      </rPr>
      <t>매월</t>
    </r>
    <r>
      <rPr>
        <sz val="10"/>
        <color rgb="FFFF0000"/>
        <rFont val="맑은 고딕"/>
        <family val="3"/>
        <charset val="129"/>
      </rPr>
      <t xml:space="preserve"> 원본 파일을 복사하여</t>
    </r>
    <r>
      <rPr>
        <sz val="10"/>
        <rFont val="맑은 고딕"/>
        <family val="3"/>
        <charset val="129"/>
      </rPr>
      <t xml:space="preserve"> </t>
    </r>
    <r>
      <rPr>
        <b/>
        <sz val="10"/>
        <color rgb="FFFF0000"/>
        <rFont val="맑은 고딕"/>
        <family val="3"/>
        <charset val="129"/>
      </rPr>
      <t>월별 복사본 파일에서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rFont val="맑은 고딕"/>
        <family val="3"/>
        <charset val="129"/>
      </rPr>
      <t>다음과 같이 합니다.</t>
    </r>
    <r>
      <rPr>
        <sz val="10"/>
        <color rgb="FFFF0000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 xml:space="preserve">
1) </t>
    </r>
    <r>
      <rPr>
        <b/>
        <sz val="10"/>
        <color rgb="FF023DF8"/>
        <rFont val="맑은 고딕"/>
        <family val="3"/>
        <charset val="129"/>
      </rPr>
      <t>통합</t>
    </r>
    <r>
      <rPr>
        <sz val="10"/>
        <rFont val="맑은 고딕"/>
        <family val="3"/>
        <charset val="129"/>
      </rPr>
      <t xml:space="preserve"> 시트에서 '년,월'을 선택합니다.
2) 휴일 설정 : 통합 시트에서 해당일의 요일을 '휴'로 바꿉니다.
3) 각 팀(근무조) 시트에서 
a. 월 근무표에서 근무를 바꾸거나 휴가를 넣습니다. 연차휴가는 '휴'로 입력합니다. 
※ 근무종류표에 없는 근무(예:반차,교육 따위)를 월 근무표에 입력할 때는 일일근로시간표에서 해당일의 시간을 직접 입력합니다.
b. 일일근로시간표에서 일일근로시간을 가감합니다. </t>
    </r>
    <phoneticPr fontId="9" type="noConversion"/>
  </si>
  <si>
    <t>필요없는 시트를 숨기거나 지우고, 원본으로 저장합니다. (예 : 우리기관복돌이원본.xlsx)
이 원본을 직원들에게 공유하여 자율적으로 활용하게 합니다.</t>
    <phoneticPr fontId="9" type="noConversion"/>
  </si>
  <si>
    <r>
      <rPr>
        <b/>
        <sz val="16"/>
        <color theme="1"/>
        <rFont val="맑은 고딕"/>
        <family val="3"/>
        <charset val="129"/>
        <scheme val="major"/>
      </rPr>
      <t>다인용 복지근무 프로그램</t>
    </r>
    <r>
      <rPr>
        <b/>
        <sz val="12"/>
        <color theme="1"/>
        <rFont val="맑은 고딕"/>
        <family val="2"/>
        <charset val="129"/>
        <scheme val="major"/>
      </rPr>
      <t xml:space="preserve">
한 근무조에 30명까지 배치 가능</t>
    </r>
    <phoneticPr fontId="9" type="noConversion"/>
  </si>
  <si>
    <t>0101</t>
  </si>
  <si>
    <t>0301</t>
  </si>
  <si>
    <t>0501</t>
  </si>
  <si>
    <t>0505</t>
  </si>
  <si>
    <t>0606</t>
  </si>
  <si>
    <t>0815</t>
  </si>
  <si>
    <t>1003</t>
  </si>
  <si>
    <t>1009</t>
  </si>
  <si>
    <t>1225</t>
  </si>
  <si>
    <t>구정</t>
  </si>
  <si>
    <t>석가탄신일</t>
  </si>
  <si>
    <t>추석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</si>
</sst>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0&quot;일&quot;"/>
    <numFmt numFmtId="177" formatCode="&quot;B: &quot;0&quot;야&quot;"/>
    <numFmt numFmtId="178" formatCode="0&quot;인조&quot;"/>
    <numFmt numFmtId="179" formatCode="&quot;C: &quot;0&quot;야&quot;"/>
    <numFmt numFmtId="180" formatCode="0&quot;주&quot;"/>
    <numFmt numFmtId="181" formatCode="&quot;A: &quot;0&quot;야&quot;"/>
    <numFmt numFmtId="182" formatCode="0_ "/>
    <numFmt numFmtId="183" formatCode="0.00_ "/>
    <numFmt numFmtId="184" formatCode="General&quot;년&quot;"/>
    <numFmt numFmtId="185" formatCode="0&quot;월&quot;"/>
    <numFmt numFmtId="186" formatCode="0_);[Red]\(0\)"/>
    <numFmt numFmtId="187" formatCode="0.00&quot;개 =&quot;"/>
    <numFmt numFmtId="188" formatCode="#&quot;월&quot;"/>
    <numFmt numFmtId="189" formatCode="d&quot;일&quot;"/>
    <numFmt numFmtId="190" formatCode="0_ ;[Red]\-0\ "/>
    <numFmt numFmtId="191" formatCode="0.00_);[Red]\(0.00\)"/>
    <numFmt numFmtId="192" formatCode="0.00&quot;시간&quot;"/>
    <numFmt numFmtId="193" formatCode="0&quot;일간&quot;"/>
    <numFmt numFmtId="194" formatCode="0&quot;개&quot;"/>
    <numFmt numFmtId="195" formatCode="0&quot;명&quot;"/>
  </numFmts>
  <fonts count="46">
    <font>
      <sz val="10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  <font>
      <sz val="10"/>
      <color rgb="FFFF0000"/>
      <name val="맑은 고딕"/>
      <family val="2"/>
      <charset val="129"/>
    </font>
    <font>
      <b/>
      <sz val="10"/>
      <color rgb="FFFF0000"/>
      <name val="맑은 고딕"/>
      <family val="3"/>
      <charset val="129"/>
    </font>
    <font>
      <sz val="8"/>
      <name val="맑은 고딕"/>
      <family val="2"/>
      <charset val="129"/>
    </font>
    <font>
      <sz val="1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rgb="FFFF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10"/>
      <name val="맑은 고딕"/>
      <family val="2"/>
      <charset val="129"/>
    </font>
    <font>
      <sz val="9"/>
      <color theme="0"/>
      <name val="맑은 고딕"/>
      <family val="3"/>
      <charset val="129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color theme="1"/>
      <name val="맑은 고딕"/>
      <family val="2"/>
      <charset val="129"/>
    </font>
    <font>
      <b/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</font>
    <font>
      <b/>
      <sz val="12"/>
      <color theme="1"/>
      <name val="맑은 고딕"/>
      <family val="2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name val="맑은 고딕"/>
      <family val="2"/>
      <charset val="129"/>
    </font>
    <font>
      <sz val="11"/>
      <color rgb="FF000000"/>
      <name val="맑은 고딕"/>
      <family val="3"/>
      <charset val="129"/>
    </font>
    <font>
      <sz val="10"/>
      <color theme="0"/>
      <name val="맑은 고딕"/>
      <family val="2"/>
      <charset val="129"/>
    </font>
    <font>
      <b/>
      <sz val="16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</font>
    <font>
      <sz val="9"/>
      <color rgb="FFFF0000"/>
      <name val="맑은 고딕"/>
      <family val="2"/>
      <charset val="129"/>
    </font>
    <font>
      <b/>
      <sz val="9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6"/>
      <color theme="1"/>
      <name val="맑은 고딕"/>
      <family val="3"/>
      <charset val="129"/>
    </font>
    <font>
      <b/>
      <sz val="10"/>
      <color rgb="FF023DF8"/>
      <name val="맑은 고딕"/>
      <family val="3"/>
      <charset val="129"/>
    </font>
    <font>
      <sz val="10"/>
      <color rgb="FF00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2" fillId="0" borderId="0"/>
  </cellStyleXfs>
  <cellXfs count="403">
    <xf numFmtId="0" fontId="0" fillId="0" borderId="0" xfId="0">
      <alignment vertical="center"/>
    </xf>
    <xf numFmtId="0" fontId="4" fillId="0" borderId="0" xfId="1" applyNumberFormat="1" applyFont="1">
      <alignment vertical="center"/>
    </xf>
    <xf numFmtId="0" fontId="4" fillId="0" borderId="0" xfId="1" applyNumberFormat="1" applyFont="1" applyProtection="1">
      <alignment vertical="center"/>
    </xf>
    <xf numFmtId="0" fontId="4" fillId="0" borderId="0" xfId="1" applyNumberFormat="1" applyFont="1" applyFill="1" applyProtection="1">
      <alignment vertical="center"/>
    </xf>
    <xf numFmtId="0" fontId="4" fillId="0" borderId="0" xfId="1" applyNumberFormat="1" applyFont="1" applyFill="1">
      <alignment vertical="center"/>
    </xf>
    <xf numFmtId="0" fontId="4" fillId="0" borderId="0" xfId="1" applyNumberFormat="1" applyFont="1" applyAlignment="1">
      <alignment horizontal="center" vertical="center"/>
    </xf>
    <xf numFmtId="0" fontId="7" fillId="0" borderId="0" xfId="1" applyNumberFormat="1" applyFont="1" applyFill="1">
      <alignment vertical="center"/>
    </xf>
    <xf numFmtId="0" fontId="4" fillId="0" borderId="0" xfId="1" applyNumberFormat="1" applyFont="1" applyFill="1" applyAlignment="1">
      <alignment vertical="top"/>
    </xf>
    <xf numFmtId="176" fontId="4" fillId="0" borderId="0" xfId="1" applyNumberFormat="1" applyFont="1" applyFill="1" applyAlignment="1">
      <alignment horizontal="center" vertical="center"/>
    </xf>
    <xf numFmtId="0" fontId="7" fillId="0" borderId="0" xfId="0" applyFont="1">
      <alignment vertical="center"/>
    </xf>
    <xf numFmtId="178" fontId="10" fillId="2" borderId="0" xfId="1" applyNumberFormat="1" applyFont="1" applyFill="1" applyAlignment="1" applyProtection="1">
      <alignment horizontal="center" vertical="center" shrinkToFit="1"/>
      <protection locked="0"/>
    </xf>
    <xf numFmtId="179" fontId="11" fillId="0" borderId="0" xfId="1" applyNumberFormat="1" applyFont="1" applyAlignment="1" applyProtection="1">
      <alignment horizontal="left" vertical="center"/>
      <protection locked="0"/>
    </xf>
    <xf numFmtId="180" fontId="4" fillId="0" borderId="0" xfId="1" applyNumberFormat="1" applyFont="1" applyAlignment="1" applyProtection="1">
      <alignment horizontal="left" vertical="center"/>
      <protection locked="0"/>
    </xf>
    <xf numFmtId="181" fontId="13" fillId="0" borderId="0" xfId="1" applyNumberFormat="1" applyFont="1" applyFill="1" applyAlignment="1" applyProtection="1">
      <alignment horizontal="left" vertical="center"/>
    </xf>
    <xf numFmtId="0" fontId="14" fillId="0" borderId="0" xfId="1" applyNumberFormat="1" applyFont="1">
      <alignment vertical="center"/>
    </xf>
    <xf numFmtId="177" fontId="15" fillId="0" borderId="0" xfId="1" applyNumberFormat="1" applyFont="1" applyFill="1" applyAlignment="1" applyProtection="1">
      <alignment horizontal="right" vertical="center"/>
    </xf>
    <xf numFmtId="180" fontId="15" fillId="0" borderId="0" xfId="1" applyNumberFormat="1" applyFont="1" applyFill="1" applyAlignment="1" applyProtection="1">
      <alignment horizontal="left" vertical="center"/>
    </xf>
    <xf numFmtId="179" fontId="15" fillId="0" borderId="0" xfId="1" applyNumberFormat="1" applyFont="1" applyFill="1" applyAlignment="1" applyProtection="1">
      <alignment horizontal="right" vertical="center"/>
    </xf>
    <xf numFmtId="182" fontId="10" fillId="0" borderId="0" xfId="1" applyNumberFormat="1" applyFont="1" applyFill="1" applyAlignment="1" applyProtection="1">
      <alignment horizontal="center" vertical="center"/>
    </xf>
    <xf numFmtId="182" fontId="10" fillId="0" borderId="0" xfId="0" applyNumberFormat="1" applyFont="1">
      <alignment vertical="center"/>
    </xf>
    <xf numFmtId="182" fontId="7" fillId="0" borderId="0" xfId="0" applyNumberFormat="1" applyFont="1">
      <alignment vertical="center"/>
    </xf>
    <xf numFmtId="0" fontId="10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16" fillId="0" borderId="0" xfId="0" applyFont="1">
      <alignment vertical="center"/>
    </xf>
    <xf numFmtId="0" fontId="4" fillId="3" borderId="1" xfId="1" applyNumberFormat="1" applyFont="1" applyFill="1" applyBorder="1" applyAlignment="1" applyProtection="1">
      <alignment horizontal="center" vertical="center" shrinkToFit="1"/>
    </xf>
    <xf numFmtId="0" fontId="4" fillId="3" borderId="2" xfId="1" applyNumberFormat="1" applyFont="1" applyFill="1" applyBorder="1" applyAlignment="1" applyProtection="1">
      <alignment horizontal="center" vertical="center" shrinkToFit="1"/>
    </xf>
    <xf numFmtId="0" fontId="4" fillId="3" borderId="3" xfId="1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0" fillId="0" borderId="0" xfId="0" applyBorder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/>
    </xf>
    <xf numFmtId="183" fontId="17" fillId="0" borderId="0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top" wrapText="1"/>
    </xf>
    <xf numFmtId="0" fontId="10" fillId="0" borderId="0" xfId="1" applyNumberFormat="1" applyFont="1" applyFill="1">
      <alignment vertical="center"/>
    </xf>
    <xf numFmtId="0" fontId="15" fillId="0" borderId="0" xfId="0" applyFont="1" applyBorder="1" applyProtection="1">
      <alignment vertical="center"/>
    </xf>
    <xf numFmtId="0" fontId="13" fillId="0" borderId="0" xfId="0" applyFont="1" applyAlignment="1">
      <alignment horizontal="left" vertical="top"/>
    </xf>
    <xf numFmtId="0" fontId="19" fillId="0" borderId="0" xfId="0" applyFont="1">
      <alignment vertical="center"/>
    </xf>
    <xf numFmtId="0" fontId="20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0" fillId="0" borderId="0" xfId="0" applyNumberFormat="1" applyFont="1" applyProtection="1">
      <alignment vertical="center"/>
    </xf>
    <xf numFmtId="0" fontId="10" fillId="0" borderId="0" xfId="0" applyNumberFormat="1" applyFont="1" applyFill="1" applyProtection="1">
      <alignment vertical="center"/>
    </xf>
    <xf numFmtId="184" fontId="21" fillId="0" borderId="0" xfId="0" applyNumberFormat="1" applyFont="1" applyFill="1" applyBorder="1" applyAlignment="1" applyProtection="1">
      <alignment horizontal="center" vertical="center"/>
    </xf>
    <xf numFmtId="185" fontId="21" fillId="0" borderId="0" xfId="0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Border="1" applyAlignment="1">
      <alignment horizontal="left" vertical="center"/>
    </xf>
    <xf numFmtId="0" fontId="10" fillId="0" borderId="0" xfId="0" applyNumberFormat="1" applyFont="1">
      <alignment vertical="center"/>
    </xf>
    <xf numFmtId="0" fontId="7" fillId="0" borderId="0" xfId="0" applyNumberFormat="1" applyFont="1" applyFill="1">
      <alignment vertical="center"/>
    </xf>
    <xf numFmtId="0" fontId="10" fillId="0" borderId="0" xfId="0" applyNumberFormat="1" applyFont="1" applyFill="1">
      <alignment vertical="center"/>
    </xf>
    <xf numFmtId="0" fontId="10" fillId="0" borderId="0" xfId="1" applyNumberFormat="1" applyFont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Fill="1" applyProtection="1">
      <alignment vertical="center"/>
    </xf>
    <xf numFmtId="184" fontId="4" fillId="3" borderId="7" xfId="1" applyNumberFormat="1" applyFont="1" applyFill="1" applyBorder="1" applyAlignment="1">
      <alignment horizontal="center" vertical="center"/>
    </xf>
    <xf numFmtId="184" fontId="4" fillId="3" borderId="11" xfId="1" applyNumberFormat="1" applyFont="1" applyFill="1" applyBorder="1" applyAlignment="1">
      <alignment horizontal="center" vertical="center"/>
    </xf>
    <xf numFmtId="14" fontId="21" fillId="0" borderId="12" xfId="1" applyNumberFormat="1" applyFont="1" applyBorder="1" applyAlignment="1">
      <alignment horizontal="center" vertical="center"/>
    </xf>
    <xf numFmtId="14" fontId="21" fillId="0" borderId="13" xfId="1" applyNumberFormat="1" applyFont="1" applyBorder="1" applyAlignment="1">
      <alignment horizontal="center" vertical="center"/>
    </xf>
    <xf numFmtId="14" fontId="21" fillId="0" borderId="14" xfId="1" applyNumberFormat="1" applyFont="1" applyBorder="1" applyAlignment="1">
      <alignment horizontal="center" vertical="center"/>
    </xf>
    <xf numFmtId="20" fontId="0" fillId="0" borderId="0" xfId="0" applyNumberFormat="1">
      <alignment vertical="center"/>
    </xf>
    <xf numFmtId="0" fontId="15" fillId="0" borderId="0" xfId="0" applyFont="1">
      <alignment vertical="center"/>
    </xf>
    <xf numFmtId="0" fontId="22" fillId="0" borderId="0" xfId="1" applyNumberFormat="1" applyFont="1">
      <alignment vertical="center"/>
    </xf>
    <xf numFmtId="187" fontId="23" fillId="0" borderId="0" xfId="1" applyNumberFormat="1" applyFont="1" applyAlignment="1">
      <alignment horizontal="left" vertical="center" shrinkToFit="1"/>
    </xf>
    <xf numFmtId="0" fontId="20" fillId="0" borderId="0" xfId="1" applyFont="1" applyFill="1" applyAlignment="1">
      <alignment horizontal="center" vertical="center"/>
    </xf>
    <xf numFmtId="184" fontId="21" fillId="0" borderId="0" xfId="1" applyNumberFormat="1" applyFont="1" applyFill="1" applyBorder="1" applyAlignment="1" applyProtection="1">
      <alignment horizontal="center" vertical="center"/>
    </xf>
    <xf numFmtId="0" fontId="21" fillId="0" borderId="0" xfId="1" applyNumberFormat="1" applyFont="1" applyAlignment="1" applyProtection="1">
      <alignment horizontal="center" vertical="center"/>
    </xf>
    <xf numFmtId="0" fontId="18" fillId="0" borderId="0" xfId="0" applyFont="1" applyAlignment="1">
      <alignment horizontal="left" vertical="top"/>
    </xf>
    <xf numFmtId="182" fontId="10" fillId="0" borderId="0" xfId="1" applyNumberFormat="1" applyFont="1" applyFill="1" applyBorder="1" applyAlignment="1" applyProtection="1">
      <alignment horizontal="center" vertical="center"/>
    </xf>
    <xf numFmtId="182" fontId="10" fillId="0" borderId="0" xfId="1" applyNumberFormat="1" applyFont="1" applyAlignment="1" applyProtection="1">
      <alignment horizontal="center" vertical="center"/>
    </xf>
    <xf numFmtId="182" fontId="15" fillId="0" borderId="0" xfId="1" applyNumberFormat="1" applyFont="1" applyAlignment="1" applyProtection="1">
      <alignment horizontal="center" vertical="center"/>
    </xf>
    <xf numFmtId="189" fontId="10" fillId="0" borderId="8" xfId="1" applyNumberFormat="1" applyFont="1" applyFill="1" applyBorder="1" applyAlignment="1">
      <alignment horizontal="center" vertical="center"/>
    </xf>
    <xf numFmtId="189" fontId="10" fillId="0" borderId="9" xfId="0" applyNumberFormat="1" applyFont="1" applyBorder="1" applyAlignment="1">
      <alignment horizontal="center" vertical="center"/>
    </xf>
    <xf numFmtId="189" fontId="10" fillId="0" borderId="10" xfId="0" applyNumberFormat="1" applyFont="1" applyBorder="1" applyAlignment="1">
      <alignment horizontal="center" vertical="center"/>
    </xf>
    <xf numFmtId="0" fontId="4" fillId="0" borderId="0" xfId="1" applyNumberFormat="1" applyFont="1" applyAlignment="1" applyProtection="1">
      <alignment horizontal="center" vertical="center"/>
    </xf>
    <xf numFmtId="0" fontId="24" fillId="0" borderId="0" xfId="0" applyFont="1">
      <alignment vertical="center"/>
    </xf>
    <xf numFmtId="0" fontId="7" fillId="0" borderId="0" xfId="1" applyNumberFormat="1" applyFont="1">
      <alignment vertical="center"/>
    </xf>
    <xf numFmtId="0" fontId="25" fillId="0" borderId="0" xfId="0" applyFont="1">
      <alignment vertical="center"/>
    </xf>
    <xf numFmtId="0" fontId="0" fillId="0" borderId="18" xfId="0" applyBorder="1" applyAlignment="1" applyProtection="1">
      <alignment horizontal="center" vertical="center"/>
    </xf>
    <xf numFmtId="0" fontId="27" fillId="0" borderId="0" xfId="0" applyFont="1">
      <alignment vertical="center"/>
    </xf>
    <xf numFmtId="0" fontId="30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184" fontId="21" fillId="0" borderId="0" xfId="1" applyNumberFormat="1" applyFont="1" applyFill="1" applyBorder="1" applyAlignment="1" applyProtection="1">
      <alignment horizontal="center" vertical="center"/>
      <protection locked="0"/>
    </xf>
    <xf numFmtId="188" fontId="21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20" fontId="14" fillId="2" borderId="17" xfId="1" applyNumberFormat="1" applyFont="1" applyFill="1" applyBorder="1" applyAlignment="1" applyProtection="1">
      <alignment horizontal="center" vertical="center"/>
      <protection locked="0"/>
    </xf>
    <xf numFmtId="183" fontId="13" fillId="0" borderId="0" xfId="1" applyNumberFormat="1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20" fontId="14" fillId="2" borderId="5" xfId="1" applyNumberFormat="1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20" fontId="14" fillId="2" borderId="18" xfId="1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Protection="1">
      <alignment vertical="center"/>
    </xf>
    <xf numFmtId="0" fontId="10" fillId="0" borderId="33" xfId="0" applyFont="1" applyFill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Font="1">
      <alignment vertical="center"/>
    </xf>
    <xf numFmtId="184" fontId="4" fillId="0" borderId="7" xfId="1" applyNumberFormat="1" applyFont="1" applyFill="1" applyBorder="1" applyAlignment="1">
      <alignment horizontal="center" vertical="center"/>
    </xf>
    <xf numFmtId="184" fontId="4" fillId="0" borderId="11" xfId="1" applyNumberFormat="1" applyFont="1" applyFill="1" applyBorder="1" applyAlignment="1">
      <alignment horizontal="center" vertical="center"/>
    </xf>
    <xf numFmtId="0" fontId="11" fillId="0" borderId="0" xfId="1" applyNumberFormat="1" applyFont="1" applyFill="1">
      <alignment vertical="center"/>
    </xf>
    <xf numFmtId="0" fontId="18" fillId="0" borderId="17" xfId="0" applyNumberFormat="1" applyFont="1" applyBorder="1" applyAlignment="1" applyProtection="1">
      <alignment horizontal="center" vertical="center"/>
    </xf>
    <xf numFmtId="0" fontId="0" fillId="0" borderId="26" xfId="0" applyNumberFormat="1" applyBorder="1">
      <alignment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Border="1" applyAlignment="1" applyProtection="1">
      <alignment horizontal="center" vertical="center"/>
    </xf>
    <xf numFmtId="0" fontId="18" fillId="0" borderId="18" xfId="0" applyNumberFormat="1" applyFont="1" applyBorder="1" applyAlignment="1" applyProtection="1">
      <alignment horizontal="center" vertical="center"/>
    </xf>
    <xf numFmtId="0" fontId="0" fillId="0" borderId="30" xfId="0" applyNumberFormat="1" applyBorder="1">
      <alignment vertical="center"/>
    </xf>
    <xf numFmtId="0" fontId="17" fillId="0" borderId="23" xfId="0" applyFont="1" applyFill="1" applyBorder="1" applyAlignment="1" applyProtection="1">
      <alignment horizontal="center" vertical="center" shrinkToFit="1"/>
    </xf>
    <xf numFmtId="0" fontId="17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3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0" borderId="5" xfId="1" applyNumberFormat="1" applyFont="1" applyBorder="1" applyAlignment="1" applyProtection="1">
      <alignment horizontal="center" vertical="center"/>
      <protection locked="0"/>
    </xf>
    <xf numFmtId="0" fontId="10" fillId="0" borderId="39" xfId="1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4" fillId="0" borderId="0" xfId="1" applyNumberFormat="1" applyFont="1" applyFill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4" fillId="0" borderId="39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39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39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shrinkToFit="1"/>
      <protection locked="0"/>
    </xf>
    <xf numFmtId="0" fontId="10" fillId="0" borderId="2" xfId="1" applyNumberFormat="1" applyFont="1" applyBorder="1" applyAlignment="1" applyProtection="1">
      <alignment horizontal="center" vertical="center" shrinkToFit="1"/>
      <protection locked="0"/>
    </xf>
    <xf numFmtId="0" fontId="10" fillId="0" borderId="3" xfId="1" applyNumberFormat="1" applyFont="1" applyBorder="1" applyAlignment="1" applyProtection="1">
      <alignment horizontal="center" vertical="center" shrinkToFit="1"/>
      <protection locked="0"/>
    </xf>
    <xf numFmtId="0" fontId="0" fillId="0" borderId="5" xfId="0" applyNumberFormat="1" applyBorder="1" applyAlignment="1" applyProtection="1">
      <alignment horizontal="center" vertical="center" shrinkToFit="1"/>
      <protection locked="0"/>
    </xf>
    <xf numFmtId="0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0" fillId="0" borderId="39" xfId="1" applyNumberFormat="1" applyFont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 applyProtection="1">
      <alignment horizontal="center" vertical="center" shrinkToFit="1"/>
    </xf>
    <xf numFmtId="0" fontId="10" fillId="0" borderId="2" xfId="1" applyNumberFormat="1" applyFont="1" applyBorder="1" applyAlignment="1" applyProtection="1">
      <alignment horizontal="center" vertical="center" shrinkToFit="1"/>
    </xf>
    <xf numFmtId="0" fontId="10" fillId="0" borderId="3" xfId="1" applyNumberFormat="1" applyFont="1" applyBorder="1" applyAlignment="1" applyProtection="1">
      <alignment horizontal="center" vertical="center" shrinkToFit="1"/>
    </xf>
    <xf numFmtId="0" fontId="0" fillId="0" borderId="5" xfId="0" applyNumberFormat="1" applyBorder="1" applyAlignment="1" applyProtection="1">
      <alignment horizontal="center" vertical="center" shrinkToFit="1"/>
    </xf>
    <xf numFmtId="0" fontId="10" fillId="0" borderId="5" xfId="1" applyNumberFormat="1" applyFont="1" applyBorder="1" applyAlignment="1" applyProtection="1">
      <alignment horizontal="center" vertical="center" shrinkToFit="1"/>
    </xf>
    <xf numFmtId="0" fontId="10" fillId="0" borderId="39" xfId="1" applyNumberFormat="1" applyFont="1" applyBorder="1" applyAlignment="1" applyProtection="1">
      <alignment horizontal="center" vertical="center" shrinkToFit="1"/>
    </xf>
    <xf numFmtId="49" fontId="0" fillId="0" borderId="6" xfId="0" applyNumberFormat="1" applyBorder="1" applyAlignment="1">
      <alignment horizontal="center" vertical="center"/>
    </xf>
    <xf numFmtId="190" fontId="10" fillId="0" borderId="16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top" wrapText="1"/>
    </xf>
    <xf numFmtId="184" fontId="4" fillId="3" borderId="1" xfId="1" applyNumberFormat="1" applyFont="1" applyFill="1" applyBorder="1" applyAlignment="1">
      <alignment horizontal="center" vertical="center"/>
    </xf>
    <xf numFmtId="186" fontId="10" fillId="0" borderId="2" xfId="1" applyNumberFormat="1" applyFont="1" applyFill="1" applyBorder="1" applyAlignment="1">
      <alignment horizontal="center" vertical="center" shrinkToFit="1"/>
    </xf>
    <xf numFmtId="186" fontId="10" fillId="0" borderId="2" xfId="0" applyNumberFormat="1" applyFont="1" applyBorder="1" applyAlignment="1">
      <alignment vertical="center" shrinkToFit="1"/>
    </xf>
    <xf numFmtId="186" fontId="10" fillId="0" borderId="3" xfId="0" applyNumberFormat="1" applyFont="1" applyBorder="1" applyAlignment="1">
      <alignment vertical="center" shrinkToFit="1"/>
    </xf>
    <xf numFmtId="184" fontId="4" fillId="3" borderId="4" xfId="1" applyNumberFormat="1" applyFont="1" applyFill="1" applyBorder="1" applyAlignment="1">
      <alignment horizontal="center" vertical="center"/>
    </xf>
    <xf numFmtId="14" fontId="21" fillId="0" borderId="5" xfId="1" applyNumberFormat="1" applyFont="1" applyBorder="1" applyAlignment="1">
      <alignment horizontal="center" vertical="center"/>
    </xf>
    <xf numFmtId="14" fontId="21" fillId="0" borderId="39" xfId="1" applyNumberFormat="1" applyFont="1" applyBorder="1" applyAlignment="1">
      <alignment horizontal="center" vertical="center"/>
    </xf>
    <xf numFmtId="189" fontId="10" fillId="0" borderId="2" xfId="1" applyNumberFormat="1" applyFont="1" applyFill="1" applyBorder="1" applyAlignment="1">
      <alignment horizontal="center" vertical="center"/>
    </xf>
    <xf numFmtId="189" fontId="10" fillId="0" borderId="2" xfId="0" applyNumberFormat="1" applyFont="1" applyBorder="1" applyAlignment="1">
      <alignment horizontal="center" vertical="center"/>
    </xf>
    <xf numFmtId="189" fontId="10" fillId="0" borderId="3" xfId="0" applyNumberFormat="1" applyFont="1" applyBorder="1" applyAlignment="1">
      <alignment horizontal="center" vertical="center"/>
    </xf>
    <xf numFmtId="184" fontId="4" fillId="3" borderId="6" xfId="1" applyNumberFormat="1" applyFont="1" applyFill="1" applyBorder="1" applyAlignment="1">
      <alignment horizontal="center" vertical="center"/>
    </xf>
    <xf numFmtId="14" fontId="21" fillId="0" borderId="18" xfId="1" applyNumberFormat="1" applyFont="1" applyBorder="1" applyAlignment="1">
      <alignment horizontal="center" vertical="center"/>
    </xf>
    <xf numFmtId="14" fontId="21" fillId="0" borderId="19" xfId="1" applyNumberFormat="1" applyFont="1" applyBorder="1" applyAlignment="1">
      <alignment horizontal="center" vertical="center"/>
    </xf>
    <xf numFmtId="191" fontId="0" fillId="0" borderId="2" xfId="0" applyNumberFormat="1" applyBorder="1" applyAlignment="1">
      <alignment horizontal="center" vertical="center" shrinkToFit="1"/>
    </xf>
    <xf numFmtId="191" fontId="0" fillId="0" borderId="3" xfId="0" applyNumberFormat="1" applyBorder="1" applyAlignment="1">
      <alignment horizontal="center" vertical="center" shrinkToFit="1"/>
    </xf>
    <xf numFmtId="191" fontId="0" fillId="0" borderId="5" xfId="0" applyNumberFormat="1" applyBorder="1" applyAlignment="1">
      <alignment horizontal="center" vertical="center" shrinkToFit="1"/>
    </xf>
    <xf numFmtId="191" fontId="0" fillId="0" borderId="39" xfId="0" applyNumberFormat="1" applyBorder="1" applyAlignment="1">
      <alignment horizontal="center" vertical="center" shrinkToFit="1"/>
    </xf>
    <xf numFmtId="191" fontId="0" fillId="0" borderId="18" xfId="0" applyNumberFormat="1" applyBorder="1" applyAlignment="1">
      <alignment horizontal="center" vertical="center" shrinkToFit="1"/>
    </xf>
    <xf numFmtId="191" fontId="0" fillId="0" borderId="19" xfId="0" applyNumberFormat="1" applyBorder="1" applyAlignment="1">
      <alignment horizontal="center" vertical="center" shrinkToFit="1"/>
    </xf>
    <xf numFmtId="0" fontId="4" fillId="0" borderId="5" xfId="1" applyNumberFormat="1" applyFont="1" applyBorder="1" applyAlignment="1" applyProtection="1">
      <alignment horizontal="center" vertical="center"/>
      <protection locked="0"/>
    </xf>
    <xf numFmtId="0" fontId="4" fillId="0" borderId="39" xfId="1" applyNumberFormat="1" applyFont="1" applyBorder="1" applyAlignment="1" applyProtection="1">
      <alignment horizontal="center" vertical="center"/>
      <protection locked="0"/>
    </xf>
    <xf numFmtId="0" fontId="4" fillId="0" borderId="18" xfId="1" applyNumberFormat="1" applyFont="1" applyBorder="1" applyAlignment="1" applyProtection="1">
      <alignment horizontal="center" vertical="center"/>
      <protection locked="0"/>
    </xf>
    <xf numFmtId="0" fontId="4" fillId="0" borderId="19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4" fillId="0" borderId="5" xfId="1" applyNumberFormat="1" applyFont="1" applyBorder="1" applyAlignment="1" applyProtection="1">
      <alignment horizontal="center" vertical="center"/>
    </xf>
    <xf numFmtId="0" fontId="4" fillId="0" borderId="39" xfId="1" applyNumberFormat="1" applyFont="1" applyBorder="1" applyAlignment="1" applyProtection="1">
      <alignment horizontal="center" vertical="center"/>
    </xf>
    <xf numFmtId="0" fontId="4" fillId="0" borderId="18" xfId="1" applyNumberFormat="1" applyFont="1" applyBorder="1" applyAlignment="1" applyProtection="1">
      <alignment horizontal="center" vertical="center"/>
    </xf>
    <xf numFmtId="0" fontId="4" fillId="0" borderId="19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0" fillId="0" borderId="2" xfId="1" applyNumberFormat="1" applyFont="1" applyBorder="1" applyAlignment="1" applyProtection="1">
      <alignment horizontal="center" vertical="center"/>
    </xf>
    <xf numFmtId="0" fontId="10" fillId="0" borderId="3" xfId="1" applyNumberFormat="1" applyFont="1" applyBorder="1" applyAlignment="1" applyProtection="1">
      <alignment horizontal="center" vertical="center"/>
    </xf>
    <xf numFmtId="0" fontId="10" fillId="0" borderId="5" xfId="1" applyNumberFormat="1" applyFont="1" applyBorder="1" applyAlignment="1" applyProtection="1">
      <alignment horizontal="center" vertical="center"/>
    </xf>
    <xf numFmtId="0" fontId="10" fillId="0" borderId="39" xfId="1" applyNumberFormat="1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84" fontId="4" fillId="0" borderId="46" xfId="1" applyNumberFormat="1" applyFont="1" applyFill="1" applyBorder="1" applyAlignment="1">
      <alignment horizontal="center" vertical="center"/>
    </xf>
    <xf numFmtId="184" fontId="4" fillId="0" borderId="47" xfId="1" applyNumberFormat="1" applyFont="1" applyFill="1" applyBorder="1" applyAlignment="1">
      <alignment horizontal="center" vertical="center"/>
    </xf>
    <xf numFmtId="184" fontId="4" fillId="0" borderId="48" xfId="1" applyNumberFormat="1" applyFon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4" fontId="4" fillId="0" borderId="50" xfId="1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184" fontId="0" fillId="0" borderId="4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5" fillId="0" borderId="0" xfId="1" applyNumberFormat="1" applyFont="1">
      <alignment vertical="center"/>
    </xf>
    <xf numFmtId="0" fontId="4" fillId="2" borderId="40" xfId="1" applyNumberFormat="1" applyFon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10" fillId="3" borderId="2" xfId="1" applyNumberFormat="1" applyFont="1" applyFill="1" applyBorder="1" applyAlignment="1" applyProtection="1">
      <alignment horizontal="center" vertical="center" shrinkToFit="1"/>
    </xf>
    <xf numFmtId="0" fontId="4" fillId="0" borderId="43" xfId="1" applyNumberFormat="1" applyFont="1" applyBorder="1" applyAlignment="1">
      <alignment horizontal="center" vertical="center" shrinkToFit="1"/>
    </xf>
    <xf numFmtId="0" fontId="4" fillId="0" borderId="44" xfId="1" applyNumberFormat="1" applyFont="1" applyBorder="1" applyAlignment="1">
      <alignment horizontal="center" vertical="center" shrinkToFit="1"/>
    </xf>
    <xf numFmtId="0" fontId="15" fillId="0" borderId="0" xfId="1" applyNumberFormat="1" applyFont="1" applyProtection="1">
      <alignment vertical="center"/>
    </xf>
    <xf numFmtId="0" fontId="15" fillId="0" borderId="0" xfId="1" applyFont="1" applyFill="1" applyAlignment="1" applyProtection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192" fontId="4" fillId="0" borderId="39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192" fontId="4" fillId="0" borderId="19" xfId="1" applyNumberFormat="1" applyFont="1" applyBorder="1" applyAlignment="1">
      <alignment horizontal="center" vertical="center"/>
    </xf>
    <xf numFmtId="0" fontId="33" fillId="0" borderId="0" xfId="0" applyFont="1">
      <alignment vertical="center"/>
    </xf>
    <xf numFmtId="0" fontId="14" fillId="0" borderId="0" xfId="1" applyNumberFormat="1" applyFont="1" applyBorder="1">
      <alignment vertical="center"/>
    </xf>
    <xf numFmtId="0" fontId="31" fillId="0" borderId="0" xfId="0" applyFont="1" applyFill="1" applyBorder="1" applyAlignment="1" applyProtection="1">
      <alignment vertical="center" shrinkToFit="1"/>
    </xf>
    <xf numFmtId="0" fontId="4" fillId="0" borderId="0" xfId="1" applyNumberFormat="1" applyFont="1" applyBorder="1">
      <alignment vertical="center"/>
    </xf>
    <xf numFmtId="185" fontId="10" fillId="0" borderId="0" xfId="1" applyNumberFormat="1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horizontal="left" vertical="top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39" xfId="1" applyNumberFormat="1" applyFont="1" applyBorder="1" applyAlignment="1">
      <alignment horizontal="center" vertical="center"/>
    </xf>
    <xf numFmtId="0" fontId="4" fillId="0" borderId="0" xfId="1" applyNumberFormat="1" applyFont="1" applyFill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27" fillId="0" borderId="15" xfId="0" applyFont="1" applyBorder="1" applyAlignment="1">
      <alignment horizontal="center" vertical="center"/>
    </xf>
    <xf numFmtId="194" fontId="19" fillId="2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95" fontId="27" fillId="0" borderId="0" xfId="0" applyNumberFormat="1" applyFont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center" vertical="center"/>
    </xf>
    <xf numFmtId="195" fontId="19" fillId="0" borderId="5" xfId="0" applyNumberFormat="1" applyFont="1" applyBorder="1" applyAlignment="1">
      <alignment horizontal="center" vertical="center"/>
    </xf>
    <xf numFmtId="195" fontId="19" fillId="0" borderId="39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95" fontId="19" fillId="0" borderId="18" xfId="0" applyNumberFormat="1" applyFont="1" applyBorder="1" applyAlignment="1">
      <alignment horizontal="center" vertical="center"/>
    </xf>
    <xf numFmtId="195" fontId="19" fillId="0" borderId="19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6" fillId="0" borderId="55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>
      <alignment horizontal="center" vertical="center" shrinkToFit="1"/>
    </xf>
    <xf numFmtId="184" fontId="27" fillId="2" borderId="1" xfId="0" applyNumberFormat="1" applyFont="1" applyFill="1" applyBorder="1" applyAlignment="1" applyProtection="1">
      <alignment horizontal="center" vertical="center"/>
      <protection locked="0"/>
    </xf>
    <xf numFmtId="188" fontId="27" fillId="2" borderId="2" xfId="0" applyNumberFormat="1" applyFont="1" applyFill="1" applyBorder="1" applyAlignment="1" applyProtection="1">
      <alignment horizontal="center" vertical="center"/>
      <protection locked="0"/>
    </xf>
    <xf numFmtId="189" fontId="27" fillId="0" borderId="2" xfId="1" applyNumberFormat="1" applyFont="1" applyBorder="1" applyAlignment="1">
      <alignment horizontal="center" vertical="center"/>
    </xf>
    <xf numFmtId="189" fontId="27" fillId="0" borderId="3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184" fontId="18" fillId="0" borderId="1" xfId="1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14" fontId="38" fillId="0" borderId="5" xfId="1" applyNumberFormat="1" applyFont="1" applyBorder="1" applyAlignment="1" applyProtection="1">
      <alignment horizontal="center" vertical="center"/>
      <protection locked="0"/>
    </xf>
    <xf numFmtId="14" fontId="38" fillId="0" borderId="39" xfId="1" applyNumberFormat="1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3" fillId="0" borderId="0" xfId="0" applyFont="1">
      <alignment vertical="center"/>
    </xf>
    <xf numFmtId="188" fontId="18" fillId="0" borderId="6" xfId="1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83" fontId="19" fillId="0" borderId="49" xfId="0" applyNumberFormat="1" applyFont="1" applyBorder="1" applyAlignment="1">
      <alignment horizontal="center" vertical="center" shrinkToFit="1"/>
    </xf>
    <xf numFmtId="183" fontId="19" fillId="0" borderId="2" xfId="0" applyNumberFormat="1" applyFont="1" applyBorder="1" applyAlignment="1">
      <alignment horizontal="center" vertical="center" shrinkToFit="1"/>
    </xf>
    <xf numFmtId="183" fontId="19" fillId="0" borderId="3" xfId="0" applyNumberFormat="1" applyFont="1" applyBorder="1" applyAlignment="1">
      <alignment horizontal="center" vertical="center" shrinkToFit="1"/>
    </xf>
    <xf numFmtId="0" fontId="13" fillId="0" borderId="0" xfId="1" applyFont="1" applyAlignment="1" applyProtection="1">
      <alignment horizontal="center" vertical="center"/>
      <protection hidden="1"/>
    </xf>
    <xf numFmtId="189" fontId="19" fillId="0" borderId="62" xfId="1" applyNumberFormat="1" applyFont="1" applyBorder="1" applyAlignment="1">
      <alignment horizontal="center" vertical="center"/>
    </xf>
    <xf numFmtId="14" fontId="38" fillId="0" borderId="17" xfId="1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183" fontId="19" fillId="0" borderId="41" xfId="0" applyNumberFormat="1" applyFont="1" applyBorder="1" applyAlignment="1">
      <alignment horizontal="center" vertical="center" shrinkToFit="1"/>
    </xf>
    <xf numFmtId="183" fontId="19" fillId="0" borderId="5" xfId="0" applyNumberFormat="1" applyFont="1" applyBorder="1" applyAlignment="1">
      <alignment horizontal="center" vertical="center" shrinkToFit="1"/>
    </xf>
    <xf numFmtId="183" fontId="19" fillId="0" borderId="39" xfId="0" applyNumberFormat="1" applyFont="1" applyBorder="1" applyAlignment="1">
      <alignment horizontal="center" vertical="center" shrinkToFit="1"/>
    </xf>
    <xf numFmtId="189" fontId="19" fillId="0" borderId="4" xfId="1" applyNumberFormat="1" applyFont="1" applyBorder="1" applyAlignment="1">
      <alignment horizontal="center" vertical="center"/>
    </xf>
    <xf numFmtId="14" fontId="38" fillId="0" borderId="5" xfId="1" applyNumberFormat="1" applyFont="1" applyBorder="1" applyAlignment="1">
      <alignment horizontal="center" vertical="center"/>
    </xf>
    <xf numFmtId="0" fontId="39" fillId="0" borderId="5" xfId="1" applyFont="1" applyBorder="1" applyAlignment="1">
      <alignment horizontal="center" vertical="center"/>
    </xf>
    <xf numFmtId="189" fontId="19" fillId="0" borderId="6" xfId="1" applyNumberFormat="1" applyFont="1" applyBorder="1" applyAlignment="1">
      <alignment horizontal="center" vertical="center"/>
    </xf>
    <xf numFmtId="14" fontId="38" fillId="0" borderId="18" xfId="1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183" fontId="19" fillId="0" borderId="66" xfId="0" applyNumberFormat="1" applyFont="1" applyBorder="1" applyAlignment="1">
      <alignment horizontal="center" vertical="center" shrinkToFit="1"/>
    </xf>
    <xf numFmtId="183" fontId="19" fillId="0" borderId="67" xfId="0" applyNumberFormat="1" applyFont="1" applyBorder="1" applyAlignment="1">
      <alignment horizontal="center" vertical="center" shrinkToFit="1"/>
    </xf>
    <xf numFmtId="183" fontId="19" fillId="0" borderId="68" xfId="0" applyNumberFormat="1" applyFont="1" applyBorder="1" applyAlignment="1">
      <alignment horizontal="center" vertical="center" shrinkToFit="1"/>
    </xf>
    <xf numFmtId="0" fontId="40" fillId="0" borderId="0" xfId="0" applyFont="1">
      <alignment vertical="center"/>
    </xf>
    <xf numFmtId="0" fontId="41" fillId="0" borderId="0" xfId="0" applyFont="1" applyAlignment="1">
      <alignment vertical="top" wrapText="1"/>
    </xf>
    <xf numFmtId="0" fontId="40" fillId="0" borderId="24" xfId="0" applyFont="1" applyBorder="1">
      <alignment vertical="center"/>
    </xf>
    <xf numFmtId="0" fontId="40" fillId="0" borderId="54" xfId="0" applyFont="1" applyBorder="1">
      <alignment vertical="center"/>
    </xf>
    <xf numFmtId="0" fontId="42" fillId="0" borderId="54" xfId="0" applyFont="1" applyBorder="1" applyAlignment="1">
      <alignment vertical="top" wrapText="1"/>
    </xf>
    <xf numFmtId="0" fontId="40" fillId="0" borderId="72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20" fillId="0" borderId="70" xfId="0" applyFont="1" applyBorder="1">
      <alignment vertical="center"/>
    </xf>
    <xf numFmtId="0" fontId="40" fillId="0" borderId="69" xfId="0" applyFont="1" applyBorder="1">
      <alignment vertical="center"/>
    </xf>
    <xf numFmtId="0" fontId="20" fillId="0" borderId="23" xfId="0" applyFont="1" applyBorder="1">
      <alignment vertical="center"/>
    </xf>
    <xf numFmtId="0" fontId="40" fillId="0" borderId="28" xfId="0" applyFont="1" applyBorder="1">
      <alignment vertical="center"/>
    </xf>
    <xf numFmtId="0" fontId="40" fillId="0" borderId="55" xfId="0" applyFont="1" applyBorder="1">
      <alignment vertical="center"/>
    </xf>
    <xf numFmtId="0" fontId="40" fillId="0" borderId="71" xfId="0" applyFont="1" applyBorder="1">
      <alignment vertical="center"/>
    </xf>
    <xf numFmtId="0" fontId="40" fillId="0" borderId="0" xfId="0" applyFont="1" applyAlignment="1">
      <alignment horizontal="left" vertical="top" wrapText="1"/>
    </xf>
    <xf numFmtId="188" fontId="21" fillId="0" borderId="0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4" fontId="21" fillId="0" borderId="12" xfId="1" applyNumberFormat="1" applyFont="1" applyBorder="1" applyAlignment="1" applyProtection="1">
      <alignment horizontal="center" vertical="center"/>
      <protection locked="0"/>
    </xf>
    <xf numFmtId="14" fontId="21" fillId="0" borderId="13" xfId="1" applyNumberFormat="1" applyFont="1" applyBorder="1" applyAlignment="1" applyProtection="1">
      <alignment horizontal="center" vertical="center"/>
      <protection locked="0"/>
    </xf>
    <xf numFmtId="14" fontId="21" fillId="0" borderId="14" xfId="1" applyNumberFormat="1" applyFont="1" applyBorder="1" applyAlignment="1" applyProtection="1">
      <alignment horizontal="center" vertical="center"/>
      <protection locked="0"/>
    </xf>
    <xf numFmtId="0" fontId="0" fillId="3" borderId="31" xfId="0" applyNumberFormat="1" applyFill="1" applyBorder="1" applyAlignment="1" applyProtection="1">
      <alignment horizontal="center" vertical="center"/>
      <protection locked="0"/>
    </xf>
    <xf numFmtId="0" fontId="0" fillId="3" borderId="26" xfId="0" applyNumberFormat="1" applyFill="1" applyBorder="1" applyAlignment="1" applyProtection="1">
      <alignment horizontal="center" vertical="center"/>
      <protection locked="0"/>
    </xf>
    <xf numFmtId="0" fontId="0" fillId="3" borderId="32" xfId="0" applyNumberFormat="1" applyFill="1" applyBorder="1" applyAlignment="1" applyProtection="1">
      <alignment horizontal="center" vertical="center"/>
      <protection locked="0"/>
    </xf>
    <xf numFmtId="0" fontId="14" fillId="6" borderId="17" xfId="1" applyNumberFormat="1" applyFont="1" applyFill="1" applyBorder="1" applyAlignment="1" applyProtection="1">
      <alignment horizontal="center" vertical="center"/>
      <protection locked="0"/>
    </xf>
    <xf numFmtId="0" fontId="14" fillId="6" borderId="5" xfId="1" applyNumberFormat="1" applyFont="1" applyFill="1" applyBorder="1" applyAlignment="1" applyProtection="1">
      <alignment horizontal="center" vertical="center"/>
      <protection locked="0"/>
    </xf>
    <xf numFmtId="0" fontId="14" fillId="6" borderId="18" xfId="1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0" xfId="1" applyNumberFormat="1" applyFont="1" applyAlignment="1">
      <alignment vertical="center" wrapText="1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14" fillId="0" borderId="0" xfId="1" applyFont="1">
      <alignment vertical="center"/>
    </xf>
    <xf numFmtId="0" fontId="31" fillId="0" borderId="0" xfId="0" applyFont="1" applyAlignment="1">
      <alignment vertical="center" shrinkToFit="1"/>
    </xf>
    <xf numFmtId="0" fontId="15" fillId="0" borderId="0" xfId="1" applyFont="1">
      <alignment vertical="center"/>
    </xf>
    <xf numFmtId="49" fontId="0" fillId="0" borderId="61" xfId="0" applyNumberFormat="1" applyBorder="1" applyAlignment="1" applyProtection="1">
      <alignment horizontal="center" vertical="center"/>
    </xf>
    <xf numFmtId="49" fontId="0" fillId="0" borderId="64" xfId="0" applyNumberForma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 shrinkToFit="1"/>
    </xf>
    <xf numFmtId="0" fontId="0" fillId="0" borderId="4" xfId="0" applyNumberFormat="1" applyBorder="1" applyAlignment="1" applyProtection="1">
      <alignment horizontal="center" vertical="center" shrinkToFit="1"/>
    </xf>
    <xf numFmtId="49" fontId="0" fillId="0" borderId="61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4" xfId="0" applyNumberFormat="1" applyBorder="1" applyAlignment="1" applyProtection="1">
      <alignment horizontal="center" vertical="center" shrinkToFit="1"/>
      <protection locked="0"/>
    </xf>
    <xf numFmtId="191" fontId="0" fillId="0" borderId="1" xfId="0" applyNumberFormat="1" applyBorder="1" applyAlignment="1">
      <alignment horizontal="center" vertical="center" shrinkToFit="1"/>
    </xf>
    <xf numFmtId="191" fontId="0" fillId="0" borderId="4" xfId="0" applyNumberFormat="1" applyBorder="1" applyAlignment="1">
      <alignment horizontal="center" vertical="center" shrinkToFit="1"/>
    </xf>
    <xf numFmtId="191" fontId="0" fillId="0" borderId="6" xfId="0" applyNumberFormat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184" fontId="4" fillId="0" borderId="34" xfId="1" applyNumberFormat="1" applyFont="1" applyFill="1" applyBorder="1" applyAlignment="1">
      <alignment horizontal="center" vertical="center"/>
    </xf>
    <xf numFmtId="184" fontId="4" fillId="0" borderId="35" xfId="1" applyNumberFormat="1" applyFont="1" applyFill="1" applyBorder="1" applyAlignment="1">
      <alignment horizontal="center" vertical="center"/>
    </xf>
    <xf numFmtId="184" fontId="4" fillId="0" borderId="36" xfId="1" applyNumberFormat="1" applyFont="1" applyFill="1" applyBorder="1" applyAlignment="1">
      <alignment horizontal="center" vertical="center"/>
    </xf>
    <xf numFmtId="184" fontId="4" fillId="0" borderId="37" xfId="1" applyNumberFormat="1" applyFont="1" applyFill="1" applyBorder="1" applyAlignment="1">
      <alignment horizontal="center" vertical="center"/>
    </xf>
    <xf numFmtId="184" fontId="4" fillId="0" borderId="38" xfId="1" applyNumberFormat="1" applyFont="1" applyFill="1" applyBorder="1" applyAlignment="1">
      <alignment horizontal="center" vertical="center"/>
    </xf>
    <xf numFmtId="0" fontId="4" fillId="0" borderId="45" xfId="1" applyNumberFormat="1" applyFont="1" applyBorder="1" applyAlignment="1">
      <alignment horizontal="center" vertical="center"/>
    </xf>
    <xf numFmtId="0" fontId="4" fillId="0" borderId="43" xfId="1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93" fontId="10" fillId="0" borderId="0" xfId="1" applyNumberFormat="1" applyFont="1" applyBorder="1" applyAlignment="1" applyProtection="1">
      <alignment horizontal="center" vertical="center" shrinkToFit="1"/>
    </xf>
    <xf numFmtId="183" fontId="18" fillId="4" borderId="0" xfId="1" applyNumberFormat="1" applyFont="1" applyFill="1" applyBorder="1" applyAlignment="1" applyProtection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39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2" borderId="56" xfId="1" applyFont="1" applyFill="1" applyBorder="1" applyAlignment="1" applyProtection="1">
      <alignment horizontal="center" vertical="center" shrinkToFit="1"/>
      <protection locked="0"/>
    </xf>
    <xf numFmtId="0" fontId="4" fillId="2" borderId="58" xfId="1" applyFont="1" applyFill="1" applyBorder="1" applyAlignment="1" applyProtection="1">
      <alignment horizontal="center" vertical="center" shrinkToFit="1"/>
      <protection locked="0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23" xfId="1" applyNumberFormat="1" applyFont="1" applyBorder="1" applyAlignment="1">
      <alignment horizontal="center" vertical="center"/>
    </xf>
    <xf numFmtId="0" fontId="4" fillId="0" borderId="0" xfId="1" applyNumberFormat="1" applyFont="1" applyFill="1" applyAlignment="1">
      <alignment vertical="top" wrapText="1"/>
    </xf>
    <xf numFmtId="0" fontId="14" fillId="0" borderId="20" xfId="1" applyNumberFormat="1" applyFont="1" applyBorder="1" applyAlignment="1" applyProtection="1">
      <alignment horizontal="center" vertical="center"/>
    </xf>
    <xf numFmtId="0" fontId="14" fillId="0" borderId="21" xfId="1" applyNumberFormat="1" applyFont="1" applyBorder="1" applyAlignment="1" applyProtection="1">
      <alignment horizontal="center" vertical="center"/>
    </xf>
    <xf numFmtId="49" fontId="19" fillId="0" borderId="24" xfId="0" applyNumberFormat="1" applyFont="1" applyBorder="1" applyAlignment="1" applyProtection="1">
      <alignment horizontal="center" vertical="center" wrapText="1"/>
    </xf>
    <xf numFmtId="49" fontId="19" fillId="0" borderId="25" xfId="0" applyNumberFormat="1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</xf>
    <xf numFmtId="49" fontId="19" fillId="0" borderId="27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left" vertical="top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7" fillId="5" borderId="56" xfId="0" applyFont="1" applyFill="1" applyBorder="1" applyAlignment="1">
      <alignment horizontal="center" vertical="center"/>
    </xf>
    <xf numFmtId="0" fontId="38" fillId="5" borderId="57" xfId="0" applyFont="1" applyFill="1" applyBorder="1" applyAlignment="1">
      <alignment horizontal="center" vertical="center"/>
    </xf>
    <xf numFmtId="0" fontId="38" fillId="5" borderId="58" xfId="0" applyFont="1" applyFill="1" applyBorder="1" applyAlignment="1">
      <alignment horizontal="center" vertical="center"/>
    </xf>
    <xf numFmtId="14" fontId="45" fillId="0" borderId="0" xfId="1" applyNumberFormat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14" fontId="45" fillId="2" borderId="0" xfId="1" applyNumberFormat="1" applyFont="1" applyFill="1" applyAlignment="1">
      <alignment horizontal="center" vertical="center"/>
    </xf>
  </cellXfs>
  <cellStyles count="9">
    <cellStyle name="표준" xfId="0" builtinId="0"/>
    <cellStyle name="표준 2" xfId="1" xr:uid="{00000000-0005-0000-0000-000001000000}"/>
    <cellStyle name="표준 2 2" xfId="3" xr:uid="{00000000-0005-0000-0000-000002000000}"/>
    <cellStyle name="표준 2 3" xfId="4" xr:uid="{00000000-0005-0000-0000-000003000000}"/>
    <cellStyle name="표준 3" xfId="2" xr:uid="{00000000-0005-0000-0000-000004000000}"/>
    <cellStyle name="표준 3 2" xfId="8" xr:uid="{00000000-0005-0000-0000-000005000000}"/>
    <cellStyle name="표준 4" xfId="5" xr:uid="{00000000-0005-0000-0000-000006000000}"/>
    <cellStyle name="표준 4 2" xfId="7" xr:uid="{00000000-0005-0000-0000-000007000000}"/>
    <cellStyle name="표준 5" xfId="6" xr:uid="{00000000-0005-0000-0000-000008000000}"/>
  </cellStyles>
  <dxfs count="180"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</dxf>
    <dxf>
      <border>
        <left/>
        <vertical/>
        <horizontal/>
      </border>
    </dxf>
    <dxf>
      <font>
        <color theme="0"/>
      </font>
    </dxf>
    <dxf>
      <font>
        <color theme="0"/>
      </font>
      <border>
        <left/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b val="0"/>
        <i val="0"/>
        <color auto="1"/>
      </font>
      <fill>
        <patternFill patternType="solid">
          <bgColor theme="0" tint="-4.9989318521683403E-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</dxf>
    <dxf>
      <font>
        <color rgb="FF163DFE"/>
      </font>
    </dxf>
    <dxf>
      <font>
        <color rgb="FFFF0000"/>
      </font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border>
        <top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border>
        <top/>
      </border>
    </dxf>
    <dxf>
      <fill>
        <patternFill patternType="solid">
          <bgColor theme="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163DFE"/>
      </font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font>
        <b/>
        <i val="0"/>
        <color rgb="FF023DF8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rgb="FFFF0000"/>
      </font>
      <fill>
        <patternFill>
          <bgColor rgb="FFFFFF00"/>
        </patternFill>
      </fill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163DFE"/>
      </font>
    </dxf>
    <dxf>
      <font>
        <color rgb="FFFF0000"/>
      </font>
    </dxf>
    <dxf>
      <font>
        <color theme="0"/>
      </font>
    </dxf>
    <dxf>
      <font>
        <color theme="0"/>
      </font>
      <border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163DFE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163DFE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163DFE"/>
      </font>
    </dxf>
    <dxf>
      <font>
        <color rgb="FFFF0000"/>
      </font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</dxf>
    <dxf>
      <border>
        <right style="thin">
          <color auto="1"/>
        </right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font>
        <b/>
        <i val="0"/>
        <color rgb="FF023DF8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rgb="FFFF0000"/>
      </font>
      <fill>
        <patternFill>
          <bgColor rgb="FFFFFF00"/>
        </patternFill>
      </fill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163DFE"/>
      </font>
    </dxf>
    <dxf>
      <font>
        <color rgb="FFFF0000"/>
      </font>
    </dxf>
    <dxf>
      <font>
        <color theme="0"/>
      </font>
    </dxf>
    <dxf>
      <font>
        <color theme="0"/>
      </font>
      <border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163DFE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163DFE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163DFE"/>
      </font>
    </dxf>
    <dxf>
      <font>
        <color rgb="FFFF0000"/>
      </font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</dxf>
    <dxf>
      <border>
        <right style="thin">
          <color auto="1"/>
        </right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AI69"/>
  <sheetViews>
    <sheetView showGridLines="0" showRowColHeaders="0" tabSelected="1" zoomScaleNormal="100" workbookViewId="0"/>
  </sheetViews>
  <sheetFormatPr defaultColWidth="7.7109375" defaultRowHeight="12"/>
  <cols>
    <col min="1" max="1" width="1.140625" style="80" customWidth="1"/>
    <col min="2" max="2" width="7.7109375" style="80" hidden="1" customWidth="1"/>
    <col min="3" max="3" width="10.140625" style="80" customWidth="1"/>
    <col min="4" max="4" width="11.5703125" style="80" customWidth="1"/>
    <col min="5" max="5" width="9.140625" style="80" hidden="1" customWidth="1"/>
    <col min="6" max="6" width="1.7109375" style="80" customWidth="1"/>
    <col min="7" max="7" width="7.7109375" style="80"/>
    <col min="8" max="8" width="8.140625" style="80" bestFit="1" customWidth="1"/>
    <col min="9" max="9" width="8.42578125" style="80" bestFit="1" customWidth="1"/>
    <col min="10" max="14" width="7.7109375" style="80"/>
    <col min="15" max="15" width="23.42578125" style="80" customWidth="1"/>
    <col min="16" max="16" width="1.42578125" style="80" customWidth="1"/>
    <col min="17" max="17" width="5" style="80" customWidth="1"/>
    <col min="18" max="22" width="6.7109375" style="80" customWidth="1"/>
    <col min="23" max="23" width="5.140625" style="80" customWidth="1"/>
    <col min="24" max="44" width="6.7109375" style="80" customWidth="1"/>
    <col min="45" max="16384" width="7.7109375" style="80"/>
  </cols>
  <sheetData>
    <row r="1" spans="3:20" ht="6.75" customHeight="1"/>
    <row r="2" spans="3:20" ht="57.75" customHeight="1">
      <c r="C2" s="352" t="s">
        <v>137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81"/>
    </row>
    <row r="3" spans="3:20" hidden="1"/>
    <row r="4" spans="3:20" hidden="1"/>
    <row r="5" spans="3:20" hidden="1"/>
    <row r="6" spans="3:20" hidden="1"/>
    <row r="7" spans="3:20" hidden="1"/>
    <row r="8" spans="3:20" hidden="1"/>
    <row r="9" spans="3:20" hidden="1"/>
    <row r="10" spans="3:20" hidden="1">
      <c r="C10" s="82"/>
      <c r="D10" s="82"/>
      <c r="E10" s="82"/>
    </row>
    <row r="11" spans="3:20" ht="26.25" customHeight="1"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3:20" ht="13.5" customHeight="1">
      <c r="C12" s="351" t="s">
        <v>90</v>
      </c>
      <c r="D12" s="351"/>
      <c r="E12" s="116"/>
      <c r="F12" s="102"/>
      <c r="G12" s="353" t="s">
        <v>133</v>
      </c>
      <c r="H12" s="353"/>
      <c r="I12" s="353"/>
      <c r="J12" s="353"/>
      <c r="K12" s="353"/>
      <c r="L12" s="353"/>
      <c r="M12" s="353"/>
      <c r="N12" s="353"/>
      <c r="O12" s="353"/>
      <c r="P12" s="102"/>
      <c r="Q12" s="102"/>
      <c r="R12" s="102"/>
      <c r="S12" s="102"/>
      <c r="T12" s="102"/>
    </row>
    <row r="13" spans="3:20" ht="29.25" customHeight="1">
      <c r="C13" s="351"/>
      <c r="D13" s="351"/>
      <c r="E13" s="102"/>
      <c r="F13" s="102"/>
      <c r="G13" s="353"/>
      <c r="H13" s="353"/>
      <c r="I13" s="353"/>
      <c r="J13" s="353"/>
      <c r="K13" s="353"/>
      <c r="L13" s="353"/>
      <c r="M13" s="353"/>
      <c r="N13" s="353"/>
      <c r="O13" s="353"/>
      <c r="P13" s="102"/>
      <c r="Q13" s="102"/>
      <c r="R13" s="102"/>
      <c r="S13" s="102"/>
      <c r="T13" s="102"/>
    </row>
    <row r="14" spans="3:20" ht="13.5">
      <c r="C14" s="102"/>
      <c r="D14" s="102"/>
      <c r="E14" s="102"/>
      <c r="F14" s="102"/>
      <c r="G14" s="154"/>
      <c r="H14" s="154"/>
      <c r="I14" s="154"/>
      <c r="J14" s="154"/>
      <c r="K14" s="154"/>
      <c r="L14" s="154"/>
      <c r="M14" s="154"/>
      <c r="N14" s="154"/>
      <c r="O14" s="154"/>
      <c r="P14" s="102"/>
      <c r="Q14" s="102"/>
      <c r="R14" s="102"/>
      <c r="S14" s="102"/>
      <c r="T14" s="102"/>
    </row>
    <row r="15" spans="3:20" s="300" customFormat="1" ht="26.25" customHeight="1">
      <c r="C15" s="355" t="s">
        <v>109</v>
      </c>
      <c r="D15" s="356"/>
      <c r="E15" s="78"/>
      <c r="F15" s="329"/>
      <c r="G15" s="353" t="s">
        <v>134</v>
      </c>
      <c r="H15" s="353"/>
      <c r="I15" s="353"/>
      <c r="J15" s="353"/>
      <c r="K15" s="353"/>
      <c r="L15" s="353"/>
      <c r="M15" s="353"/>
      <c r="N15" s="353"/>
      <c r="O15" s="353"/>
      <c r="P15" s="102"/>
      <c r="Q15" s="102"/>
      <c r="R15" s="102"/>
      <c r="S15" s="102"/>
      <c r="T15" s="102"/>
    </row>
    <row r="16" spans="3:20" s="300" customFormat="1" ht="15" customHeight="1">
      <c r="C16" s="102"/>
      <c r="D16" s="102"/>
      <c r="E16" s="102"/>
      <c r="F16" s="102"/>
      <c r="G16" s="329"/>
      <c r="H16" s="329"/>
      <c r="I16" s="329"/>
      <c r="J16" s="329"/>
      <c r="K16" s="329"/>
      <c r="L16" s="329"/>
      <c r="M16" s="329"/>
      <c r="N16" s="329"/>
      <c r="O16" s="329"/>
      <c r="P16" s="102"/>
      <c r="Q16" s="102"/>
      <c r="R16" s="102"/>
      <c r="S16" s="102"/>
      <c r="T16" s="102"/>
    </row>
    <row r="17" spans="3:35" s="300" customFormat="1" ht="30" customHeight="1">
      <c r="C17" s="355" t="s">
        <v>110</v>
      </c>
      <c r="D17" s="356"/>
      <c r="E17" s="78"/>
      <c r="F17" s="329"/>
      <c r="G17" s="354" t="s">
        <v>136</v>
      </c>
      <c r="H17" s="354"/>
      <c r="I17" s="354"/>
      <c r="J17" s="354"/>
      <c r="K17" s="354"/>
      <c r="L17" s="354"/>
      <c r="M17" s="354"/>
      <c r="N17" s="354"/>
      <c r="O17" s="354"/>
      <c r="P17" s="102"/>
      <c r="Q17" s="102"/>
      <c r="R17" s="102"/>
      <c r="S17" s="102"/>
      <c r="T17" s="102"/>
    </row>
    <row r="18" spans="3:35" s="300" customFormat="1" ht="15" customHeight="1">
      <c r="C18" s="356"/>
      <c r="D18" s="356"/>
      <c r="E18" s="329"/>
      <c r="F18" s="329"/>
      <c r="G18" s="330"/>
      <c r="H18" s="330"/>
      <c r="I18" s="330"/>
      <c r="J18" s="330"/>
      <c r="K18" s="330"/>
      <c r="L18" s="330"/>
      <c r="M18" s="330"/>
      <c r="N18" s="330"/>
      <c r="O18" s="330"/>
      <c r="P18" s="102"/>
      <c r="Q18" s="102"/>
      <c r="R18" s="102"/>
      <c r="S18" s="102"/>
      <c r="T18" s="102"/>
    </row>
    <row r="19" spans="3:35" s="300" customFormat="1" ht="15" customHeight="1">
      <c r="C19" s="355" t="s">
        <v>111</v>
      </c>
      <c r="D19" s="356"/>
      <c r="E19" s="78"/>
      <c r="F19" s="102"/>
      <c r="G19" s="354" t="s">
        <v>135</v>
      </c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</row>
    <row r="20" spans="3:35" s="300" customFormat="1" ht="15" customHeight="1">
      <c r="C20" s="356"/>
      <c r="D20" s="356"/>
      <c r="E20" s="102"/>
      <c r="F20" s="102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</row>
    <row r="21" spans="3:35" s="300" customFormat="1" ht="15" customHeight="1">
      <c r="C21" s="102"/>
      <c r="D21" s="102"/>
      <c r="E21" s="102"/>
      <c r="F21" s="102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</row>
    <row r="22" spans="3:35" s="300" customFormat="1" ht="15" customHeight="1">
      <c r="C22" s="102"/>
      <c r="D22" s="102"/>
      <c r="E22" s="102"/>
      <c r="F22" s="102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</row>
    <row r="23" spans="3:35" s="300" customFormat="1" ht="15" customHeight="1">
      <c r="C23" s="102"/>
      <c r="D23" s="102"/>
      <c r="E23" s="102"/>
      <c r="F23" s="102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</row>
    <row r="24" spans="3:35" s="300" customFormat="1" ht="15" customHeight="1">
      <c r="C24" s="102"/>
      <c r="D24" s="102"/>
      <c r="E24" s="102"/>
      <c r="F24" s="102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</row>
    <row r="25" spans="3:35" s="300" customFormat="1" ht="41.25" customHeight="1">
      <c r="C25" s="102"/>
      <c r="D25" s="102"/>
      <c r="E25" s="102"/>
      <c r="F25" s="102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</row>
    <row r="26" spans="3:35">
      <c r="C26" s="83"/>
      <c r="D26" s="83"/>
      <c r="E26" s="83"/>
      <c r="F26" s="83"/>
      <c r="Q26" s="83"/>
    </row>
    <row r="27" spans="3:35" s="300" customFormat="1" ht="16.5">
      <c r="G27" s="301"/>
      <c r="H27" s="301"/>
      <c r="I27" s="301"/>
      <c r="J27" s="301"/>
      <c r="K27" s="301"/>
      <c r="L27" s="301"/>
      <c r="M27" s="301"/>
      <c r="N27" s="301"/>
      <c r="O27" s="301"/>
    </row>
    <row r="28" spans="3:35" s="300" customFormat="1" ht="11.25" customHeight="1">
      <c r="D28" s="302"/>
      <c r="E28" s="303"/>
      <c r="F28" s="303"/>
      <c r="G28" s="303"/>
      <c r="H28" s="303"/>
      <c r="I28" s="303"/>
      <c r="J28" s="303"/>
      <c r="K28" s="303"/>
      <c r="L28" s="303"/>
      <c r="M28" s="303"/>
      <c r="N28" s="304"/>
      <c r="O28" s="304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5"/>
    </row>
    <row r="29" spans="3:35" s="300" customFormat="1" ht="15" customHeight="1">
      <c r="D29" s="306" t="s">
        <v>112</v>
      </c>
      <c r="E29" s="102"/>
      <c r="F29" s="102"/>
      <c r="G29" s="353" t="s">
        <v>116</v>
      </c>
      <c r="H29" s="357"/>
      <c r="I29" s="357"/>
      <c r="J29" s="357"/>
      <c r="K29" s="357"/>
      <c r="L29" s="357"/>
      <c r="M29" s="357"/>
      <c r="N29" s="357"/>
      <c r="O29" s="357"/>
      <c r="P29" s="102"/>
      <c r="Q29" s="307"/>
      <c r="R29" s="353" t="s">
        <v>114</v>
      </c>
      <c r="S29" s="357"/>
      <c r="T29" s="357"/>
      <c r="U29" s="357"/>
      <c r="V29" s="357"/>
      <c r="W29" s="357"/>
      <c r="X29" s="357"/>
      <c r="Y29" s="357"/>
      <c r="Z29" s="102"/>
      <c r="AA29" s="307"/>
      <c r="AB29" s="353" t="s">
        <v>113</v>
      </c>
      <c r="AC29" s="357"/>
      <c r="AD29" s="357"/>
      <c r="AE29" s="357"/>
      <c r="AF29" s="357"/>
      <c r="AG29" s="357"/>
      <c r="AH29" s="357"/>
      <c r="AI29" s="308"/>
    </row>
    <row r="30" spans="3:35" s="300" customFormat="1" ht="135.75" customHeight="1">
      <c r="D30" s="309"/>
      <c r="E30" s="102"/>
      <c r="F30" s="102"/>
      <c r="G30" s="357"/>
      <c r="H30" s="357"/>
      <c r="I30" s="357"/>
      <c r="J30" s="357"/>
      <c r="K30" s="357"/>
      <c r="L30" s="357"/>
      <c r="M30" s="357"/>
      <c r="N30" s="357"/>
      <c r="O30" s="357"/>
      <c r="P30" s="102"/>
      <c r="Q30" s="307"/>
      <c r="R30" s="357"/>
      <c r="S30" s="357"/>
      <c r="T30" s="357"/>
      <c r="U30" s="357"/>
      <c r="V30" s="357"/>
      <c r="W30" s="357"/>
      <c r="X30" s="357"/>
      <c r="Y30" s="357"/>
      <c r="Z30" s="102"/>
      <c r="AA30" s="307"/>
      <c r="AB30" s="357"/>
      <c r="AC30" s="357"/>
      <c r="AD30" s="357"/>
      <c r="AE30" s="357"/>
      <c r="AF30" s="357"/>
      <c r="AG30" s="357"/>
      <c r="AH30" s="357"/>
      <c r="AI30" s="308"/>
    </row>
    <row r="31" spans="3:35" s="300" customFormat="1" ht="9" customHeight="1">
      <c r="D31" s="310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2"/>
    </row>
    <row r="32" spans="3:35" s="300" customFormat="1" ht="16.5">
      <c r="C32" s="313"/>
      <c r="D32" s="313"/>
      <c r="E32" s="313"/>
      <c r="F32" s="313"/>
      <c r="N32" s="313"/>
    </row>
    <row r="33" spans="3:17" s="300" customFormat="1" ht="16.5"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</row>
    <row r="34" spans="3:17">
      <c r="Q34" s="83"/>
    </row>
    <row r="35" spans="3:17" ht="12" customHeight="1">
      <c r="Q35" s="83"/>
    </row>
    <row r="36" spans="3:17">
      <c r="Q36" s="83"/>
    </row>
    <row r="37" spans="3:17">
      <c r="Q37" s="83"/>
    </row>
    <row r="38" spans="3:17">
      <c r="Q38" s="83"/>
    </row>
    <row r="39" spans="3:17">
      <c r="Q39" s="83"/>
    </row>
    <row r="40" spans="3:17">
      <c r="Q40" s="83"/>
    </row>
    <row r="41" spans="3:17">
      <c r="Q41" s="83"/>
    </row>
    <row r="42" spans="3:17">
      <c r="Q42" s="83"/>
    </row>
    <row r="43" spans="3:17" ht="12" customHeight="1">
      <c r="Q43" s="83"/>
    </row>
    <row r="44" spans="3:17">
      <c r="Q44" s="83"/>
    </row>
    <row r="45" spans="3:17">
      <c r="Q45" s="83"/>
    </row>
    <row r="46" spans="3:17">
      <c r="Q46" s="83"/>
    </row>
    <row r="48" spans="3:17" ht="13.5" customHeight="1"/>
    <row r="56" spans="17:17" ht="13.5" customHeight="1">
      <c r="Q56" s="83"/>
    </row>
    <row r="57" spans="17:17">
      <c r="Q57" s="83"/>
    </row>
    <row r="58" spans="17:17">
      <c r="Q58" s="83"/>
    </row>
    <row r="59" spans="17:17">
      <c r="Q59" s="83"/>
    </row>
    <row r="60" spans="17:17">
      <c r="Q60" s="83"/>
    </row>
    <row r="69" ht="18" customHeight="1"/>
  </sheetData>
  <sheetProtection sheet="1" objects="1" scenarios="1"/>
  <mergeCells count="12">
    <mergeCell ref="G29:O30"/>
    <mergeCell ref="R29:Y30"/>
    <mergeCell ref="AB29:AH30"/>
    <mergeCell ref="C19:D20"/>
    <mergeCell ref="G19:T25"/>
    <mergeCell ref="C12:D13"/>
    <mergeCell ref="C2:O2"/>
    <mergeCell ref="G12:O13"/>
    <mergeCell ref="G17:O17"/>
    <mergeCell ref="C15:D15"/>
    <mergeCell ref="G15:O15"/>
    <mergeCell ref="C17:D18"/>
  </mergeCells>
  <phoneticPr fontId="9" type="noConversion"/>
  <pageMargins left="0.31496062992125984" right="0.31496062992125984" top="0.74803149606299213" bottom="0.74803149606299213" header="0.31496062992125984" footer="0.31496062992125984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6C95-14B9-476D-BEE1-1F95DD4B1ED3}">
  <dimension ref="A2:HP508"/>
  <sheetViews>
    <sheetView showGridLines="0" showRowColHeaders="0" workbookViewId="0">
      <selection activeCell="D10" sqref="D10"/>
    </sheetView>
  </sheetViews>
  <sheetFormatPr defaultRowHeight="13.5"/>
  <cols>
    <col min="1" max="1" width="4.42578125" style="1" customWidth="1"/>
    <col min="2" max="3" width="4.85546875" style="1" customWidth="1"/>
    <col min="4" max="4" width="6.28515625" style="1" customWidth="1"/>
    <col min="5" max="6" width="7.85546875" style="1" customWidth="1"/>
    <col min="7" max="10" width="6.28515625" customWidth="1"/>
    <col min="11" max="12" width="7.85546875" style="2" hidden="1" customWidth="1"/>
    <col min="13" max="13" width="7.85546875" style="3" hidden="1" customWidth="1"/>
    <col min="14" max="14" width="7.85546875" style="4" customWidth="1"/>
    <col min="15" max="15" width="5.7109375" style="1" customWidth="1"/>
    <col min="16" max="19" width="5.7109375" style="5" customWidth="1"/>
    <col min="20" max="23" width="5.7109375" style="1" customWidth="1"/>
    <col min="24" max="30" width="5.7109375" customWidth="1"/>
    <col min="31" max="45" width="5.7109375" style="1" customWidth="1"/>
    <col min="46" max="46" width="9.7109375" style="1" customWidth="1"/>
    <col min="47" max="48" width="5.7109375" style="1" customWidth="1"/>
    <col min="49" max="49" width="11.28515625" style="1" customWidth="1"/>
    <col min="50" max="52" width="5.7109375" style="1" customWidth="1"/>
    <col min="53" max="53" width="5.7109375" style="6" customWidth="1"/>
    <col min="54" max="54" width="5.7109375" style="4" customWidth="1"/>
    <col min="55" max="55" width="5.7109375" style="1" customWidth="1"/>
    <col min="56" max="59" width="5.7109375" style="5" customWidth="1"/>
    <col min="60" max="65" width="5.7109375" style="1" customWidth="1"/>
    <col min="66" max="66" width="7.85546875" style="1" customWidth="1"/>
    <col min="67" max="95" width="5.7109375" style="1" customWidth="1"/>
    <col min="96" max="96" width="6.42578125" style="1" customWidth="1"/>
    <col min="97" max="230" width="5.7109375" style="1" customWidth="1"/>
    <col min="231" max="16384" width="9.140625" style="1"/>
  </cols>
  <sheetData>
    <row r="2" spans="1:144">
      <c r="B2" s="1" t="s">
        <v>71</v>
      </c>
      <c r="E2" s="211" t="s">
        <v>72</v>
      </c>
      <c r="F2" s="210">
        <f>IF($E$2="일요일",1,IF($E$2="월요일",2,0))</f>
        <v>1</v>
      </c>
      <c r="G2" s="1"/>
      <c r="N2" s="377" t="s">
        <v>92</v>
      </c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</row>
    <row r="3" spans="1:144">
      <c r="B3" s="1" t="s">
        <v>73</v>
      </c>
      <c r="G3" s="1"/>
      <c r="H3" s="212" t="s">
        <v>74</v>
      </c>
      <c r="N3" s="7" t="s">
        <v>0</v>
      </c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</row>
    <row r="4" spans="1:144">
      <c r="B4"/>
      <c r="C4"/>
      <c r="D4"/>
      <c r="E4"/>
      <c r="F4"/>
      <c r="N4" s="7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</row>
    <row r="5" spans="1:144">
      <c r="B5"/>
      <c r="C5"/>
      <c r="D5"/>
      <c r="E5"/>
      <c r="F5"/>
      <c r="N5" s="7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</row>
    <row r="6" spans="1:144" customFormat="1" ht="15" customHeight="1">
      <c r="A6" s="8"/>
      <c r="B6" s="8"/>
      <c r="C6" s="8"/>
      <c r="D6" s="8"/>
      <c r="E6" s="8"/>
      <c r="F6" s="8"/>
      <c r="K6" s="2"/>
      <c r="L6" s="2"/>
      <c r="M6" s="3"/>
      <c r="N6" s="4"/>
      <c r="O6" s="1"/>
      <c r="P6" s="5"/>
      <c r="Q6" s="5"/>
      <c r="R6" s="5"/>
      <c r="S6" s="5"/>
      <c r="T6" s="1"/>
      <c r="U6" s="1"/>
      <c r="V6" s="1"/>
      <c r="BA6" s="9"/>
    </row>
    <row r="7" spans="1:144" s="21" customFormat="1" ht="15" customHeight="1">
      <c r="A7" s="1"/>
      <c r="B7" s="107" t="s">
        <v>91</v>
      </c>
      <c r="C7" s="1"/>
      <c r="D7" s="5"/>
      <c r="E7" s="5"/>
      <c r="F7" s="5"/>
      <c r="G7" s="5"/>
      <c r="H7" s="1"/>
      <c r="I7" s="1"/>
      <c r="J7" s="1"/>
      <c r="K7" s="1"/>
      <c r="L7" s="1"/>
      <c r="M7" s="19"/>
      <c r="N7" s="10">
        <v>30</v>
      </c>
      <c r="O7" s="11" t="s">
        <v>89</v>
      </c>
      <c r="P7" s="12"/>
      <c r="Q7" s="13"/>
      <c r="R7" s="14" t="s">
        <v>67</v>
      </c>
      <c r="S7" s="15"/>
      <c r="T7" s="16"/>
      <c r="U7" s="17"/>
      <c r="V7" s="18"/>
      <c r="W7"/>
      <c r="X7"/>
      <c r="Y7"/>
      <c r="Z7"/>
      <c r="AA7"/>
      <c r="AB7"/>
      <c r="AC7"/>
      <c r="AD7"/>
      <c r="AE7" s="1"/>
      <c r="AF7" s="1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0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4" customFormat="1" ht="9" customHeight="1">
      <c r="B8" s="4"/>
      <c r="C8" s="1"/>
      <c r="D8" s="5"/>
      <c r="E8" s="5"/>
      <c r="F8" s="5"/>
      <c r="G8" s="5"/>
      <c r="H8" s="1"/>
      <c r="I8" s="1"/>
      <c r="J8" s="1"/>
      <c r="K8" s="1"/>
      <c r="L8" s="1"/>
      <c r="M8" s="19"/>
      <c r="V8" s="24"/>
      <c r="W8" s="1"/>
      <c r="AE8" s="1"/>
      <c r="AF8" s="24"/>
      <c r="AG8" s="24"/>
      <c r="AH8" s="24"/>
      <c r="AI8" s="24"/>
      <c r="AJ8" s="24"/>
      <c r="AK8" s="24"/>
      <c r="BA8" s="9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</row>
    <row r="9" spans="1:144" customFormat="1" ht="15" customHeight="1">
      <c r="A9" s="1"/>
      <c r="B9" s="378" t="s">
        <v>21</v>
      </c>
      <c r="C9" s="379"/>
      <c r="D9" s="86" t="s">
        <v>22</v>
      </c>
      <c r="E9" s="86" t="s">
        <v>23</v>
      </c>
      <c r="F9" s="86" t="s">
        <v>24</v>
      </c>
      <c r="G9" s="328" t="s">
        <v>25</v>
      </c>
      <c r="H9" s="86" t="s">
        <v>26</v>
      </c>
      <c r="I9" s="87" t="s">
        <v>47</v>
      </c>
      <c r="J9" s="114" t="s">
        <v>27</v>
      </c>
      <c r="K9" s="88" t="s">
        <v>28</v>
      </c>
      <c r="L9" s="88"/>
      <c r="M9" s="28"/>
      <c r="N9" s="25" t="s">
        <v>1</v>
      </c>
      <c r="O9" s="213" t="str">
        <f>IF($F$2=2,"월","일")</f>
        <v>일</v>
      </c>
      <c r="P9" s="26" t="str">
        <f>IF($F$2=2,"화","월")</f>
        <v>월</v>
      </c>
      <c r="Q9" s="26" t="str">
        <f>IF($F$2=2,"수","화")</f>
        <v>화</v>
      </c>
      <c r="R9" s="26" t="str">
        <f>IF($F$2=2,"목","수")</f>
        <v>수</v>
      </c>
      <c r="S9" s="26" t="str">
        <f>IF($F$2=2,"금","목")</f>
        <v>목</v>
      </c>
      <c r="T9" s="26" t="str">
        <f>IF($F$2=2,"토","금")</f>
        <v>금</v>
      </c>
      <c r="U9" s="27" t="str">
        <f>IF($F$2=2,"일","토")</f>
        <v>토</v>
      </c>
      <c r="V9" s="28"/>
      <c r="W9" s="29"/>
      <c r="AD9" s="30"/>
      <c r="AE9" s="31"/>
      <c r="AF9" s="31"/>
      <c r="AG9" s="28"/>
      <c r="AH9" s="28"/>
      <c r="AI9" s="28"/>
      <c r="AJ9" s="28"/>
      <c r="AK9" s="28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354"/>
      <c r="BT9" s="354"/>
      <c r="BU9" s="354"/>
      <c r="BV9" s="354"/>
      <c r="BW9" s="354"/>
      <c r="BX9" s="354"/>
      <c r="BY9" s="354"/>
      <c r="BZ9" s="229"/>
      <c r="CA9" s="28"/>
      <c r="CB9" s="28"/>
      <c r="CC9" s="28"/>
      <c r="CD9" s="28"/>
      <c r="CE9" s="28"/>
      <c r="CF9" s="28"/>
      <c r="CG9" s="28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</row>
    <row r="10" spans="1:144" customFormat="1" ht="15" customHeight="1">
      <c r="A10" s="1"/>
      <c r="B10" s="380" t="s">
        <v>93</v>
      </c>
      <c r="C10" s="381"/>
      <c r="D10" s="89"/>
      <c r="E10" s="90"/>
      <c r="F10" s="90"/>
      <c r="G10" s="325">
        <f t="shared" ref="G10:G19" si="0">IF(D10="",0,K10)</f>
        <v>0</v>
      </c>
      <c r="H10" s="108" t="str">
        <f>IF(D10="","",J10-G10)</f>
        <v/>
      </c>
      <c r="I10" s="109"/>
      <c r="J10" s="115">
        <f>IF(D10="-",0,IF(F10&gt;E10,(F10*24-E10*24),(24-E10*24+F10*24)))</f>
        <v>24</v>
      </c>
      <c r="K10" s="110">
        <f t="shared" ref="K10:K19" si="1">IF(D10="-",0,IF($J10&gt;=22.5,2.5,IF($J10&gt;=18,2,IF($J10&gt;=13.5,1.5,IF($J10&gt;=9,1,IF($J10&gt;=4.5,0.5,0))))))</f>
        <v>2.5</v>
      </c>
      <c r="L10" s="91"/>
      <c r="M10" s="28"/>
      <c r="N10" s="34" t="s">
        <v>2</v>
      </c>
      <c r="O10" s="35"/>
      <c r="P10" s="35"/>
      <c r="Q10" s="35"/>
      <c r="R10" s="35"/>
      <c r="S10" s="35"/>
      <c r="T10" s="35"/>
      <c r="U10" s="127"/>
      <c r="V10" s="28"/>
      <c r="AD10" s="30"/>
      <c r="AE10" s="36"/>
      <c r="AF10" s="37"/>
      <c r="AG10" s="28"/>
      <c r="AH10" s="28"/>
      <c r="AI10" s="28"/>
      <c r="AJ10" s="28"/>
      <c r="AK10" s="28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354"/>
      <c r="BT10" s="354"/>
      <c r="BU10" s="354"/>
      <c r="BV10" s="354"/>
      <c r="BW10" s="354"/>
      <c r="BX10" s="354"/>
      <c r="BY10" s="354"/>
      <c r="BZ10" s="229"/>
      <c r="CA10" s="28"/>
      <c r="CB10" s="28"/>
      <c r="CC10" s="28"/>
      <c r="CD10" s="28"/>
      <c r="CE10" s="28"/>
      <c r="CF10" s="28"/>
      <c r="CG10" s="28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</row>
    <row r="11" spans="1:144" customFormat="1" ht="15" customHeight="1">
      <c r="A11" s="1"/>
      <c r="B11" s="382"/>
      <c r="C11" s="383"/>
      <c r="D11" s="92"/>
      <c r="E11" s="93"/>
      <c r="F11" s="93"/>
      <c r="G11" s="326">
        <f t="shared" si="0"/>
        <v>0</v>
      </c>
      <c r="H11" s="111" t="str">
        <f t="shared" ref="H11:H19" si="2">IF(D11="","",J11-G11)</f>
        <v/>
      </c>
      <c r="I11" s="109"/>
      <c r="J11" s="115">
        <f t="shared" ref="J11:J16" si="3">IF(D11="-",0,IF(F11&gt;E11,(F11*24-E11*24),(24-E11*24+F11*24)))</f>
        <v>24</v>
      </c>
      <c r="K11" s="110">
        <f t="shared" si="1"/>
        <v>2.5</v>
      </c>
      <c r="L11" s="91"/>
      <c r="M11" s="28"/>
      <c r="N11" s="34" t="s">
        <v>3</v>
      </c>
      <c r="O11" s="35"/>
      <c r="P11" s="35"/>
      <c r="Q11" s="35"/>
      <c r="R11" s="35"/>
      <c r="S11" s="35"/>
      <c r="T11" s="35"/>
      <c r="U11" s="127"/>
      <c r="V11" s="28"/>
      <c r="W11" s="38"/>
      <c r="X11" s="38"/>
      <c r="Y11" s="38"/>
      <c r="Z11" s="38"/>
      <c r="AA11" s="38"/>
      <c r="AB11" s="38"/>
      <c r="AC11" s="38"/>
      <c r="AD11" s="38"/>
      <c r="AE11" s="38"/>
      <c r="AF11" s="37"/>
      <c r="AG11" s="28"/>
      <c r="AH11" s="28"/>
      <c r="AI11" s="28"/>
      <c r="AJ11" s="28"/>
      <c r="AK11" s="28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8"/>
      <c r="CB11" s="28"/>
      <c r="CC11" s="28"/>
      <c r="CD11" s="28"/>
      <c r="CE11" s="28"/>
      <c r="CF11" s="28"/>
      <c r="CG11" s="28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</row>
    <row r="12" spans="1:144" customFormat="1" ht="15" customHeight="1">
      <c r="A12" s="1"/>
      <c r="B12" s="382"/>
      <c r="C12" s="383"/>
      <c r="D12" s="92"/>
      <c r="E12" s="93"/>
      <c r="F12" s="93"/>
      <c r="G12" s="326">
        <f t="shared" si="0"/>
        <v>0</v>
      </c>
      <c r="H12" s="111" t="str">
        <f t="shared" si="2"/>
        <v/>
      </c>
      <c r="I12" s="109"/>
      <c r="J12" s="115">
        <f t="shared" si="3"/>
        <v>24</v>
      </c>
      <c r="K12" s="110">
        <f t="shared" si="1"/>
        <v>2.5</v>
      </c>
      <c r="L12" s="91"/>
      <c r="M12" s="28"/>
      <c r="N12" s="34" t="s">
        <v>4</v>
      </c>
      <c r="O12" s="35"/>
      <c r="P12" s="35"/>
      <c r="Q12" s="35"/>
      <c r="R12" s="35"/>
      <c r="S12" s="35"/>
      <c r="T12" s="35"/>
      <c r="U12" s="127"/>
      <c r="V12" s="28"/>
      <c r="W12" s="38"/>
      <c r="X12" s="38"/>
      <c r="Y12" s="38"/>
      <c r="Z12" s="38"/>
      <c r="AA12" s="38"/>
      <c r="AB12" s="38"/>
      <c r="AC12" s="38"/>
      <c r="AD12" s="38"/>
      <c r="AE12" s="38"/>
      <c r="AF12" s="37"/>
      <c r="AG12" s="28"/>
      <c r="AH12" s="28"/>
      <c r="AI12" s="28"/>
      <c r="AJ12" s="28"/>
      <c r="AK12" s="28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3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9"/>
      <c r="BT12" s="229"/>
      <c r="BU12" s="229"/>
      <c r="BV12" s="229"/>
      <c r="BW12" s="229"/>
      <c r="BX12" s="229"/>
      <c r="BY12" s="229"/>
      <c r="BZ12" s="229"/>
      <c r="CA12" s="28"/>
      <c r="CB12" s="28"/>
      <c r="CC12" s="28"/>
      <c r="CD12" s="28"/>
      <c r="CE12" s="28"/>
      <c r="CF12" s="28"/>
      <c r="CG12" s="28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</row>
    <row r="13" spans="1:144" customFormat="1" ht="15" customHeight="1">
      <c r="A13" s="1"/>
      <c r="B13" s="382"/>
      <c r="C13" s="383"/>
      <c r="D13" s="92"/>
      <c r="E13" s="93"/>
      <c r="F13" s="93"/>
      <c r="G13" s="326">
        <f t="shared" si="0"/>
        <v>0</v>
      </c>
      <c r="H13" s="111" t="str">
        <f t="shared" si="2"/>
        <v/>
      </c>
      <c r="I13" s="109"/>
      <c r="J13" s="115">
        <f t="shared" si="3"/>
        <v>24</v>
      </c>
      <c r="K13" s="110">
        <f t="shared" si="1"/>
        <v>2.5</v>
      </c>
      <c r="L13" s="91"/>
      <c r="M13" s="24"/>
      <c r="N13" s="34" t="s">
        <v>5</v>
      </c>
      <c r="O13" s="35"/>
      <c r="P13" s="35"/>
      <c r="Q13" s="35"/>
      <c r="R13" s="35"/>
      <c r="S13" s="35"/>
      <c r="T13" s="35"/>
      <c r="U13" s="127"/>
      <c r="V13" s="24"/>
      <c r="AD13" s="30"/>
      <c r="AE13" s="36"/>
      <c r="AF13" s="37"/>
      <c r="AG13" s="24"/>
      <c r="AH13" s="24"/>
      <c r="AI13" s="24"/>
      <c r="AJ13" s="24"/>
      <c r="AK13" s="24"/>
      <c r="BA13" s="33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1"/>
      <c r="BU13" s="229"/>
      <c r="BV13" s="229"/>
      <c r="BW13" s="229"/>
      <c r="BX13" s="229"/>
      <c r="BY13" s="229"/>
      <c r="BZ13" s="229"/>
      <c r="CA13" s="24"/>
      <c r="CB13" s="24"/>
      <c r="CC13" s="24"/>
      <c r="CD13" s="24"/>
      <c r="CE13" s="24"/>
      <c r="CF13" s="24"/>
      <c r="CG13" s="24"/>
    </row>
    <row r="14" spans="1:144" customFormat="1" ht="15" customHeight="1">
      <c r="A14" s="1"/>
      <c r="B14" s="382"/>
      <c r="C14" s="383"/>
      <c r="D14" s="92"/>
      <c r="E14" s="93"/>
      <c r="F14" s="93"/>
      <c r="G14" s="326">
        <f t="shared" si="0"/>
        <v>0</v>
      </c>
      <c r="H14" s="111" t="str">
        <f t="shared" si="2"/>
        <v/>
      </c>
      <c r="I14" s="109"/>
      <c r="J14" s="115">
        <f t="shared" si="3"/>
        <v>24</v>
      </c>
      <c r="K14" s="110">
        <f t="shared" si="1"/>
        <v>2.5</v>
      </c>
      <c r="L14" s="91"/>
      <c r="M14" s="24"/>
      <c r="N14" s="34" t="s">
        <v>6</v>
      </c>
      <c r="O14" s="35"/>
      <c r="P14" s="35"/>
      <c r="Q14" s="35"/>
      <c r="R14" s="35"/>
      <c r="S14" s="35"/>
      <c r="T14" s="35"/>
      <c r="U14" s="127"/>
      <c r="V14" s="24"/>
      <c r="AD14" s="30"/>
      <c r="AE14" s="36"/>
      <c r="AF14" s="37"/>
      <c r="AG14" s="24"/>
      <c r="AH14" s="24"/>
      <c r="AI14" s="24"/>
      <c r="AJ14" s="24"/>
      <c r="AK14" s="24"/>
      <c r="BA14" s="33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1"/>
      <c r="BT14" s="29"/>
      <c r="CA14" s="1"/>
      <c r="CB14" s="24"/>
      <c r="CC14" s="24"/>
      <c r="CD14" s="24"/>
      <c r="CE14" s="24"/>
      <c r="CF14" s="24"/>
      <c r="CG14" s="24"/>
    </row>
    <row r="15" spans="1:144" customFormat="1" ht="15" customHeight="1">
      <c r="A15" s="1"/>
      <c r="B15" s="382"/>
      <c r="C15" s="383"/>
      <c r="D15" s="92"/>
      <c r="E15" s="93"/>
      <c r="F15" s="93"/>
      <c r="G15" s="326">
        <f t="shared" si="0"/>
        <v>0</v>
      </c>
      <c r="H15" s="111" t="str">
        <f t="shared" si="2"/>
        <v/>
      </c>
      <c r="I15" s="109"/>
      <c r="J15" s="115">
        <f t="shared" si="3"/>
        <v>24</v>
      </c>
      <c r="K15" s="110">
        <f t="shared" si="1"/>
        <v>2.5</v>
      </c>
      <c r="L15" s="91"/>
      <c r="M15" s="24"/>
      <c r="N15" s="34" t="s">
        <v>7</v>
      </c>
      <c r="O15" s="35"/>
      <c r="P15" s="35"/>
      <c r="Q15" s="35"/>
      <c r="R15" s="35"/>
      <c r="S15" s="35"/>
      <c r="T15" s="35"/>
      <c r="U15" s="127"/>
      <c r="V15" s="24"/>
      <c r="AD15" s="30"/>
      <c r="AE15" s="36"/>
      <c r="AF15" s="37"/>
      <c r="AG15" s="24"/>
      <c r="AH15" s="24"/>
      <c r="AI15" s="24"/>
      <c r="AJ15" s="24"/>
      <c r="AK15" s="24"/>
      <c r="BA15" s="6"/>
      <c r="BB15" s="39"/>
      <c r="BC15" s="39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1"/>
      <c r="BT15" s="1"/>
      <c r="BU15" s="1"/>
      <c r="BV15" s="1"/>
      <c r="BW15" s="1"/>
      <c r="BX15" s="1"/>
      <c r="BY15" s="1"/>
      <c r="BZ15" s="1"/>
      <c r="CA15" s="1"/>
      <c r="CB15" s="24"/>
      <c r="CC15" s="24"/>
      <c r="CD15" s="24"/>
      <c r="CE15" s="24"/>
      <c r="CF15" s="24"/>
      <c r="CG15" s="24"/>
    </row>
    <row r="16" spans="1:144" customFormat="1" ht="15" customHeight="1">
      <c r="B16" s="384"/>
      <c r="C16" s="385"/>
      <c r="D16" s="94"/>
      <c r="E16" s="95"/>
      <c r="F16" s="95"/>
      <c r="G16" s="327">
        <f t="shared" si="0"/>
        <v>0</v>
      </c>
      <c r="H16" s="112" t="str">
        <f t="shared" si="2"/>
        <v/>
      </c>
      <c r="I16" s="113"/>
      <c r="J16" s="115">
        <f t="shared" si="3"/>
        <v>24</v>
      </c>
      <c r="K16" s="110">
        <f t="shared" si="1"/>
        <v>2.5</v>
      </c>
      <c r="L16" s="91"/>
      <c r="M16" s="24"/>
      <c r="N16" s="34" t="s">
        <v>8</v>
      </c>
      <c r="O16" s="35"/>
      <c r="P16" s="35"/>
      <c r="Q16" s="35"/>
      <c r="R16" s="35"/>
      <c r="S16" s="35"/>
      <c r="T16" s="35"/>
      <c r="U16" s="127"/>
      <c r="V16" s="24"/>
      <c r="AD16" s="30"/>
      <c r="AE16" s="36"/>
      <c r="AF16" s="37"/>
      <c r="AG16" s="24"/>
      <c r="AH16" s="24"/>
      <c r="AI16" s="24"/>
      <c r="AJ16" s="24"/>
      <c r="AK16" s="24"/>
      <c r="BA16" s="6"/>
      <c r="BB16" s="39"/>
      <c r="BC16" s="39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386"/>
      <c r="BT16" s="386"/>
      <c r="BU16" s="386"/>
      <c r="BV16" s="386"/>
      <c r="BW16" s="386"/>
      <c r="BX16" s="386"/>
      <c r="BY16" s="386"/>
      <c r="BZ16" s="386"/>
      <c r="CA16" s="386"/>
      <c r="CB16" s="24"/>
      <c r="CC16" s="24"/>
      <c r="CD16" s="24"/>
      <c r="CE16" s="24"/>
      <c r="CF16" s="24"/>
      <c r="CG16" s="24"/>
    </row>
    <row r="17" spans="2:85" customFormat="1">
      <c r="B17" s="387" t="s">
        <v>47</v>
      </c>
      <c r="C17" s="388"/>
      <c r="D17" s="89"/>
      <c r="E17" s="90"/>
      <c r="F17" s="90"/>
      <c r="G17" s="325">
        <f t="shared" si="0"/>
        <v>0</v>
      </c>
      <c r="H17" s="108" t="str">
        <f t="shared" si="2"/>
        <v/>
      </c>
      <c r="I17" s="322">
        <f>IF(D17="",0,IF(J17=0,0,8-G17))</f>
        <v>0</v>
      </c>
      <c r="J17" s="115">
        <f>IF(D17="-",0,24-E17*24+F17*24)</f>
        <v>24</v>
      </c>
      <c r="K17" s="110">
        <f t="shared" si="1"/>
        <v>2.5</v>
      </c>
      <c r="L17" s="91"/>
      <c r="M17" s="24"/>
      <c r="N17" s="34" t="s">
        <v>9</v>
      </c>
      <c r="O17" s="35"/>
      <c r="P17" s="35"/>
      <c r="Q17" s="35"/>
      <c r="R17" s="35"/>
      <c r="S17" s="35"/>
      <c r="T17" s="35"/>
      <c r="U17" s="127"/>
      <c r="V17" s="24"/>
      <c r="AD17" s="30"/>
      <c r="AE17" s="36"/>
      <c r="AF17" s="37"/>
      <c r="AG17" s="24"/>
      <c r="AH17" s="24"/>
      <c r="AI17" s="24"/>
      <c r="AJ17" s="24"/>
      <c r="AK17" s="24"/>
      <c r="BA17" s="6"/>
      <c r="BB17" s="39"/>
      <c r="BC17" s="39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386"/>
      <c r="BT17" s="386"/>
      <c r="BU17" s="386"/>
      <c r="BV17" s="386"/>
      <c r="BW17" s="386"/>
      <c r="BX17" s="386"/>
      <c r="BY17" s="386"/>
      <c r="BZ17" s="386"/>
      <c r="CA17" s="386"/>
      <c r="CB17" s="24"/>
      <c r="CC17" s="24"/>
      <c r="CD17" s="24"/>
      <c r="CE17" s="24"/>
      <c r="CF17" s="24"/>
      <c r="CG17" s="24"/>
    </row>
    <row r="18" spans="2:85" customFormat="1">
      <c r="B18" s="389"/>
      <c r="C18" s="390"/>
      <c r="D18" s="92"/>
      <c r="E18" s="93"/>
      <c r="F18" s="93"/>
      <c r="G18" s="326">
        <f t="shared" si="0"/>
        <v>0</v>
      </c>
      <c r="H18" s="111" t="str">
        <f t="shared" si="2"/>
        <v/>
      </c>
      <c r="I18" s="323">
        <f t="shared" ref="I18:I19" si="4">IF(D18="",0,IF(J18=0,0,8-G18))</f>
        <v>0</v>
      </c>
      <c r="J18" s="115">
        <f>IF(D18="-",0,24-E18*24+F18*24)</f>
        <v>24</v>
      </c>
      <c r="K18" s="110">
        <f t="shared" si="1"/>
        <v>2.5</v>
      </c>
      <c r="L18" s="91"/>
      <c r="M18" s="24"/>
      <c r="N18" s="34" t="s">
        <v>10</v>
      </c>
      <c r="O18" s="35"/>
      <c r="P18" s="35"/>
      <c r="Q18" s="35"/>
      <c r="R18" s="35"/>
      <c r="S18" s="35"/>
      <c r="T18" s="35"/>
      <c r="U18" s="127"/>
      <c r="V18" s="24"/>
      <c r="AD18" s="30"/>
      <c r="AE18" s="36"/>
      <c r="AF18" s="37"/>
      <c r="AG18" s="24"/>
      <c r="AH18" s="24"/>
      <c r="AI18" s="24"/>
      <c r="AJ18" s="24"/>
      <c r="AK18" s="24"/>
      <c r="BA18" s="6"/>
      <c r="BB18" s="39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1"/>
      <c r="BT18" s="1"/>
      <c r="BU18" s="1"/>
      <c r="BV18" s="1"/>
      <c r="BW18" s="1"/>
      <c r="BX18" s="1"/>
      <c r="BY18" s="1"/>
      <c r="BZ18" s="1"/>
      <c r="CA18" s="1"/>
      <c r="CB18" s="24"/>
      <c r="CC18" s="24"/>
      <c r="CD18" s="24"/>
      <c r="CE18" s="24"/>
      <c r="CF18" s="24"/>
      <c r="CG18" s="24"/>
    </row>
    <row r="19" spans="2:85" customFormat="1">
      <c r="B19" s="391"/>
      <c r="C19" s="392"/>
      <c r="D19" s="94"/>
      <c r="E19" s="95"/>
      <c r="F19" s="95"/>
      <c r="G19" s="327">
        <f t="shared" si="0"/>
        <v>0</v>
      </c>
      <c r="H19" s="112" t="str">
        <f t="shared" si="2"/>
        <v/>
      </c>
      <c r="I19" s="324">
        <f t="shared" si="4"/>
        <v>0</v>
      </c>
      <c r="J19" s="115">
        <f>IF(D19="-",0,24-E19*24+F19*24)</f>
        <v>24</v>
      </c>
      <c r="K19" s="110">
        <f t="shared" si="1"/>
        <v>2.5</v>
      </c>
      <c r="L19" s="91"/>
      <c r="M19" s="24"/>
      <c r="N19" s="34" t="s">
        <v>11</v>
      </c>
      <c r="O19" s="35"/>
      <c r="P19" s="35"/>
      <c r="Q19" s="35"/>
      <c r="R19" s="35"/>
      <c r="S19" s="35"/>
      <c r="T19" s="35"/>
      <c r="U19" s="127"/>
      <c r="V19" s="24"/>
      <c r="AD19" s="30"/>
      <c r="AE19" s="36"/>
      <c r="AF19" s="37"/>
      <c r="AG19" s="24"/>
      <c r="AH19" s="24"/>
      <c r="AI19" s="24"/>
      <c r="AJ19" s="24"/>
      <c r="AK19" s="24"/>
      <c r="BA19" s="6"/>
      <c r="BB19" s="39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1"/>
      <c r="BT19" s="1"/>
      <c r="BU19" s="1"/>
      <c r="BV19" s="1"/>
      <c r="BW19" s="1"/>
      <c r="BX19" s="1"/>
      <c r="BY19" s="1"/>
      <c r="BZ19" s="1"/>
      <c r="CA19" s="1"/>
      <c r="CB19" s="24"/>
      <c r="CC19" s="24"/>
      <c r="CD19" s="24"/>
      <c r="CE19" s="24"/>
      <c r="CF19" s="24"/>
      <c r="CG19" s="24"/>
    </row>
    <row r="20" spans="2:85" customFormat="1">
      <c r="B20" s="393" t="s">
        <v>50</v>
      </c>
      <c r="C20" s="394"/>
      <c r="D20" s="96" t="s">
        <v>29</v>
      </c>
      <c r="E20" s="97"/>
      <c r="F20" s="97"/>
      <c r="G20" s="97"/>
      <c r="H20" s="153">
        <f>IF(H3="예",8,0)</f>
        <v>8</v>
      </c>
      <c r="I20" s="98"/>
      <c r="J20" s="99"/>
      <c r="K20" s="99"/>
      <c r="L20" s="99"/>
      <c r="M20" s="24"/>
      <c r="N20" s="34" t="s">
        <v>12</v>
      </c>
      <c r="O20" s="35"/>
      <c r="P20" s="35"/>
      <c r="Q20" s="35"/>
      <c r="R20" s="35"/>
      <c r="S20" s="35"/>
      <c r="T20" s="35"/>
      <c r="U20" s="127"/>
      <c r="V20" s="24"/>
      <c r="AE20" s="40"/>
      <c r="AF20" s="40"/>
      <c r="AG20" s="24"/>
      <c r="AH20" s="24"/>
      <c r="AI20" s="24"/>
      <c r="AJ20" s="24"/>
      <c r="AK20" s="24"/>
      <c r="BA20" s="9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1"/>
      <c r="BT20" s="1"/>
      <c r="BU20" s="1"/>
      <c r="BV20" s="1"/>
      <c r="BW20" s="1"/>
      <c r="BX20" s="1"/>
      <c r="BY20" s="1"/>
      <c r="BZ20" s="1"/>
      <c r="CA20" s="1"/>
      <c r="CB20" s="24"/>
      <c r="CC20" s="24"/>
      <c r="CD20" s="24"/>
      <c r="CE20" s="24"/>
      <c r="CF20" s="24"/>
      <c r="CG20" s="24"/>
    </row>
    <row r="21" spans="2:85" customFormat="1">
      <c r="B21" s="1"/>
      <c r="J21" s="100"/>
      <c r="K21" s="101"/>
      <c r="L21" s="101"/>
      <c r="M21" s="24"/>
      <c r="N21" s="34" t="s">
        <v>13</v>
      </c>
      <c r="O21" s="35"/>
      <c r="P21" s="35"/>
      <c r="Q21" s="35"/>
      <c r="R21" s="35"/>
      <c r="S21" s="35"/>
      <c r="T21" s="35"/>
      <c r="U21" s="127"/>
      <c r="V21" s="24"/>
      <c r="AE21" s="28"/>
      <c r="AF21" s="24"/>
      <c r="AG21" s="24"/>
      <c r="AH21" s="24"/>
      <c r="AI21" s="24"/>
      <c r="AJ21" s="24"/>
      <c r="AK21" s="24"/>
      <c r="BA21" s="9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2:85" customFormat="1">
      <c r="B22" t="s">
        <v>51</v>
      </c>
      <c r="C22" s="233"/>
      <c r="D22" s="233"/>
      <c r="E22" s="233"/>
      <c r="F22" s="233"/>
      <c r="G22" s="233"/>
      <c r="H22" s="233"/>
      <c r="I22" s="233"/>
      <c r="J22" s="101"/>
      <c r="K22" s="101"/>
      <c r="L22" s="101"/>
      <c r="M22" s="24"/>
      <c r="N22" s="34" t="s">
        <v>14</v>
      </c>
      <c r="O22" s="35"/>
      <c r="P22" s="35"/>
      <c r="Q22" s="35"/>
      <c r="R22" s="35"/>
      <c r="S22" s="35"/>
      <c r="T22" s="35"/>
      <c r="U22" s="127"/>
      <c r="V22" s="24"/>
      <c r="W22" s="1"/>
      <c r="X22" s="233"/>
      <c r="Y22" s="233"/>
      <c r="Z22" s="233"/>
      <c r="AA22" s="233"/>
      <c r="AB22" s="233"/>
      <c r="AC22" s="233"/>
      <c r="AD22" s="233"/>
      <c r="AE22" s="24"/>
      <c r="AF22" s="24"/>
      <c r="AG22" s="24"/>
      <c r="AH22" s="24"/>
      <c r="AI22" s="24"/>
      <c r="AJ22" s="24"/>
      <c r="AK22" s="24"/>
      <c r="BA22" s="9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2:85" customFormat="1">
      <c r="B23" t="s">
        <v>52</v>
      </c>
      <c r="C23" s="14"/>
      <c r="D23" s="233"/>
      <c r="E23" s="233"/>
      <c r="F23" s="233"/>
      <c r="G23" s="233"/>
      <c r="H23" s="233"/>
      <c r="I23" s="233"/>
      <c r="J23" s="1"/>
      <c r="K23" s="24"/>
      <c r="L23" s="24"/>
      <c r="M23" s="24"/>
      <c r="N23" s="34" t="s">
        <v>15</v>
      </c>
      <c r="O23" s="35"/>
      <c r="P23" s="35"/>
      <c r="Q23" s="35"/>
      <c r="R23" s="35"/>
      <c r="S23" s="35"/>
      <c r="T23" s="35"/>
      <c r="U23" s="127"/>
      <c r="V23" s="24"/>
      <c r="W23" s="229"/>
      <c r="X23" s="14"/>
      <c r="Y23" s="233"/>
      <c r="Z23" s="233"/>
      <c r="AA23" s="233"/>
      <c r="AB23" s="233"/>
      <c r="AC23" s="233"/>
      <c r="AD23" s="233"/>
      <c r="AE23" s="1"/>
      <c r="AF23" s="24"/>
      <c r="AG23" s="24"/>
      <c r="AH23" s="24"/>
      <c r="AI23" s="24"/>
      <c r="AJ23" s="24"/>
      <c r="AK23" s="24"/>
      <c r="BA23" s="9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2:85" customFormat="1">
      <c r="B24" s="41"/>
      <c r="D24" s="42"/>
      <c r="E24" s="42"/>
      <c r="F24" s="42"/>
      <c r="G24" s="42"/>
      <c r="H24" s="42"/>
      <c r="I24" s="42"/>
      <c r="J24" s="1"/>
      <c r="K24" s="24"/>
      <c r="L24" s="24"/>
      <c r="M24" s="24"/>
      <c r="N24" s="34" t="s">
        <v>16</v>
      </c>
      <c r="O24" s="35"/>
      <c r="P24" s="35"/>
      <c r="Q24" s="35"/>
      <c r="R24" s="35"/>
      <c r="S24" s="35"/>
      <c r="T24" s="35"/>
      <c r="U24" s="127"/>
      <c r="V24" s="24"/>
      <c r="W24" s="41"/>
      <c r="Y24" s="42"/>
      <c r="Z24" s="42"/>
      <c r="AA24" s="42"/>
      <c r="AB24" s="42"/>
      <c r="AC24" s="42"/>
      <c r="AD24" s="42"/>
      <c r="AE24" s="1"/>
      <c r="AF24" s="24"/>
      <c r="AG24" s="24"/>
      <c r="AH24" s="24"/>
      <c r="AI24" s="24"/>
      <c r="AJ24" s="24"/>
      <c r="AK24" s="24"/>
      <c r="BA24" s="9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2:85" customFormat="1">
      <c r="B25" s="78" t="s">
        <v>84</v>
      </c>
      <c r="E25" s="212" t="s">
        <v>83</v>
      </c>
      <c r="F25" t="s">
        <v>85</v>
      </c>
      <c r="H25" s="224">
        <f>IF(E25="일반",1,2)</f>
        <v>1</v>
      </c>
      <c r="K25" s="22"/>
      <c r="L25" s="22"/>
      <c r="M25" s="23"/>
      <c r="N25" s="315" t="s">
        <v>68</v>
      </c>
      <c r="O25" s="120"/>
      <c r="P25" s="120"/>
      <c r="Q25" s="120"/>
      <c r="R25" s="120"/>
      <c r="S25" s="120"/>
      <c r="T25" s="120"/>
      <c r="U25" s="316"/>
      <c r="V25" s="24"/>
      <c r="W25" s="1"/>
      <c r="AE25" s="1"/>
      <c r="AF25" s="24"/>
      <c r="AG25" s="24"/>
      <c r="AH25" s="24"/>
      <c r="AI25" s="24"/>
      <c r="AJ25" s="24"/>
      <c r="AK25" s="24"/>
      <c r="BA25" s="9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2:85" customFormat="1">
      <c r="B26" s="14"/>
      <c r="K26" s="22"/>
      <c r="L26" s="22"/>
      <c r="M26" s="23"/>
      <c r="N26" s="315" t="s">
        <v>53</v>
      </c>
      <c r="O26" s="120"/>
      <c r="P26" s="120"/>
      <c r="Q26" s="120"/>
      <c r="R26" s="120"/>
      <c r="S26" s="120"/>
      <c r="T26" s="120"/>
      <c r="U26" s="316"/>
      <c r="V26" s="24"/>
      <c r="W26" s="1"/>
      <c r="AE26" s="1"/>
      <c r="AF26" s="24"/>
      <c r="AG26" s="24"/>
      <c r="AH26" s="24"/>
      <c r="AI26" s="24"/>
      <c r="AJ26" s="24"/>
      <c r="AK26" s="24"/>
      <c r="BA26" s="9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2:85" customFormat="1">
      <c r="K27" s="22"/>
      <c r="L27" s="22"/>
      <c r="M27" s="23"/>
      <c r="N27" s="315" t="s">
        <v>54</v>
      </c>
      <c r="O27" s="120"/>
      <c r="P27" s="120"/>
      <c r="Q27" s="120"/>
      <c r="R27" s="120"/>
      <c r="S27" s="120"/>
      <c r="T27" s="120"/>
      <c r="U27" s="316"/>
      <c r="V27" s="24"/>
      <c r="W27" s="1"/>
      <c r="AE27" s="1"/>
      <c r="AF27" s="24"/>
      <c r="AG27" s="24"/>
      <c r="AH27" s="24"/>
      <c r="AI27" s="24"/>
      <c r="AJ27" s="24"/>
      <c r="AK27" s="24"/>
      <c r="BA27" s="9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2:85" customFormat="1">
      <c r="K28" s="22"/>
      <c r="L28" s="22"/>
      <c r="M28" s="23"/>
      <c r="N28" s="315" t="s">
        <v>55</v>
      </c>
      <c r="O28" s="120"/>
      <c r="P28" s="120"/>
      <c r="Q28" s="120"/>
      <c r="R28" s="120"/>
      <c r="S28" s="120"/>
      <c r="T28" s="120"/>
      <c r="U28" s="316"/>
      <c r="V28" s="24"/>
      <c r="W28" s="1"/>
      <c r="AE28" s="1"/>
      <c r="AF28" s="24"/>
      <c r="AG28" s="24"/>
      <c r="AH28" s="24"/>
      <c r="AI28" s="24"/>
      <c r="AJ28" s="24"/>
      <c r="AK28" s="24"/>
      <c r="BA28" s="9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2:85">
      <c r="G29" s="1"/>
      <c r="H29" s="1"/>
      <c r="I29" s="1"/>
      <c r="J29" s="1"/>
      <c r="M29" s="43"/>
      <c r="N29" s="315" t="s">
        <v>56</v>
      </c>
      <c r="O29" s="120"/>
      <c r="P29" s="120"/>
      <c r="Q29" s="120"/>
      <c r="R29" s="120"/>
      <c r="S29" s="120"/>
      <c r="T29" s="120"/>
      <c r="U29" s="316"/>
      <c r="V29"/>
      <c r="W29"/>
      <c r="BA29" s="4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2:85">
      <c r="G30" s="1"/>
      <c r="H30" s="1"/>
      <c r="I30" s="1"/>
      <c r="J30" s="1"/>
      <c r="M30" s="43"/>
      <c r="N30" s="315" t="s">
        <v>57</v>
      </c>
      <c r="O30" s="120"/>
      <c r="P30" s="120"/>
      <c r="Q30" s="120"/>
      <c r="R30" s="120"/>
      <c r="S30" s="120"/>
      <c r="T30" s="120"/>
      <c r="U30" s="316"/>
      <c r="V30"/>
      <c r="W30"/>
      <c r="BA30" s="44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2:85">
      <c r="G31" s="1"/>
      <c r="H31" s="1"/>
      <c r="I31" s="1"/>
      <c r="J31" s="1"/>
      <c r="M31" s="43"/>
      <c r="N31" s="315" t="s">
        <v>58</v>
      </c>
      <c r="O31" s="120"/>
      <c r="P31" s="120"/>
      <c r="Q31" s="120"/>
      <c r="R31" s="120"/>
      <c r="S31" s="120"/>
      <c r="T31" s="120"/>
      <c r="U31" s="316"/>
      <c r="V31"/>
      <c r="W31"/>
      <c r="BA31" s="44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2:85">
      <c r="G32" s="1"/>
      <c r="H32" s="1"/>
      <c r="I32" s="1"/>
      <c r="J32" s="1"/>
      <c r="M32" s="43"/>
      <c r="N32" s="315" t="s">
        <v>59</v>
      </c>
      <c r="O32" s="120"/>
      <c r="P32" s="120"/>
      <c r="Q32" s="120"/>
      <c r="R32" s="120"/>
      <c r="S32" s="120"/>
      <c r="T32" s="120"/>
      <c r="U32" s="316"/>
      <c r="V32"/>
      <c r="W32"/>
      <c r="BA32" s="44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7:224" customFormat="1">
      <c r="K33" s="22"/>
      <c r="L33" s="22"/>
      <c r="M33" s="23"/>
      <c r="N33" s="315" t="s">
        <v>60</v>
      </c>
      <c r="O33" s="120"/>
      <c r="P33" s="120"/>
      <c r="Q33" s="120"/>
      <c r="R33" s="120"/>
      <c r="S33" s="120"/>
      <c r="T33" s="120"/>
      <c r="U33" s="316"/>
      <c r="V33" s="24"/>
      <c r="W33" s="1"/>
      <c r="AE33" s="1"/>
      <c r="AF33" s="24"/>
      <c r="AG33" s="24"/>
      <c r="AH33" s="24"/>
      <c r="AI33" s="24"/>
      <c r="AJ33" s="24"/>
      <c r="AK33" s="24"/>
      <c r="BA33" s="9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7:224" customFormat="1">
      <c r="K34" s="22"/>
      <c r="L34" s="22"/>
      <c r="M34" s="23"/>
      <c r="N34" s="315" t="s">
        <v>61</v>
      </c>
      <c r="O34" s="120"/>
      <c r="P34" s="120"/>
      <c r="Q34" s="120"/>
      <c r="R34" s="120"/>
      <c r="S34" s="120"/>
      <c r="T34" s="120"/>
      <c r="U34" s="316"/>
      <c r="V34" s="24"/>
      <c r="W34" s="1"/>
      <c r="AE34" s="1"/>
      <c r="AF34" s="24"/>
      <c r="AG34" s="24"/>
      <c r="AH34" s="24"/>
      <c r="AI34" s="24"/>
      <c r="AJ34" s="24"/>
      <c r="AK34" s="24"/>
      <c r="BA34" s="9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7:224" customFormat="1">
      <c r="K35" s="22"/>
      <c r="L35" s="22"/>
      <c r="M35" s="23"/>
      <c r="N35" s="315" t="s">
        <v>62</v>
      </c>
      <c r="O35" s="120"/>
      <c r="P35" s="120"/>
      <c r="Q35" s="120"/>
      <c r="R35" s="120"/>
      <c r="S35" s="120"/>
      <c r="T35" s="120"/>
      <c r="U35" s="316"/>
      <c r="V35" s="24"/>
      <c r="W35" s="1"/>
      <c r="AE35" s="1"/>
      <c r="AF35" s="24"/>
      <c r="AG35" s="24"/>
      <c r="AH35" s="24"/>
      <c r="AI35" s="24"/>
      <c r="AJ35" s="24"/>
      <c r="AK35" s="24"/>
      <c r="BA35" s="9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7:224" customFormat="1">
      <c r="K36" s="22"/>
      <c r="L36" s="22"/>
      <c r="M36" s="23"/>
      <c r="N36" s="315" t="s">
        <v>63</v>
      </c>
      <c r="O36" s="120"/>
      <c r="P36" s="120"/>
      <c r="Q36" s="120"/>
      <c r="R36" s="120"/>
      <c r="S36" s="120"/>
      <c r="T36" s="120"/>
      <c r="U36" s="316"/>
      <c r="V36" s="24"/>
      <c r="W36" s="1"/>
      <c r="AE36" s="1"/>
      <c r="AF36" s="24"/>
      <c r="AG36" s="24"/>
      <c r="AH36" s="24"/>
      <c r="AI36" s="24"/>
      <c r="AJ36" s="24"/>
      <c r="AK36" s="24"/>
      <c r="BA36" s="9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7:224">
      <c r="G37" s="1"/>
      <c r="H37" s="1"/>
      <c r="I37" s="1"/>
      <c r="J37" s="1"/>
      <c r="M37" s="43"/>
      <c r="N37" s="315" t="s">
        <v>64</v>
      </c>
      <c r="O37" s="120"/>
      <c r="P37" s="120"/>
      <c r="Q37" s="120"/>
      <c r="R37" s="120"/>
      <c r="S37" s="120"/>
      <c r="T37" s="120"/>
      <c r="U37" s="316"/>
      <c r="V37"/>
      <c r="W37"/>
      <c r="BA37" s="44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7:224">
      <c r="G38" s="1"/>
      <c r="H38" s="1"/>
      <c r="I38" s="1"/>
      <c r="J38" s="1"/>
      <c r="M38" s="43"/>
      <c r="N38" s="315" t="s">
        <v>65</v>
      </c>
      <c r="O38" s="120"/>
      <c r="P38" s="120"/>
      <c r="Q38" s="120"/>
      <c r="R38" s="120"/>
      <c r="S38" s="120"/>
      <c r="T38" s="120"/>
      <c r="U38" s="316"/>
      <c r="V38"/>
      <c r="W38"/>
      <c r="BA38" s="44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7:224">
      <c r="G39" s="1"/>
      <c r="H39" s="1"/>
      <c r="I39" s="1"/>
      <c r="J39" s="1"/>
      <c r="M39" s="43"/>
      <c r="N39" s="317" t="s">
        <v>66</v>
      </c>
      <c r="O39" s="123"/>
      <c r="P39" s="123"/>
      <c r="Q39" s="123"/>
      <c r="R39" s="123"/>
      <c r="S39" s="123"/>
      <c r="T39" s="123"/>
      <c r="U39" s="318"/>
      <c r="V39"/>
      <c r="W39"/>
      <c r="BA39" s="44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7:224" hidden="1">
      <c r="G40" s="1"/>
      <c r="H40" s="1"/>
      <c r="I40" s="1"/>
      <c r="J40" s="1"/>
      <c r="M40" s="43"/>
      <c r="N40"/>
      <c r="O40"/>
      <c r="P40"/>
      <c r="Q40"/>
      <c r="R40"/>
      <c r="S40"/>
      <c r="T40"/>
      <c r="U40"/>
      <c r="V40"/>
      <c r="W40"/>
      <c r="BA40" s="44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7:224" s="50" customFormat="1" hidden="1">
      <c r="K41" s="45"/>
      <c r="L41" s="45"/>
      <c r="M41" s="46"/>
      <c r="N41" s="47">
        <v>2017</v>
      </c>
      <c r="O41" s="48">
        <f>IF($F$2=2,5,1)</f>
        <v>1</v>
      </c>
      <c r="P41" s="49" t="s">
        <v>17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BA41" s="51"/>
      <c r="BB41" s="52"/>
      <c r="BC41" s="53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</row>
    <row r="42" spans="7:224" s="50" customFormat="1" hidden="1">
      <c r="K42" s="45"/>
      <c r="L42" s="45"/>
      <c r="M42" s="46"/>
      <c r="N42" s="21"/>
      <c r="O42" s="44">
        <f t="shared" ref="O42:BZ42" si="5">IF(COLUMN()-COLUMN($N$42)&gt;$N$7*7,"",MOD(O43,$N$7*7))</f>
        <v>106</v>
      </c>
      <c r="P42" s="44">
        <f t="shared" si="5"/>
        <v>107</v>
      </c>
      <c r="Q42" s="44">
        <f t="shared" si="5"/>
        <v>108</v>
      </c>
      <c r="R42" s="44">
        <f t="shared" si="5"/>
        <v>109</v>
      </c>
      <c r="S42" s="44">
        <f t="shared" si="5"/>
        <v>110</v>
      </c>
      <c r="T42" s="44">
        <f t="shared" si="5"/>
        <v>111</v>
      </c>
      <c r="U42" s="44">
        <f t="shared" si="5"/>
        <v>112</v>
      </c>
      <c r="V42" s="44">
        <f t="shared" si="5"/>
        <v>113</v>
      </c>
      <c r="W42" s="44">
        <f t="shared" si="5"/>
        <v>114</v>
      </c>
      <c r="X42" s="44">
        <f t="shared" si="5"/>
        <v>115</v>
      </c>
      <c r="Y42" s="44">
        <f t="shared" si="5"/>
        <v>116</v>
      </c>
      <c r="Z42" s="44">
        <f t="shared" si="5"/>
        <v>117</v>
      </c>
      <c r="AA42" s="44">
        <f t="shared" si="5"/>
        <v>118</v>
      </c>
      <c r="AB42" s="44">
        <f t="shared" si="5"/>
        <v>119</v>
      </c>
      <c r="AC42" s="44">
        <f t="shared" si="5"/>
        <v>120</v>
      </c>
      <c r="AD42" s="44">
        <f t="shared" si="5"/>
        <v>121</v>
      </c>
      <c r="AE42" s="44">
        <f t="shared" si="5"/>
        <v>122</v>
      </c>
      <c r="AF42" s="44">
        <f t="shared" si="5"/>
        <v>123</v>
      </c>
      <c r="AG42" s="44">
        <f t="shared" si="5"/>
        <v>124</v>
      </c>
      <c r="AH42" s="44">
        <f t="shared" si="5"/>
        <v>125</v>
      </c>
      <c r="AI42" s="44">
        <f t="shared" si="5"/>
        <v>126</v>
      </c>
      <c r="AJ42" s="44">
        <f t="shared" si="5"/>
        <v>127</v>
      </c>
      <c r="AK42" s="44">
        <f t="shared" si="5"/>
        <v>128</v>
      </c>
      <c r="AL42" s="44">
        <f t="shared" si="5"/>
        <v>129</v>
      </c>
      <c r="AM42" s="44">
        <f t="shared" si="5"/>
        <v>130</v>
      </c>
      <c r="AN42" s="44">
        <f t="shared" si="5"/>
        <v>131</v>
      </c>
      <c r="AO42" s="44">
        <f t="shared" si="5"/>
        <v>132</v>
      </c>
      <c r="AP42" s="44">
        <f t="shared" si="5"/>
        <v>133</v>
      </c>
      <c r="AQ42" s="44">
        <f t="shared" si="5"/>
        <v>134</v>
      </c>
      <c r="AR42" s="44">
        <f t="shared" si="5"/>
        <v>135</v>
      </c>
      <c r="AS42" s="44">
        <f t="shared" si="5"/>
        <v>136</v>
      </c>
      <c r="AT42" s="44">
        <f t="shared" si="5"/>
        <v>137</v>
      </c>
      <c r="AU42" s="44">
        <f t="shared" si="5"/>
        <v>138</v>
      </c>
      <c r="AV42" s="44">
        <f t="shared" si="5"/>
        <v>139</v>
      </c>
      <c r="AW42" s="44">
        <f t="shared" si="5"/>
        <v>140</v>
      </c>
      <c r="AX42" s="44">
        <f t="shared" si="5"/>
        <v>141</v>
      </c>
      <c r="AY42" s="44">
        <f t="shared" si="5"/>
        <v>142</v>
      </c>
      <c r="AZ42" s="44">
        <f t="shared" si="5"/>
        <v>143</v>
      </c>
      <c r="BA42" s="44">
        <f t="shared" si="5"/>
        <v>144</v>
      </c>
      <c r="BB42" s="44">
        <f t="shared" si="5"/>
        <v>145</v>
      </c>
      <c r="BC42" s="44">
        <f t="shared" si="5"/>
        <v>146</v>
      </c>
      <c r="BD42" s="44">
        <f t="shared" si="5"/>
        <v>147</v>
      </c>
      <c r="BE42" s="44">
        <f t="shared" si="5"/>
        <v>148</v>
      </c>
      <c r="BF42" s="44">
        <f t="shared" si="5"/>
        <v>149</v>
      </c>
      <c r="BG42" s="44">
        <f t="shared" si="5"/>
        <v>150</v>
      </c>
      <c r="BH42" s="44">
        <f t="shared" si="5"/>
        <v>151</v>
      </c>
      <c r="BI42" s="44">
        <f t="shared" si="5"/>
        <v>152</v>
      </c>
      <c r="BJ42" s="44">
        <f t="shared" si="5"/>
        <v>153</v>
      </c>
      <c r="BK42" s="44">
        <f t="shared" si="5"/>
        <v>154</v>
      </c>
      <c r="BL42" s="44">
        <f t="shared" si="5"/>
        <v>155</v>
      </c>
      <c r="BM42" s="44">
        <f t="shared" si="5"/>
        <v>156</v>
      </c>
      <c r="BN42" s="44">
        <f t="shared" si="5"/>
        <v>157</v>
      </c>
      <c r="BO42" s="44">
        <f t="shared" si="5"/>
        <v>158</v>
      </c>
      <c r="BP42" s="44">
        <f t="shared" si="5"/>
        <v>159</v>
      </c>
      <c r="BQ42" s="44">
        <f t="shared" si="5"/>
        <v>160</v>
      </c>
      <c r="BR42" s="44">
        <f t="shared" si="5"/>
        <v>161</v>
      </c>
      <c r="BS42" s="44">
        <f t="shared" si="5"/>
        <v>162</v>
      </c>
      <c r="BT42" s="44">
        <f t="shared" si="5"/>
        <v>163</v>
      </c>
      <c r="BU42" s="44">
        <f t="shared" si="5"/>
        <v>164</v>
      </c>
      <c r="BV42" s="44">
        <f t="shared" si="5"/>
        <v>165</v>
      </c>
      <c r="BW42" s="44">
        <f t="shared" si="5"/>
        <v>166</v>
      </c>
      <c r="BX42" s="44">
        <f t="shared" si="5"/>
        <v>167</v>
      </c>
      <c r="BY42" s="44">
        <f t="shared" si="5"/>
        <v>168</v>
      </c>
      <c r="BZ42" s="44">
        <f t="shared" si="5"/>
        <v>169</v>
      </c>
      <c r="CA42" s="44">
        <f t="shared" ref="CA42:EL42" si="6">IF(COLUMN()-COLUMN($N$42)&gt;$N$7*7,"",MOD(CA43,$N$7*7))</f>
        <v>170</v>
      </c>
      <c r="CB42" s="44">
        <f t="shared" si="6"/>
        <v>171</v>
      </c>
      <c r="CC42" s="44">
        <f t="shared" si="6"/>
        <v>172</v>
      </c>
      <c r="CD42" s="44">
        <f t="shared" si="6"/>
        <v>173</v>
      </c>
      <c r="CE42" s="44">
        <f t="shared" si="6"/>
        <v>174</v>
      </c>
      <c r="CF42" s="44">
        <f t="shared" si="6"/>
        <v>175</v>
      </c>
      <c r="CG42" s="44">
        <f t="shared" si="6"/>
        <v>176</v>
      </c>
      <c r="CH42" s="44">
        <f t="shared" si="6"/>
        <v>177</v>
      </c>
      <c r="CI42" s="44">
        <f t="shared" si="6"/>
        <v>178</v>
      </c>
      <c r="CJ42" s="44">
        <f t="shared" si="6"/>
        <v>179</v>
      </c>
      <c r="CK42" s="44">
        <f t="shared" si="6"/>
        <v>180</v>
      </c>
      <c r="CL42" s="44">
        <f t="shared" si="6"/>
        <v>181</v>
      </c>
      <c r="CM42" s="44">
        <f t="shared" si="6"/>
        <v>182</v>
      </c>
      <c r="CN42" s="44">
        <f t="shared" si="6"/>
        <v>183</v>
      </c>
      <c r="CO42" s="44">
        <f t="shared" si="6"/>
        <v>184</v>
      </c>
      <c r="CP42" s="44">
        <f t="shared" si="6"/>
        <v>185</v>
      </c>
      <c r="CQ42" s="44">
        <f t="shared" si="6"/>
        <v>186</v>
      </c>
      <c r="CR42" s="44">
        <f t="shared" si="6"/>
        <v>187</v>
      </c>
      <c r="CS42" s="44">
        <f t="shared" si="6"/>
        <v>188</v>
      </c>
      <c r="CT42" s="44">
        <f t="shared" si="6"/>
        <v>189</v>
      </c>
      <c r="CU42" s="44">
        <f t="shared" si="6"/>
        <v>190</v>
      </c>
      <c r="CV42" s="44">
        <f t="shared" si="6"/>
        <v>191</v>
      </c>
      <c r="CW42" s="44">
        <f t="shared" si="6"/>
        <v>192</v>
      </c>
      <c r="CX42" s="44">
        <f t="shared" si="6"/>
        <v>193</v>
      </c>
      <c r="CY42" s="44">
        <f t="shared" si="6"/>
        <v>194</v>
      </c>
      <c r="CZ42" s="44">
        <f t="shared" si="6"/>
        <v>195</v>
      </c>
      <c r="DA42" s="44">
        <f t="shared" si="6"/>
        <v>196</v>
      </c>
      <c r="DB42" s="44">
        <f t="shared" si="6"/>
        <v>197</v>
      </c>
      <c r="DC42" s="44">
        <f t="shared" si="6"/>
        <v>198</v>
      </c>
      <c r="DD42" s="44">
        <f t="shared" si="6"/>
        <v>199</v>
      </c>
      <c r="DE42" s="44">
        <f t="shared" si="6"/>
        <v>200</v>
      </c>
      <c r="DF42" s="44">
        <f t="shared" si="6"/>
        <v>201</v>
      </c>
      <c r="DG42" s="44">
        <f t="shared" si="6"/>
        <v>202</v>
      </c>
      <c r="DH42" s="44">
        <f t="shared" si="6"/>
        <v>203</v>
      </c>
      <c r="DI42" s="44">
        <f t="shared" si="6"/>
        <v>204</v>
      </c>
      <c r="DJ42" s="44">
        <f t="shared" si="6"/>
        <v>205</v>
      </c>
      <c r="DK42" s="44">
        <f t="shared" si="6"/>
        <v>206</v>
      </c>
      <c r="DL42" s="44">
        <f t="shared" si="6"/>
        <v>207</v>
      </c>
      <c r="DM42" s="44">
        <f t="shared" si="6"/>
        <v>208</v>
      </c>
      <c r="DN42" s="44">
        <f t="shared" si="6"/>
        <v>209</v>
      </c>
      <c r="DO42" s="44">
        <f t="shared" si="6"/>
        <v>0</v>
      </c>
      <c r="DP42" s="44">
        <f t="shared" si="6"/>
        <v>1</v>
      </c>
      <c r="DQ42" s="44">
        <f t="shared" si="6"/>
        <v>2</v>
      </c>
      <c r="DR42" s="44">
        <f t="shared" si="6"/>
        <v>3</v>
      </c>
      <c r="DS42" s="44">
        <f t="shared" si="6"/>
        <v>4</v>
      </c>
      <c r="DT42" s="44">
        <f t="shared" si="6"/>
        <v>5</v>
      </c>
      <c r="DU42" s="44">
        <f t="shared" si="6"/>
        <v>6</v>
      </c>
      <c r="DV42" s="44">
        <f t="shared" si="6"/>
        <v>7</v>
      </c>
      <c r="DW42" s="44">
        <f t="shared" si="6"/>
        <v>8</v>
      </c>
      <c r="DX42" s="44">
        <f t="shared" si="6"/>
        <v>9</v>
      </c>
      <c r="DY42" s="44">
        <f t="shared" si="6"/>
        <v>10</v>
      </c>
      <c r="DZ42" s="44">
        <f t="shared" si="6"/>
        <v>11</v>
      </c>
      <c r="EA42" s="44">
        <f t="shared" si="6"/>
        <v>12</v>
      </c>
      <c r="EB42" s="44">
        <f t="shared" si="6"/>
        <v>13</v>
      </c>
      <c r="EC42" s="44">
        <f t="shared" si="6"/>
        <v>14</v>
      </c>
      <c r="ED42" s="44">
        <f t="shared" si="6"/>
        <v>15</v>
      </c>
      <c r="EE42" s="44">
        <f t="shared" si="6"/>
        <v>16</v>
      </c>
      <c r="EF42" s="44">
        <f t="shared" si="6"/>
        <v>17</v>
      </c>
      <c r="EG42" s="44">
        <f t="shared" si="6"/>
        <v>18</v>
      </c>
      <c r="EH42" s="44">
        <f t="shared" si="6"/>
        <v>19</v>
      </c>
      <c r="EI42" s="44">
        <f t="shared" si="6"/>
        <v>20</v>
      </c>
      <c r="EJ42" s="44">
        <f t="shared" si="6"/>
        <v>21</v>
      </c>
      <c r="EK42" s="44">
        <f t="shared" si="6"/>
        <v>22</v>
      </c>
      <c r="EL42" s="44">
        <f t="shared" si="6"/>
        <v>23</v>
      </c>
      <c r="EM42" s="44">
        <f t="shared" ref="EM42:GX42" si="7">IF(COLUMN()-COLUMN($N$42)&gt;$N$7*7,"",MOD(EM43,$N$7*7))</f>
        <v>24</v>
      </c>
      <c r="EN42" s="44">
        <f t="shared" si="7"/>
        <v>25</v>
      </c>
      <c r="EO42" s="44">
        <f t="shared" si="7"/>
        <v>26</v>
      </c>
      <c r="EP42" s="44">
        <f t="shared" si="7"/>
        <v>27</v>
      </c>
      <c r="EQ42" s="44">
        <f t="shared" si="7"/>
        <v>28</v>
      </c>
      <c r="ER42" s="44">
        <f t="shared" si="7"/>
        <v>29</v>
      </c>
      <c r="ES42" s="44">
        <f t="shared" si="7"/>
        <v>30</v>
      </c>
      <c r="ET42" s="44">
        <f t="shared" si="7"/>
        <v>31</v>
      </c>
      <c r="EU42" s="44">
        <f t="shared" si="7"/>
        <v>32</v>
      </c>
      <c r="EV42" s="44">
        <f t="shared" si="7"/>
        <v>33</v>
      </c>
      <c r="EW42" s="44">
        <f t="shared" si="7"/>
        <v>34</v>
      </c>
      <c r="EX42" s="44">
        <f t="shared" si="7"/>
        <v>35</v>
      </c>
      <c r="EY42" s="44">
        <f t="shared" si="7"/>
        <v>36</v>
      </c>
      <c r="EZ42" s="44">
        <f t="shared" si="7"/>
        <v>37</v>
      </c>
      <c r="FA42" s="44">
        <f t="shared" si="7"/>
        <v>38</v>
      </c>
      <c r="FB42" s="44">
        <f t="shared" si="7"/>
        <v>39</v>
      </c>
      <c r="FC42" s="44">
        <f t="shared" si="7"/>
        <v>40</v>
      </c>
      <c r="FD42" s="44">
        <f t="shared" si="7"/>
        <v>41</v>
      </c>
      <c r="FE42" s="44">
        <f t="shared" si="7"/>
        <v>42</v>
      </c>
      <c r="FF42" s="44">
        <f t="shared" si="7"/>
        <v>43</v>
      </c>
      <c r="FG42" s="44">
        <f t="shared" si="7"/>
        <v>44</v>
      </c>
      <c r="FH42" s="44">
        <f t="shared" si="7"/>
        <v>45</v>
      </c>
      <c r="FI42" s="44">
        <f t="shared" si="7"/>
        <v>46</v>
      </c>
      <c r="FJ42" s="44">
        <f t="shared" si="7"/>
        <v>47</v>
      </c>
      <c r="FK42" s="44">
        <f t="shared" si="7"/>
        <v>48</v>
      </c>
      <c r="FL42" s="44">
        <f t="shared" si="7"/>
        <v>49</v>
      </c>
      <c r="FM42" s="44">
        <f t="shared" si="7"/>
        <v>50</v>
      </c>
      <c r="FN42" s="44">
        <f t="shared" si="7"/>
        <v>51</v>
      </c>
      <c r="FO42" s="44">
        <f t="shared" si="7"/>
        <v>52</v>
      </c>
      <c r="FP42" s="44">
        <f t="shared" si="7"/>
        <v>53</v>
      </c>
      <c r="FQ42" s="44">
        <f t="shared" si="7"/>
        <v>54</v>
      </c>
      <c r="FR42" s="44">
        <f t="shared" si="7"/>
        <v>55</v>
      </c>
      <c r="FS42" s="44">
        <f t="shared" si="7"/>
        <v>56</v>
      </c>
      <c r="FT42" s="44">
        <f t="shared" si="7"/>
        <v>57</v>
      </c>
      <c r="FU42" s="44">
        <f t="shared" si="7"/>
        <v>58</v>
      </c>
      <c r="FV42" s="44">
        <f t="shared" si="7"/>
        <v>59</v>
      </c>
      <c r="FW42" s="44">
        <f t="shared" si="7"/>
        <v>60</v>
      </c>
      <c r="FX42" s="44">
        <f t="shared" si="7"/>
        <v>61</v>
      </c>
      <c r="FY42" s="44">
        <f t="shared" si="7"/>
        <v>62</v>
      </c>
      <c r="FZ42" s="44">
        <f t="shared" si="7"/>
        <v>63</v>
      </c>
      <c r="GA42" s="44">
        <f t="shared" si="7"/>
        <v>64</v>
      </c>
      <c r="GB42" s="44">
        <f t="shared" si="7"/>
        <v>65</v>
      </c>
      <c r="GC42" s="44">
        <f t="shared" si="7"/>
        <v>66</v>
      </c>
      <c r="GD42" s="44">
        <f t="shared" si="7"/>
        <v>67</v>
      </c>
      <c r="GE42" s="44">
        <f t="shared" si="7"/>
        <v>68</v>
      </c>
      <c r="GF42" s="44">
        <f t="shared" si="7"/>
        <v>69</v>
      </c>
      <c r="GG42" s="44">
        <f t="shared" si="7"/>
        <v>70</v>
      </c>
      <c r="GH42" s="44">
        <f t="shared" si="7"/>
        <v>71</v>
      </c>
      <c r="GI42" s="44">
        <f t="shared" si="7"/>
        <v>72</v>
      </c>
      <c r="GJ42" s="44">
        <f t="shared" si="7"/>
        <v>73</v>
      </c>
      <c r="GK42" s="44">
        <f t="shared" si="7"/>
        <v>74</v>
      </c>
      <c r="GL42" s="44">
        <f t="shared" si="7"/>
        <v>75</v>
      </c>
      <c r="GM42" s="44">
        <f t="shared" si="7"/>
        <v>76</v>
      </c>
      <c r="GN42" s="44">
        <f t="shared" si="7"/>
        <v>77</v>
      </c>
      <c r="GO42" s="44">
        <f t="shared" si="7"/>
        <v>78</v>
      </c>
      <c r="GP42" s="44">
        <f t="shared" si="7"/>
        <v>79</v>
      </c>
      <c r="GQ42" s="44">
        <f t="shared" si="7"/>
        <v>80</v>
      </c>
      <c r="GR42" s="44">
        <f t="shared" si="7"/>
        <v>81</v>
      </c>
      <c r="GS42" s="44">
        <f t="shared" si="7"/>
        <v>82</v>
      </c>
      <c r="GT42" s="44">
        <f t="shared" si="7"/>
        <v>83</v>
      </c>
      <c r="GU42" s="44">
        <f t="shared" si="7"/>
        <v>84</v>
      </c>
      <c r="GV42" s="44">
        <f t="shared" si="7"/>
        <v>85</v>
      </c>
      <c r="GW42" s="44">
        <f t="shared" si="7"/>
        <v>86</v>
      </c>
      <c r="GX42" s="44">
        <f t="shared" si="7"/>
        <v>87</v>
      </c>
      <c r="GY42" s="44">
        <f t="shared" ref="GY42:HP42" si="8">IF(COLUMN()-COLUMN($N$42)&gt;$N$7*7,"",MOD(GY43,$N$7*7))</f>
        <v>88</v>
      </c>
      <c r="GZ42" s="44">
        <f t="shared" si="8"/>
        <v>89</v>
      </c>
      <c r="HA42" s="44">
        <f t="shared" si="8"/>
        <v>90</v>
      </c>
      <c r="HB42" s="44">
        <f t="shared" si="8"/>
        <v>91</v>
      </c>
      <c r="HC42" s="44">
        <f t="shared" si="8"/>
        <v>92</v>
      </c>
      <c r="HD42" s="44">
        <f t="shared" si="8"/>
        <v>93</v>
      </c>
      <c r="HE42" s="44">
        <f t="shared" si="8"/>
        <v>94</v>
      </c>
      <c r="HF42" s="44">
        <f t="shared" si="8"/>
        <v>95</v>
      </c>
      <c r="HG42" s="44">
        <f t="shared" si="8"/>
        <v>96</v>
      </c>
      <c r="HH42" s="44">
        <f t="shared" si="8"/>
        <v>97</v>
      </c>
      <c r="HI42" s="44">
        <f t="shared" si="8"/>
        <v>98</v>
      </c>
      <c r="HJ42" s="44">
        <f t="shared" si="8"/>
        <v>99</v>
      </c>
      <c r="HK42" s="44">
        <f t="shared" si="8"/>
        <v>100</v>
      </c>
      <c r="HL42" s="44">
        <f t="shared" si="8"/>
        <v>101</v>
      </c>
      <c r="HM42" s="44">
        <f t="shared" si="8"/>
        <v>102</v>
      </c>
      <c r="HN42" s="44">
        <f t="shared" si="8"/>
        <v>103</v>
      </c>
      <c r="HO42" s="44">
        <f t="shared" si="8"/>
        <v>104</v>
      </c>
      <c r="HP42" s="44">
        <f t="shared" si="8"/>
        <v>105</v>
      </c>
    </row>
    <row r="43" spans="7:224" s="21" customFormat="1" hidden="1">
      <c r="K43" s="54"/>
      <c r="L43" s="54"/>
      <c r="M43" s="55"/>
      <c r="N43" s="155" t="s">
        <v>18</v>
      </c>
      <c r="O43" s="156">
        <f>DATE($N$41,$O$41,1)</f>
        <v>42736</v>
      </c>
      <c r="P43" s="157">
        <f>O43+1</f>
        <v>42737</v>
      </c>
      <c r="Q43" s="157">
        <f t="shared" ref="Q43:CB43" si="9">P43+1</f>
        <v>42738</v>
      </c>
      <c r="R43" s="157">
        <f t="shared" si="9"/>
        <v>42739</v>
      </c>
      <c r="S43" s="157">
        <f t="shared" si="9"/>
        <v>42740</v>
      </c>
      <c r="T43" s="157">
        <f t="shared" si="9"/>
        <v>42741</v>
      </c>
      <c r="U43" s="157">
        <f t="shared" si="9"/>
        <v>42742</v>
      </c>
      <c r="V43" s="157">
        <f t="shared" si="9"/>
        <v>42743</v>
      </c>
      <c r="W43" s="157">
        <f t="shared" si="9"/>
        <v>42744</v>
      </c>
      <c r="X43" s="157">
        <f t="shared" si="9"/>
        <v>42745</v>
      </c>
      <c r="Y43" s="157">
        <f t="shared" si="9"/>
        <v>42746</v>
      </c>
      <c r="Z43" s="157">
        <f t="shared" si="9"/>
        <v>42747</v>
      </c>
      <c r="AA43" s="157">
        <f t="shared" si="9"/>
        <v>42748</v>
      </c>
      <c r="AB43" s="157">
        <f t="shared" si="9"/>
        <v>42749</v>
      </c>
      <c r="AC43" s="157">
        <f t="shared" si="9"/>
        <v>42750</v>
      </c>
      <c r="AD43" s="157">
        <f t="shared" si="9"/>
        <v>42751</v>
      </c>
      <c r="AE43" s="157">
        <f t="shared" si="9"/>
        <v>42752</v>
      </c>
      <c r="AF43" s="157">
        <f t="shared" si="9"/>
        <v>42753</v>
      </c>
      <c r="AG43" s="157">
        <f t="shared" si="9"/>
        <v>42754</v>
      </c>
      <c r="AH43" s="157">
        <f t="shared" si="9"/>
        <v>42755</v>
      </c>
      <c r="AI43" s="157">
        <f t="shared" si="9"/>
        <v>42756</v>
      </c>
      <c r="AJ43" s="157">
        <f t="shared" si="9"/>
        <v>42757</v>
      </c>
      <c r="AK43" s="157">
        <f t="shared" si="9"/>
        <v>42758</v>
      </c>
      <c r="AL43" s="157">
        <f t="shared" si="9"/>
        <v>42759</v>
      </c>
      <c r="AM43" s="157">
        <f t="shared" si="9"/>
        <v>42760</v>
      </c>
      <c r="AN43" s="157">
        <f t="shared" si="9"/>
        <v>42761</v>
      </c>
      <c r="AO43" s="157">
        <f t="shared" si="9"/>
        <v>42762</v>
      </c>
      <c r="AP43" s="157">
        <f t="shared" si="9"/>
        <v>42763</v>
      </c>
      <c r="AQ43" s="157">
        <f t="shared" si="9"/>
        <v>42764</v>
      </c>
      <c r="AR43" s="157">
        <f t="shared" si="9"/>
        <v>42765</v>
      </c>
      <c r="AS43" s="157">
        <f t="shared" si="9"/>
        <v>42766</v>
      </c>
      <c r="AT43" s="157">
        <f t="shared" si="9"/>
        <v>42767</v>
      </c>
      <c r="AU43" s="157">
        <f t="shared" si="9"/>
        <v>42768</v>
      </c>
      <c r="AV43" s="157">
        <f t="shared" si="9"/>
        <v>42769</v>
      </c>
      <c r="AW43" s="157">
        <f t="shared" si="9"/>
        <v>42770</v>
      </c>
      <c r="AX43" s="157">
        <f t="shared" si="9"/>
        <v>42771</v>
      </c>
      <c r="AY43" s="157">
        <f t="shared" si="9"/>
        <v>42772</v>
      </c>
      <c r="AZ43" s="157">
        <f t="shared" si="9"/>
        <v>42773</v>
      </c>
      <c r="BA43" s="157">
        <f t="shared" si="9"/>
        <v>42774</v>
      </c>
      <c r="BB43" s="157">
        <f t="shared" si="9"/>
        <v>42775</v>
      </c>
      <c r="BC43" s="157">
        <f t="shared" si="9"/>
        <v>42776</v>
      </c>
      <c r="BD43" s="157">
        <f t="shared" si="9"/>
        <v>42777</v>
      </c>
      <c r="BE43" s="157">
        <f t="shared" si="9"/>
        <v>42778</v>
      </c>
      <c r="BF43" s="157">
        <f t="shared" si="9"/>
        <v>42779</v>
      </c>
      <c r="BG43" s="157">
        <f t="shared" si="9"/>
        <v>42780</v>
      </c>
      <c r="BH43" s="157">
        <f t="shared" si="9"/>
        <v>42781</v>
      </c>
      <c r="BI43" s="157">
        <f t="shared" si="9"/>
        <v>42782</v>
      </c>
      <c r="BJ43" s="157">
        <f t="shared" si="9"/>
        <v>42783</v>
      </c>
      <c r="BK43" s="157">
        <f t="shared" si="9"/>
        <v>42784</v>
      </c>
      <c r="BL43" s="157">
        <f t="shared" si="9"/>
        <v>42785</v>
      </c>
      <c r="BM43" s="157">
        <f t="shared" si="9"/>
        <v>42786</v>
      </c>
      <c r="BN43" s="157">
        <f t="shared" si="9"/>
        <v>42787</v>
      </c>
      <c r="BO43" s="157">
        <f t="shared" si="9"/>
        <v>42788</v>
      </c>
      <c r="BP43" s="157">
        <f t="shared" si="9"/>
        <v>42789</v>
      </c>
      <c r="BQ43" s="157">
        <f t="shared" si="9"/>
        <v>42790</v>
      </c>
      <c r="BR43" s="157">
        <f t="shared" si="9"/>
        <v>42791</v>
      </c>
      <c r="BS43" s="157">
        <f t="shared" si="9"/>
        <v>42792</v>
      </c>
      <c r="BT43" s="157">
        <f t="shared" si="9"/>
        <v>42793</v>
      </c>
      <c r="BU43" s="157">
        <f t="shared" si="9"/>
        <v>42794</v>
      </c>
      <c r="BV43" s="157">
        <f t="shared" si="9"/>
        <v>42795</v>
      </c>
      <c r="BW43" s="157">
        <f t="shared" si="9"/>
        <v>42796</v>
      </c>
      <c r="BX43" s="157">
        <f t="shared" si="9"/>
        <v>42797</v>
      </c>
      <c r="BY43" s="157">
        <f t="shared" si="9"/>
        <v>42798</v>
      </c>
      <c r="BZ43" s="157">
        <f t="shared" si="9"/>
        <v>42799</v>
      </c>
      <c r="CA43" s="157">
        <f t="shared" si="9"/>
        <v>42800</v>
      </c>
      <c r="CB43" s="157">
        <f t="shared" si="9"/>
        <v>42801</v>
      </c>
      <c r="CC43" s="157">
        <f t="shared" ref="CC43:EN43" si="10">CB43+1</f>
        <v>42802</v>
      </c>
      <c r="CD43" s="157">
        <f t="shared" si="10"/>
        <v>42803</v>
      </c>
      <c r="CE43" s="157">
        <f t="shared" si="10"/>
        <v>42804</v>
      </c>
      <c r="CF43" s="157">
        <f t="shared" si="10"/>
        <v>42805</v>
      </c>
      <c r="CG43" s="157">
        <f t="shared" si="10"/>
        <v>42806</v>
      </c>
      <c r="CH43" s="157">
        <f t="shared" si="10"/>
        <v>42807</v>
      </c>
      <c r="CI43" s="157">
        <f t="shared" si="10"/>
        <v>42808</v>
      </c>
      <c r="CJ43" s="157">
        <f t="shared" si="10"/>
        <v>42809</v>
      </c>
      <c r="CK43" s="157">
        <f t="shared" si="10"/>
        <v>42810</v>
      </c>
      <c r="CL43" s="157">
        <f t="shared" si="10"/>
        <v>42811</v>
      </c>
      <c r="CM43" s="157">
        <f t="shared" si="10"/>
        <v>42812</v>
      </c>
      <c r="CN43" s="157">
        <f t="shared" si="10"/>
        <v>42813</v>
      </c>
      <c r="CO43" s="157">
        <f t="shared" si="10"/>
        <v>42814</v>
      </c>
      <c r="CP43" s="157">
        <f t="shared" si="10"/>
        <v>42815</v>
      </c>
      <c r="CQ43" s="157">
        <f t="shared" si="10"/>
        <v>42816</v>
      </c>
      <c r="CR43" s="157">
        <f t="shared" si="10"/>
        <v>42817</v>
      </c>
      <c r="CS43" s="157">
        <f t="shared" si="10"/>
        <v>42818</v>
      </c>
      <c r="CT43" s="157">
        <f t="shared" si="10"/>
        <v>42819</v>
      </c>
      <c r="CU43" s="157">
        <f t="shared" si="10"/>
        <v>42820</v>
      </c>
      <c r="CV43" s="157">
        <f t="shared" si="10"/>
        <v>42821</v>
      </c>
      <c r="CW43" s="157">
        <f t="shared" si="10"/>
        <v>42822</v>
      </c>
      <c r="CX43" s="157">
        <f t="shared" si="10"/>
        <v>42823</v>
      </c>
      <c r="CY43" s="157">
        <f t="shared" si="10"/>
        <v>42824</v>
      </c>
      <c r="CZ43" s="157">
        <f t="shared" si="10"/>
        <v>42825</v>
      </c>
      <c r="DA43" s="157">
        <f t="shared" si="10"/>
        <v>42826</v>
      </c>
      <c r="DB43" s="157">
        <f t="shared" si="10"/>
        <v>42827</v>
      </c>
      <c r="DC43" s="157">
        <f t="shared" si="10"/>
        <v>42828</v>
      </c>
      <c r="DD43" s="157">
        <f t="shared" si="10"/>
        <v>42829</v>
      </c>
      <c r="DE43" s="157">
        <f t="shared" si="10"/>
        <v>42830</v>
      </c>
      <c r="DF43" s="157">
        <f t="shared" si="10"/>
        <v>42831</v>
      </c>
      <c r="DG43" s="157">
        <f t="shared" si="10"/>
        <v>42832</v>
      </c>
      <c r="DH43" s="157">
        <f t="shared" si="10"/>
        <v>42833</v>
      </c>
      <c r="DI43" s="157">
        <f t="shared" si="10"/>
        <v>42834</v>
      </c>
      <c r="DJ43" s="157">
        <f t="shared" si="10"/>
        <v>42835</v>
      </c>
      <c r="DK43" s="157">
        <f t="shared" si="10"/>
        <v>42836</v>
      </c>
      <c r="DL43" s="157">
        <f t="shared" si="10"/>
        <v>42837</v>
      </c>
      <c r="DM43" s="157">
        <f t="shared" si="10"/>
        <v>42838</v>
      </c>
      <c r="DN43" s="157">
        <f t="shared" si="10"/>
        <v>42839</v>
      </c>
      <c r="DO43" s="157">
        <f t="shared" si="10"/>
        <v>42840</v>
      </c>
      <c r="DP43" s="157">
        <f t="shared" si="10"/>
        <v>42841</v>
      </c>
      <c r="DQ43" s="157">
        <f t="shared" si="10"/>
        <v>42842</v>
      </c>
      <c r="DR43" s="157">
        <f t="shared" si="10"/>
        <v>42843</v>
      </c>
      <c r="DS43" s="157">
        <f t="shared" si="10"/>
        <v>42844</v>
      </c>
      <c r="DT43" s="157">
        <f t="shared" si="10"/>
        <v>42845</v>
      </c>
      <c r="DU43" s="157">
        <f t="shared" si="10"/>
        <v>42846</v>
      </c>
      <c r="DV43" s="157">
        <f t="shared" si="10"/>
        <v>42847</v>
      </c>
      <c r="DW43" s="157">
        <f t="shared" si="10"/>
        <v>42848</v>
      </c>
      <c r="DX43" s="157">
        <f t="shared" si="10"/>
        <v>42849</v>
      </c>
      <c r="DY43" s="157">
        <f t="shared" si="10"/>
        <v>42850</v>
      </c>
      <c r="DZ43" s="157">
        <f t="shared" si="10"/>
        <v>42851</v>
      </c>
      <c r="EA43" s="157">
        <f t="shared" si="10"/>
        <v>42852</v>
      </c>
      <c r="EB43" s="157">
        <f t="shared" si="10"/>
        <v>42853</v>
      </c>
      <c r="EC43" s="157">
        <f t="shared" si="10"/>
        <v>42854</v>
      </c>
      <c r="ED43" s="157">
        <f t="shared" si="10"/>
        <v>42855</v>
      </c>
      <c r="EE43" s="157">
        <f t="shared" si="10"/>
        <v>42856</v>
      </c>
      <c r="EF43" s="157">
        <f t="shared" si="10"/>
        <v>42857</v>
      </c>
      <c r="EG43" s="157">
        <f t="shared" si="10"/>
        <v>42858</v>
      </c>
      <c r="EH43" s="157">
        <f t="shared" si="10"/>
        <v>42859</v>
      </c>
      <c r="EI43" s="157">
        <f t="shared" si="10"/>
        <v>42860</v>
      </c>
      <c r="EJ43" s="157">
        <f t="shared" si="10"/>
        <v>42861</v>
      </c>
      <c r="EK43" s="157">
        <f t="shared" si="10"/>
        <v>42862</v>
      </c>
      <c r="EL43" s="157">
        <f t="shared" si="10"/>
        <v>42863</v>
      </c>
      <c r="EM43" s="157">
        <f t="shared" si="10"/>
        <v>42864</v>
      </c>
      <c r="EN43" s="157">
        <f t="shared" si="10"/>
        <v>42865</v>
      </c>
      <c r="EO43" s="157">
        <f t="shared" ref="EO43:GZ43" si="11">EN43+1</f>
        <v>42866</v>
      </c>
      <c r="EP43" s="157">
        <f t="shared" si="11"/>
        <v>42867</v>
      </c>
      <c r="EQ43" s="157">
        <f t="shared" si="11"/>
        <v>42868</v>
      </c>
      <c r="ER43" s="157">
        <f t="shared" si="11"/>
        <v>42869</v>
      </c>
      <c r="ES43" s="157">
        <f t="shared" si="11"/>
        <v>42870</v>
      </c>
      <c r="ET43" s="157">
        <f t="shared" si="11"/>
        <v>42871</v>
      </c>
      <c r="EU43" s="157">
        <f t="shared" si="11"/>
        <v>42872</v>
      </c>
      <c r="EV43" s="157">
        <f t="shared" si="11"/>
        <v>42873</v>
      </c>
      <c r="EW43" s="157">
        <f t="shared" si="11"/>
        <v>42874</v>
      </c>
      <c r="EX43" s="157">
        <f t="shared" si="11"/>
        <v>42875</v>
      </c>
      <c r="EY43" s="157">
        <f t="shared" si="11"/>
        <v>42876</v>
      </c>
      <c r="EZ43" s="157">
        <f t="shared" si="11"/>
        <v>42877</v>
      </c>
      <c r="FA43" s="157">
        <f t="shared" si="11"/>
        <v>42878</v>
      </c>
      <c r="FB43" s="157">
        <f t="shared" si="11"/>
        <v>42879</v>
      </c>
      <c r="FC43" s="157">
        <f t="shared" si="11"/>
        <v>42880</v>
      </c>
      <c r="FD43" s="157">
        <f t="shared" si="11"/>
        <v>42881</v>
      </c>
      <c r="FE43" s="157">
        <f t="shared" si="11"/>
        <v>42882</v>
      </c>
      <c r="FF43" s="157">
        <f t="shared" si="11"/>
        <v>42883</v>
      </c>
      <c r="FG43" s="157">
        <f t="shared" si="11"/>
        <v>42884</v>
      </c>
      <c r="FH43" s="157">
        <f t="shared" si="11"/>
        <v>42885</v>
      </c>
      <c r="FI43" s="157">
        <f t="shared" si="11"/>
        <v>42886</v>
      </c>
      <c r="FJ43" s="157">
        <f t="shared" si="11"/>
        <v>42887</v>
      </c>
      <c r="FK43" s="157">
        <f t="shared" si="11"/>
        <v>42888</v>
      </c>
      <c r="FL43" s="157">
        <f t="shared" si="11"/>
        <v>42889</v>
      </c>
      <c r="FM43" s="157">
        <f t="shared" si="11"/>
        <v>42890</v>
      </c>
      <c r="FN43" s="157">
        <f t="shared" si="11"/>
        <v>42891</v>
      </c>
      <c r="FO43" s="157">
        <f t="shared" si="11"/>
        <v>42892</v>
      </c>
      <c r="FP43" s="157">
        <f t="shared" si="11"/>
        <v>42893</v>
      </c>
      <c r="FQ43" s="157">
        <f t="shared" si="11"/>
        <v>42894</v>
      </c>
      <c r="FR43" s="157">
        <f t="shared" si="11"/>
        <v>42895</v>
      </c>
      <c r="FS43" s="157">
        <f t="shared" si="11"/>
        <v>42896</v>
      </c>
      <c r="FT43" s="157">
        <f t="shared" si="11"/>
        <v>42897</v>
      </c>
      <c r="FU43" s="157">
        <f t="shared" si="11"/>
        <v>42898</v>
      </c>
      <c r="FV43" s="157">
        <f t="shared" si="11"/>
        <v>42899</v>
      </c>
      <c r="FW43" s="157">
        <f t="shared" si="11"/>
        <v>42900</v>
      </c>
      <c r="FX43" s="157">
        <f t="shared" si="11"/>
        <v>42901</v>
      </c>
      <c r="FY43" s="157">
        <f t="shared" si="11"/>
        <v>42902</v>
      </c>
      <c r="FZ43" s="157">
        <f t="shared" si="11"/>
        <v>42903</v>
      </c>
      <c r="GA43" s="157">
        <f t="shared" si="11"/>
        <v>42904</v>
      </c>
      <c r="GB43" s="157">
        <f t="shared" si="11"/>
        <v>42905</v>
      </c>
      <c r="GC43" s="157">
        <f t="shared" si="11"/>
        <v>42906</v>
      </c>
      <c r="GD43" s="157">
        <f t="shared" si="11"/>
        <v>42907</v>
      </c>
      <c r="GE43" s="157">
        <f t="shared" si="11"/>
        <v>42908</v>
      </c>
      <c r="GF43" s="157">
        <f t="shared" si="11"/>
        <v>42909</v>
      </c>
      <c r="GG43" s="157">
        <f t="shared" si="11"/>
        <v>42910</v>
      </c>
      <c r="GH43" s="157">
        <f t="shared" si="11"/>
        <v>42911</v>
      </c>
      <c r="GI43" s="157">
        <f t="shared" si="11"/>
        <v>42912</v>
      </c>
      <c r="GJ43" s="157">
        <f t="shared" si="11"/>
        <v>42913</v>
      </c>
      <c r="GK43" s="157">
        <f t="shared" si="11"/>
        <v>42914</v>
      </c>
      <c r="GL43" s="157">
        <f t="shared" si="11"/>
        <v>42915</v>
      </c>
      <c r="GM43" s="157">
        <f t="shared" si="11"/>
        <v>42916</v>
      </c>
      <c r="GN43" s="157">
        <f t="shared" si="11"/>
        <v>42917</v>
      </c>
      <c r="GO43" s="157">
        <f t="shared" si="11"/>
        <v>42918</v>
      </c>
      <c r="GP43" s="157">
        <f t="shared" si="11"/>
        <v>42919</v>
      </c>
      <c r="GQ43" s="157">
        <f t="shared" si="11"/>
        <v>42920</v>
      </c>
      <c r="GR43" s="157">
        <f t="shared" si="11"/>
        <v>42921</v>
      </c>
      <c r="GS43" s="157">
        <f t="shared" si="11"/>
        <v>42922</v>
      </c>
      <c r="GT43" s="157">
        <f t="shared" si="11"/>
        <v>42923</v>
      </c>
      <c r="GU43" s="157">
        <f t="shared" si="11"/>
        <v>42924</v>
      </c>
      <c r="GV43" s="157">
        <f t="shared" si="11"/>
        <v>42925</v>
      </c>
      <c r="GW43" s="157">
        <f t="shared" si="11"/>
        <v>42926</v>
      </c>
      <c r="GX43" s="157">
        <f t="shared" si="11"/>
        <v>42927</v>
      </c>
      <c r="GY43" s="157">
        <f t="shared" si="11"/>
        <v>42928</v>
      </c>
      <c r="GZ43" s="157">
        <f t="shared" si="11"/>
        <v>42929</v>
      </c>
      <c r="HA43" s="157">
        <f t="shared" ref="HA43:HP43" si="12">GZ43+1</f>
        <v>42930</v>
      </c>
      <c r="HB43" s="157">
        <f t="shared" si="12"/>
        <v>42931</v>
      </c>
      <c r="HC43" s="157">
        <f t="shared" si="12"/>
        <v>42932</v>
      </c>
      <c r="HD43" s="157">
        <f t="shared" si="12"/>
        <v>42933</v>
      </c>
      <c r="HE43" s="157">
        <f t="shared" si="12"/>
        <v>42934</v>
      </c>
      <c r="HF43" s="157">
        <f t="shared" si="12"/>
        <v>42935</v>
      </c>
      <c r="HG43" s="157">
        <f t="shared" si="12"/>
        <v>42936</v>
      </c>
      <c r="HH43" s="157">
        <f t="shared" si="12"/>
        <v>42937</v>
      </c>
      <c r="HI43" s="157">
        <f t="shared" si="12"/>
        <v>42938</v>
      </c>
      <c r="HJ43" s="157">
        <f t="shared" si="12"/>
        <v>42939</v>
      </c>
      <c r="HK43" s="157">
        <f t="shared" si="12"/>
        <v>42940</v>
      </c>
      <c r="HL43" s="157">
        <f t="shared" si="12"/>
        <v>42941</v>
      </c>
      <c r="HM43" s="157">
        <f t="shared" si="12"/>
        <v>42942</v>
      </c>
      <c r="HN43" s="157">
        <f t="shared" si="12"/>
        <v>42943</v>
      </c>
      <c r="HO43" s="157">
        <f t="shared" si="12"/>
        <v>42944</v>
      </c>
      <c r="HP43" s="158">
        <f t="shared" si="12"/>
        <v>42945</v>
      </c>
    </row>
    <row r="44" spans="7:224" s="21" customFormat="1" hidden="1">
      <c r="K44" s="54"/>
      <c r="L44" s="54"/>
      <c r="M44" s="55"/>
      <c r="N44" s="159" t="s">
        <v>19</v>
      </c>
      <c r="O44" s="160" t="str">
        <f>CHOOSE(WEEKDAY(O43,1),"일","월","화","수","목","금","토")</f>
        <v>일</v>
      </c>
      <c r="P44" s="160" t="str">
        <f t="shared" ref="P44:CA44" si="13">CHOOSE(WEEKDAY(P43,1),"일","월","화","수","목","금","토")</f>
        <v>월</v>
      </c>
      <c r="Q44" s="160" t="str">
        <f t="shared" si="13"/>
        <v>화</v>
      </c>
      <c r="R44" s="160" t="str">
        <f t="shared" si="13"/>
        <v>수</v>
      </c>
      <c r="S44" s="160" t="str">
        <f t="shared" si="13"/>
        <v>목</v>
      </c>
      <c r="T44" s="160" t="str">
        <f t="shared" si="13"/>
        <v>금</v>
      </c>
      <c r="U44" s="160" t="str">
        <f t="shared" si="13"/>
        <v>토</v>
      </c>
      <c r="V44" s="160" t="str">
        <f t="shared" si="13"/>
        <v>일</v>
      </c>
      <c r="W44" s="160" t="str">
        <f t="shared" si="13"/>
        <v>월</v>
      </c>
      <c r="X44" s="160" t="str">
        <f t="shared" si="13"/>
        <v>화</v>
      </c>
      <c r="Y44" s="160" t="str">
        <f t="shared" si="13"/>
        <v>수</v>
      </c>
      <c r="Z44" s="160" t="str">
        <f t="shared" si="13"/>
        <v>목</v>
      </c>
      <c r="AA44" s="160" t="str">
        <f t="shared" si="13"/>
        <v>금</v>
      </c>
      <c r="AB44" s="160" t="str">
        <f t="shared" si="13"/>
        <v>토</v>
      </c>
      <c r="AC44" s="160" t="str">
        <f t="shared" si="13"/>
        <v>일</v>
      </c>
      <c r="AD44" s="160" t="str">
        <f t="shared" si="13"/>
        <v>월</v>
      </c>
      <c r="AE44" s="160" t="str">
        <f t="shared" si="13"/>
        <v>화</v>
      </c>
      <c r="AF44" s="160" t="str">
        <f t="shared" si="13"/>
        <v>수</v>
      </c>
      <c r="AG44" s="160" t="str">
        <f t="shared" si="13"/>
        <v>목</v>
      </c>
      <c r="AH44" s="160" t="str">
        <f t="shared" si="13"/>
        <v>금</v>
      </c>
      <c r="AI44" s="160" t="str">
        <f t="shared" si="13"/>
        <v>토</v>
      </c>
      <c r="AJ44" s="160" t="str">
        <f t="shared" si="13"/>
        <v>일</v>
      </c>
      <c r="AK44" s="160" t="str">
        <f t="shared" si="13"/>
        <v>월</v>
      </c>
      <c r="AL44" s="160" t="str">
        <f t="shared" si="13"/>
        <v>화</v>
      </c>
      <c r="AM44" s="160" t="str">
        <f t="shared" si="13"/>
        <v>수</v>
      </c>
      <c r="AN44" s="160" t="str">
        <f t="shared" si="13"/>
        <v>목</v>
      </c>
      <c r="AO44" s="160" t="str">
        <f t="shared" si="13"/>
        <v>금</v>
      </c>
      <c r="AP44" s="160" t="str">
        <f t="shared" si="13"/>
        <v>토</v>
      </c>
      <c r="AQ44" s="160" t="str">
        <f t="shared" si="13"/>
        <v>일</v>
      </c>
      <c r="AR44" s="160" t="str">
        <f t="shared" si="13"/>
        <v>월</v>
      </c>
      <c r="AS44" s="160" t="str">
        <f t="shared" si="13"/>
        <v>화</v>
      </c>
      <c r="AT44" s="160" t="str">
        <f t="shared" si="13"/>
        <v>수</v>
      </c>
      <c r="AU44" s="160" t="str">
        <f t="shared" si="13"/>
        <v>목</v>
      </c>
      <c r="AV44" s="160" t="str">
        <f t="shared" si="13"/>
        <v>금</v>
      </c>
      <c r="AW44" s="160" t="str">
        <f t="shared" si="13"/>
        <v>토</v>
      </c>
      <c r="AX44" s="160" t="str">
        <f t="shared" si="13"/>
        <v>일</v>
      </c>
      <c r="AY44" s="160" t="str">
        <f t="shared" si="13"/>
        <v>월</v>
      </c>
      <c r="AZ44" s="160" t="str">
        <f t="shared" si="13"/>
        <v>화</v>
      </c>
      <c r="BA44" s="160" t="str">
        <f t="shared" si="13"/>
        <v>수</v>
      </c>
      <c r="BB44" s="160" t="str">
        <f t="shared" si="13"/>
        <v>목</v>
      </c>
      <c r="BC44" s="160" t="str">
        <f t="shared" si="13"/>
        <v>금</v>
      </c>
      <c r="BD44" s="160" t="str">
        <f t="shared" si="13"/>
        <v>토</v>
      </c>
      <c r="BE44" s="160" t="str">
        <f t="shared" si="13"/>
        <v>일</v>
      </c>
      <c r="BF44" s="160" t="str">
        <f t="shared" si="13"/>
        <v>월</v>
      </c>
      <c r="BG44" s="160" t="str">
        <f t="shared" si="13"/>
        <v>화</v>
      </c>
      <c r="BH44" s="160" t="str">
        <f t="shared" si="13"/>
        <v>수</v>
      </c>
      <c r="BI44" s="160" t="str">
        <f t="shared" si="13"/>
        <v>목</v>
      </c>
      <c r="BJ44" s="160" t="str">
        <f t="shared" si="13"/>
        <v>금</v>
      </c>
      <c r="BK44" s="160" t="str">
        <f t="shared" si="13"/>
        <v>토</v>
      </c>
      <c r="BL44" s="160" t="str">
        <f t="shared" si="13"/>
        <v>일</v>
      </c>
      <c r="BM44" s="160" t="str">
        <f t="shared" si="13"/>
        <v>월</v>
      </c>
      <c r="BN44" s="160" t="str">
        <f t="shared" si="13"/>
        <v>화</v>
      </c>
      <c r="BO44" s="160" t="str">
        <f t="shared" si="13"/>
        <v>수</v>
      </c>
      <c r="BP44" s="160" t="str">
        <f t="shared" si="13"/>
        <v>목</v>
      </c>
      <c r="BQ44" s="160" t="str">
        <f t="shared" si="13"/>
        <v>금</v>
      </c>
      <c r="BR44" s="160" t="str">
        <f t="shared" si="13"/>
        <v>토</v>
      </c>
      <c r="BS44" s="160" t="str">
        <f t="shared" si="13"/>
        <v>일</v>
      </c>
      <c r="BT44" s="160" t="str">
        <f t="shared" si="13"/>
        <v>월</v>
      </c>
      <c r="BU44" s="160" t="str">
        <f t="shared" si="13"/>
        <v>화</v>
      </c>
      <c r="BV44" s="160" t="str">
        <f t="shared" si="13"/>
        <v>수</v>
      </c>
      <c r="BW44" s="160" t="str">
        <f t="shared" si="13"/>
        <v>목</v>
      </c>
      <c r="BX44" s="160" t="str">
        <f t="shared" si="13"/>
        <v>금</v>
      </c>
      <c r="BY44" s="160" t="str">
        <f t="shared" si="13"/>
        <v>토</v>
      </c>
      <c r="BZ44" s="160" t="str">
        <f t="shared" si="13"/>
        <v>일</v>
      </c>
      <c r="CA44" s="160" t="str">
        <f t="shared" si="13"/>
        <v>월</v>
      </c>
      <c r="CB44" s="160" t="str">
        <f t="shared" ref="CB44:EM44" si="14">CHOOSE(WEEKDAY(CB43,1),"일","월","화","수","목","금","토")</f>
        <v>화</v>
      </c>
      <c r="CC44" s="160" t="str">
        <f t="shared" si="14"/>
        <v>수</v>
      </c>
      <c r="CD44" s="160" t="str">
        <f t="shared" si="14"/>
        <v>목</v>
      </c>
      <c r="CE44" s="160" t="str">
        <f t="shared" si="14"/>
        <v>금</v>
      </c>
      <c r="CF44" s="160" t="str">
        <f t="shared" si="14"/>
        <v>토</v>
      </c>
      <c r="CG44" s="160" t="str">
        <f t="shared" si="14"/>
        <v>일</v>
      </c>
      <c r="CH44" s="160" t="str">
        <f t="shared" si="14"/>
        <v>월</v>
      </c>
      <c r="CI44" s="160" t="str">
        <f t="shared" si="14"/>
        <v>화</v>
      </c>
      <c r="CJ44" s="160" t="str">
        <f t="shared" si="14"/>
        <v>수</v>
      </c>
      <c r="CK44" s="160" t="str">
        <f t="shared" si="14"/>
        <v>목</v>
      </c>
      <c r="CL44" s="160" t="str">
        <f t="shared" si="14"/>
        <v>금</v>
      </c>
      <c r="CM44" s="160" t="str">
        <f t="shared" si="14"/>
        <v>토</v>
      </c>
      <c r="CN44" s="160" t="str">
        <f t="shared" si="14"/>
        <v>일</v>
      </c>
      <c r="CO44" s="160" t="str">
        <f t="shared" si="14"/>
        <v>월</v>
      </c>
      <c r="CP44" s="160" t="str">
        <f t="shared" si="14"/>
        <v>화</v>
      </c>
      <c r="CQ44" s="160" t="str">
        <f t="shared" si="14"/>
        <v>수</v>
      </c>
      <c r="CR44" s="160" t="str">
        <f t="shared" si="14"/>
        <v>목</v>
      </c>
      <c r="CS44" s="160" t="str">
        <f t="shared" si="14"/>
        <v>금</v>
      </c>
      <c r="CT44" s="160" t="str">
        <f t="shared" si="14"/>
        <v>토</v>
      </c>
      <c r="CU44" s="160" t="str">
        <f t="shared" si="14"/>
        <v>일</v>
      </c>
      <c r="CV44" s="160" t="str">
        <f t="shared" si="14"/>
        <v>월</v>
      </c>
      <c r="CW44" s="160" t="str">
        <f t="shared" si="14"/>
        <v>화</v>
      </c>
      <c r="CX44" s="160" t="str">
        <f t="shared" si="14"/>
        <v>수</v>
      </c>
      <c r="CY44" s="160" t="str">
        <f t="shared" si="14"/>
        <v>목</v>
      </c>
      <c r="CZ44" s="160" t="str">
        <f t="shared" si="14"/>
        <v>금</v>
      </c>
      <c r="DA44" s="160" t="str">
        <f t="shared" si="14"/>
        <v>토</v>
      </c>
      <c r="DB44" s="160" t="str">
        <f t="shared" si="14"/>
        <v>일</v>
      </c>
      <c r="DC44" s="160" t="str">
        <f t="shared" si="14"/>
        <v>월</v>
      </c>
      <c r="DD44" s="160" t="str">
        <f t="shared" si="14"/>
        <v>화</v>
      </c>
      <c r="DE44" s="160" t="str">
        <f t="shared" si="14"/>
        <v>수</v>
      </c>
      <c r="DF44" s="160" t="str">
        <f t="shared" si="14"/>
        <v>목</v>
      </c>
      <c r="DG44" s="160" t="str">
        <f t="shared" si="14"/>
        <v>금</v>
      </c>
      <c r="DH44" s="160" t="str">
        <f t="shared" si="14"/>
        <v>토</v>
      </c>
      <c r="DI44" s="160" t="str">
        <f t="shared" si="14"/>
        <v>일</v>
      </c>
      <c r="DJ44" s="160" t="str">
        <f t="shared" si="14"/>
        <v>월</v>
      </c>
      <c r="DK44" s="160" t="str">
        <f t="shared" si="14"/>
        <v>화</v>
      </c>
      <c r="DL44" s="160" t="str">
        <f t="shared" si="14"/>
        <v>수</v>
      </c>
      <c r="DM44" s="160" t="str">
        <f t="shared" si="14"/>
        <v>목</v>
      </c>
      <c r="DN44" s="160" t="str">
        <f t="shared" si="14"/>
        <v>금</v>
      </c>
      <c r="DO44" s="160" t="str">
        <f t="shared" si="14"/>
        <v>토</v>
      </c>
      <c r="DP44" s="160" t="str">
        <f t="shared" si="14"/>
        <v>일</v>
      </c>
      <c r="DQ44" s="160" t="str">
        <f t="shared" si="14"/>
        <v>월</v>
      </c>
      <c r="DR44" s="160" t="str">
        <f t="shared" si="14"/>
        <v>화</v>
      </c>
      <c r="DS44" s="160" t="str">
        <f t="shared" si="14"/>
        <v>수</v>
      </c>
      <c r="DT44" s="160" t="str">
        <f t="shared" si="14"/>
        <v>목</v>
      </c>
      <c r="DU44" s="160" t="str">
        <f t="shared" si="14"/>
        <v>금</v>
      </c>
      <c r="DV44" s="160" t="str">
        <f t="shared" si="14"/>
        <v>토</v>
      </c>
      <c r="DW44" s="160" t="str">
        <f t="shared" si="14"/>
        <v>일</v>
      </c>
      <c r="DX44" s="160" t="str">
        <f t="shared" si="14"/>
        <v>월</v>
      </c>
      <c r="DY44" s="160" t="str">
        <f t="shared" si="14"/>
        <v>화</v>
      </c>
      <c r="DZ44" s="160" t="str">
        <f t="shared" si="14"/>
        <v>수</v>
      </c>
      <c r="EA44" s="160" t="str">
        <f t="shared" si="14"/>
        <v>목</v>
      </c>
      <c r="EB44" s="160" t="str">
        <f t="shared" si="14"/>
        <v>금</v>
      </c>
      <c r="EC44" s="160" t="str">
        <f t="shared" si="14"/>
        <v>토</v>
      </c>
      <c r="ED44" s="160" t="str">
        <f t="shared" si="14"/>
        <v>일</v>
      </c>
      <c r="EE44" s="160" t="str">
        <f t="shared" si="14"/>
        <v>월</v>
      </c>
      <c r="EF44" s="160" t="str">
        <f t="shared" si="14"/>
        <v>화</v>
      </c>
      <c r="EG44" s="160" t="str">
        <f t="shared" si="14"/>
        <v>수</v>
      </c>
      <c r="EH44" s="160" t="str">
        <f t="shared" si="14"/>
        <v>목</v>
      </c>
      <c r="EI44" s="160" t="str">
        <f t="shared" si="14"/>
        <v>금</v>
      </c>
      <c r="EJ44" s="160" t="str">
        <f t="shared" si="14"/>
        <v>토</v>
      </c>
      <c r="EK44" s="160" t="str">
        <f t="shared" si="14"/>
        <v>일</v>
      </c>
      <c r="EL44" s="160" t="str">
        <f t="shared" si="14"/>
        <v>월</v>
      </c>
      <c r="EM44" s="160" t="str">
        <f t="shared" si="14"/>
        <v>화</v>
      </c>
      <c r="EN44" s="160" t="str">
        <f t="shared" ref="EN44:GY44" si="15">CHOOSE(WEEKDAY(EN43,1),"일","월","화","수","목","금","토")</f>
        <v>수</v>
      </c>
      <c r="EO44" s="160" t="str">
        <f t="shared" si="15"/>
        <v>목</v>
      </c>
      <c r="EP44" s="160" t="str">
        <f t="shared" si="15"/>
        <v>금</v>
      </c>
      <c r="EQ44" s="160" t="str">
        <f t="shared" si="15"/>
        <v>토</v>
      </c>
      <c r="ER44" s="160" t="str">
        <f t="shared" si="15"/>
        <v>일</v>
      </c>
      <c r="ES44" s="160" t="str">
        <f t="shared" si="15"/>
        <v>월</v>
      </c>
      <c r="ET44" s="160" t="str">
        <f t="shared" si="15"/>
        <v>화</v>
      </c>
      <c r="EU44" s="160" t="str">
        <f t="shared" si="15"/>
        <v>수</v>
      </c>
      <c r="EV44" s="160" t="str">
        <f t="shared" si="15"/>
        <v>목</v>
      </c>
      <c r="EW44" s="160" t="str">
        <f t="shared" si="15"/>
        <v>금</v>
      </c>
      <c r="EX44" s="160" t="str">
        <f t="shared" si="15"/>
        <v>토</v>
      </c>
      <c r="EY44" s="160" t="str">
        <f t="shared" si="15"/>
        <v>일</v>
      </c>
      <c r="EZ44" s="160" t="str">
        <f t="shared" si="15"/>
        <v>월</v>
      </c>
      <c r="FA44" s="160" t="str">
        <f t="shared" si="15"/>
        <v>화</v>
      </c>
      <c r="FB44" s="160" t="str">
        <f t="shared" si="15"/>
        <v>수</v>
      </c>
      <c r="FC44" s="160" t="str">
        <f t="shared" si="15"/>
        <v>목</v>
      </c>
      <c r="FD44" s="160" t="str">
        <f t="shared" si="15"/>
        <v>금</v>
      </c>
      <c r="FE44" s="160" t="str">
        <f t="shared" si="15"/>
        <v>토</v>
      </c>
      <c r="FF44" s="160" t="str">
        <f t="shared" si="15"/>
        <v>일</v>
      </c>
      <c r="FG44" s="160" t="str">
        <f t="shared" si="15"/>
        <v>월</v>
      </c>
      <c r="FH44" s="160" t="str">
        <f t="shared" si="15"/>
        <v>화</v>
      </c>
      <c r="FI44" s="160" t="str">
        <f t="shared" si="15"/>
        <v>수</v>
      </c>
      <c r="FJ44" s="160" t="str">
        <f t="shared" si="15"/>
        <v>목</v>
      </c>
      <c r="FK44" s="160" t="str">
        <f t="shared" si="15"/>
        <v>금</v>
      </c>
      <c r="FL44" s="160" t="str">
        <f t="shared" si="15"/>
        <v>토</v>
      </c>
      <c r="FM44" s="160" t="str">
        <f t="shared" si="15"/>
        <v>일</v>
      </c>
      <c r="FN44" s="160" t="str">
        <f t="shared" si="15"/>
        <v>월</v>
      </c>
      <c r="FO44" s="160" t="str">
        <f t="shared" si="15"/>
        <v>화</v>
      </c>
      <c r="FP44" s="160" t="str">
        <f t="shared" si="15"/>
        <v>수</v>
      </c>
      <c r="FQ44" s="160" t="str">
        <f t="shared" si="15"/>
        <v>목</v>
      </c>
      <c r="FR44" s="160" t="str">
        <f t="shared" si="15"/>
        <v>금</v>
      </c>
      <c r="FS44" s="160" t="str">
        <f t="shared" si="15"/>
        <v>토</v>
      </c>
      <c r="FT44" s="160" t="str">
        <f t="shared" si="15"/>
        <v>일</v>
      </c>
      <c r="FU44" s="160" t="str">
        <f t="shared" si="15"/>
        <v>월</v>
      </c>
      <c r="FV44" s="160" t="str">
        <f t="shared" si="15"/>
        <v>화</v>
      </c>
      <c r="FW44" s="160" t="str">
        <f t="shared" si="15"/>
        <v>수</v>
      </c>
      <c r="FX44" s="160" t="str">
        <f t="shared" si="15"/>
        <v>목</v>
      </c>
      <c r="FY44" s="160" t="str">
        <f t="shared" si="15"/>
        <v>금</v>
      </c>
      <c r="FZ44" s="160" t="str">
        <f t="shared" si="15"/>
        <v>토</v>
      </c>
      <c r="GA44" s="160" t="str">
        <f t="shared" si="15"/>
        <v>일</v>
      </c>
      <c r="GB44" s="160" t="str">
        <f t="shared" si="15"/>
        <v>월</v>
      </c>
      <c r="GC44" s="160" t="str">
        <f t="shared" si="15"/>
        <v>화</v>
      </c>
      <c r="GD44" s="160" t="str">
        <f t="shared" si="15"/>
        <v>수</v>
      </c>
      <c r="GE44" s="160" t="str">
        <f t="shared" si="15"/>
        <v>목</v>
      </c>
      <c r="GF44" s="160" t="str">
        <f t="shared" si="15"/>
        <v>금</v>
      </c>
      <c r="GG44" s="160" t="str">
        <f t="shared" si="15"/>
        <v>토</v>
      </c>
      <c r="GH44" s="160" t="str">
        <f t="shared" si="15"/>
        <v>일</v>
      </c>
      <c r="GI44" s="160" t="str">
        <f t="shared" si="15"/>
        <v>월</v>
      </c>
      <c r="GJ44" s="160" t="str">
        <f t="shared" si="15"/>
        <v>화</v>
      </c>
      <c r="GK44" s="160" t="str">
        <f t="shared" si="15"/>
        <v>수</v>
      </c>
      <c r="GL44" s="160" t="str">
        <f t="shared" si="15"/>
        <v>목</v>
      </c>
      <c r="GM44" s="160" t="str">
        <f t="shared" si="15"/>
        <v>금</v>
      </c>
      <c r="GN44" s="160" t="str">
        <f t="shared" si="15"/>
        <v>토</v>
      </c>
      <c r="GO44" s="160" t="str">
        <f t="shared" si="15"/>
        <v>일</v>
      </c>
      <c r="GP44" s="160" t="str">
        <f t="shared" si="15"/>
        <v>월</v>
      </c>
      <c r="GQ44" s="160" t="str">
        <f t="shared" si="15"/>
        <v>화</v>
      </c>
      <c r="GR44" s="160" t="str">
        <f t="shared" si="15"/>
        <v>수</v>
      </c>
      <c r="GS44" s="160" t="str">
        <f t="shared" si="15"/>
        <v>목</v>
      </c>
      <c r="GT44" s="160" t="str">
        <f t="shared" si="15"/>
        <v>금</v>
      </c>
      <c r="GU44" s="160" t="str">
        <f t="shared" si="15"/>
        <v>토</v>
      </c>
      <c r="GV44" s="160" t="str">
        <f t="shared" si="15"/>
        <v>일</v>
      </c>
      <c r="GW44" s="160" t="str">
        <f t="shared" si="15"/>
        <v>월</v>
      </c>
      <c r="GX44" s="160" t="str">
        <f t="shared" si="15"/>
        <v>화</v>
      </c>
      <c r="GY44" s="160" t="str">
        <f t="shared" si="15"/>
        <v>수</v>
      </c>
      <c r="GZ44" s="160" t="str">
        <f t="shared" ref="GZ44:HP44" si="16">CHOOSE(WEEKDAY(GZ43,1),"일","월","화","수","목","금","토")</f>
        <v>목</v>
      </c>
      <c r="HA44" s="160" t="str">
        <f t="shared" si="16"/>
        <v>금</v>
      </c>
      <c r="HB44" s="160" t="str">
        <f t="shared" si="16"/>
        <v>토</v>
      </c>
      <c r="HC44" s="160" t="str">
        <f t="shared" si="16"/>
        <v>일</v>
      </c>
      <c r="HD44" s="160" t="str">
        <f t="shared" si="16"/>
        <v>월</v>
      </c>
      <c r="HE44" s="160" t="str">
        <f t="shared" si="16"/>
        <v>화</v>
      </c>
      <c r="HF44" s="160" t="str">
        <f t="shared" si="16"/>
        <v>수</v>
      </c>
      <c r="HG44" s="160" t="str">
        <f t="shared" si="16"/>
        <v>목</v>
      </c>
      <c r="HH44" s="160" t="str">
        <f t="shared" si="16"/>
        <v>금</v>
      </c>
      <c r="HI44" s="160" t="str">
        <f t="shared" si="16"/>
        <v>토</v>
      </c>
      <c r="HJ44" s="160" t="str">
        <f t="shared" si="16"/>
        <v>일</v>
      </c>
      <c r="HK44" s="160" t="str">
        <f t="shared" si="16"/>
        <v>월</v>
      </c>
      <c r="HL44" s="160" t="str">
        <f t="shared" si="16"/>
        <v>화</v>
      </c>
      <c r="HM44" s="160" t="str">
        <f t="shared" si="16"/>
        <v>수</v>
      </c>
      <c r="HN44" s="160" t="str">
        <f t="shared" si="16"/>
        <v>목</v>
      </c>
      <c r="HO44" s="160" t="str">
        <f t="shared" si="16"/>
        <v>금</v>
      </c>
      <c r="HP44" s="161" t="str">
        <f t="shared" si="16"/>
        <v>토</v>
      </c>
    </row>
    <row r="45" spans="7:224" hidden="1">
      <c r="G45" s="61"/>
      <c r="K45"/>
      <c r="L45"/>
      <c r="M45"/>
      <c r="N45" s="129" t="str">
        <f t="shared" ref="N45:N74" si="17">N10</f>
        <v>직원1</v>
      </c>
      <c r="O45" s="130" t="str">
        <f t="shared" ref="O45:U60" si="18">IF(O10="","",O10)</f>
        <v/>
      </c>
      <c r="P45" s="130" t="str">
        <f t="shared" si="18"/>
        <v/>
      </c>
      <c r="Q45" s="130" t="str">
        <f t="shared" si="18"/>
        <v/>
      </c>
      <c r="R45" s="130" t="str">
        <f t="shared" si="18"/>
        <v/>
      </c>
      <c r="S45" s="130" t="str">
        <f t="shared" si="18"/>
        <v/>
      </c>
      <c r="T45" s="130" t="str">
        <f t="shared" si="18"/>
        <v/>
      </c>
      <c r="U45" s="130" t="str">
        <f t="shared" si="18"/>
        <v/>
      </c>
      <c r="V45" s="131" t="str">
        <f t="shared" ref="V45:AK60" si="19">IF(ROW()-ROW($N$44)&lt;$N$7,O46,IF(ROW()-ROW($N$44)=$N$7,O$45,""))</f>
        <v/>
      </c>
      <c r="W45" s="131" t="str">
        <f t="shared" si="19"/>
        <v/>
      </c>
      <c r="X45" s="131" t="str">
        <f t="shared" si="19"/>
        <v/>
      </c>
      <c r="Y45" s="131" t="str">
        <f t="shared" si="19"/>
        <v/>
      </c>
      <c r="Z45" s="131" t="str">
        <f t="shared" si="19"/>
        <v/>
      </c>
      <c r="AA45" s="131" t="str">
        <f t="shared" si="19"/>
        <v/>
      </c>
      <c r="AB45" s="131" t="str">
        <f t="shared" si="19"/>
        <v/>
      </c>
      <c r="AC45" s="131" t="str">
        <f t="shared" si="19"/>
        <v/>
      </c>
      <c r="AD45" s="131" t="str">
        <f t="shared" si="19"/>
        <v/>
      </c>
      <c r="AE45" s="131" t="str">
        <f t="shared" si="19"/>
        <v/>
      </c>
      <c r="AF45" s="131" t="str">
        <f t="shared" si="19"/>
        <v/>
      </c>
      <c r="AG45" s="131" t="str">
        <f t="shared" si="19"/>
        <v/>
      </c>
      <c r="AH45" s="131" t="str">
        <f t="shared" si="19"/>
        <v/>
      </c>
      <c r="AI45" s="131" t="str">
        <f t="shared" si="19"/>
        <v/>
      </c>
      <c r="AJ45" s="131" t="str">
        <f t="shared" si="19"/>
        <v/>
      </c>
      <c r="AK45" s="131" t="str">
        <f t="shared" si="19"/>
        <v/>
      </c>
      <c r="AL45" s="131" t="str">
        <f t="shared" ref="AL45:BA60" si="20">IF(ROW()-ROW($N$44)&lt;$N$7,AE46,IF(ROW()-ROW($N$44)=$N$7,AE$45,""))</f>
        <v/>
      </c>
      <c r="AM45" s="131" t="str">
        <f t="shared" si="20"/>
        <v/>
      </c>
      <c r="AN45" s="131" t="str">
        <f t="shared" si="20"/>
        <v/>
      </c>
      <c r="AO45" s="131" t="str">
        <f t="shared" si="20"/>
        <v/>
      </c>
      <c r="AP45" s="131" t="str">
        <f t="shared" si="20"/>
        <v/>
      </c>
      <c r="AQ45" s="131" t="str">
        <f t="shared" si="20"/>
        <v/>
      </c>
      <c r="AR45" s="131" t="str">
        <f t="shared" si="20"/>
        <v/>
      </c>
      <c r="AS45" s="131" t="str">
        <f t="shared" si="20"/>
        <v/>
      </c>
      <c r="AT45" s="131" t="str">
        <f t="shared" si="20"/>
        <v/>
      </c>
      <c r="AU45" s="131" t="str">
        <f t="shared" si="20"/>
        <v/>
      </c>
      <c r="AV45" s="131" t="str">
        <f t="shared" si="20"/>
        <v/>
      </c>
      <c r="AW45" s="131" t="str">
        <f t="shared" si="20"/>
        <v/>
      </c>
      <c r="AX45" s="131" t="str">
        <f t="shared" si="20"/>
        <v/>
      </c>
      <c r="AY45" s="131" t="str">
        <f t="shared" si="20"/>
        <v/>
      </c>
      <c r="AZ45" s="131" t="str">
        <f t="shared" si="20"/>
        <v/>
      </c>
      <c r="BA45" s="131" t="str">
        <f t="shared" si="20"/>
        <v/>
      </c>
      <c r="BB45" s="131" t="str">
        <f t="shared" ref="BB45:BQ60" si="21">IF(ROW()-ROW($N$44)&lt;$N$7,AU46,IF(ROW()-ROW($N$44)=$N$7,AU$45,""))</f>
        <v/>
      </c>
      <c r="BC45" s="131" t="str">
        <f t="shared" si="21"/>
        <v/>
      </c>
      <c r="BD45" s="131" t="str">
        <f t="shared" si="21"/>
        <v/>
      </c>
      <c r="BE45" s="131" t="str">
        <f t="shared" si="21"/>
        <v/>
      </c>
      <c r="BF45" s="131" t="str">
        <f t="shared" si="21"/>
        <v/>
      </c>
      <c r="BG45" s="131" t="str">
        <f t="shared" si="21"/>
        <v/>
      </c>
      <c r="BH45" s="131" t="str">
        <f t="shared" si="21"/>
        <v/>
      </c>
      <c r="BI45" s="131" t="str">
        <f t="shared" si="21"/>
        <v/>
      </c>
      <c r="BJ45" s="131" t="str">
        <f t="shared" si="21"/>
        <v/>
      </c>
      <c r="BK45" s="131" t="str">
        <f t="shared" si="21"/>
        <v/>
      </c>
      <c r="BL45" s="131" t="str">
        <f t="shared" si="21"/>
        <v/>
      </c>
      <c r="BM45" s="131" t="str">
        <f t="shared" si="21"/>
        <v/>
      </c>
      <c r="BN45" s="131" t="str">
        <f t="shared" si="21"/>
        <v/>
      </c>
      <c r="BO45" s="131" t="str">
        <f t="shared" si="21"/>
        <v/>
      </c>
      <c r="BP45" s="131" t="str">
        <f t="shared" si="21"/>
        <v/>
      </c>
      <c r="BQ45" s="131" t="str">
        <f t="shared" si="21"/>
        <v/>
      </c>
      <c r="BR45" s="131" t="str">
        <f t="shared" ref="BR45:CG60" si="22">IF(ROW()-ROW($N$44)&lt;$N$7,BK46,IF(ROW()-ROW($N$44)=$N$7,BK$45,""))</f>
        <v/>
      </c>
      <c r="BS45" s="131" t="str">
        <f t="shared" si="22"/>
        <v/>
      </c>
      <c r="BT45" s="131" t="str">
        <f t="shared" si="22"/>
        <v/>
      </c>
      <c r="BU45" s="131" t="str">
        <f t="shared" si="22"/>
        <v/>
      </c>
      <c r="BV45" s="131" t="str">
        <f t="shared" si="22"/>
        <v/>
      </c>
      <c r="BW45" s="131" t="str">
        <f t="shared" si="22"/>
        <v/>
      </c>
      <c r="BX45" s="131" t="str">
        <f t="shared" si="22"/>
        <v/>
      </c>
      <c r="BY45" s="131" t="str">
        <f t="shared" si="22"/>
        <v/>
      </c>
      <c r="BZ45" s="131" t="str">
        <f t="shared" si="22"/>
        <v/>
      </c>
      <c r="CA45" s="131" t="str">
        <f t="shared" si="22"/>
        <v/>
      </c>
      <c r="CB45" s="131" t="str">
        <f t="shared" si="22"/>
        <v/>
      </c>
      <c r="CC45" s="131" t="str">
        <f t="shared" si="22"/>
        <v/>
      </c>
      <c r="CD45" s="131" t="str">
        <f t="shared" si="22"/>
        <v/>
      </c>
      <c r="CE45" s="131" t="str">
        <f t="shared" si="22"/>
        <v/>
      </c>
      <c r="CF45" s="131" t="str">
        <f t="shared" si="22"/>
        <v/>
      </c>
      <c r="CG45" s="131" t="str">
        <f t="shared" si="22"/>
        <v/>
      </c>
      <c r="CH45" s="131" t="str">
        <f t="shared" ref="CH45:CW60" si="23">IF(ROW()-ROW($N$44)&lt;$N$7,CA46,IF(ROW()-ROW($N$44)=$N$7,CA$45,""))</f>
        <v/>
      </c>
      <c r="CI45" s="131" t="str">
        <f t="shared" si="23"/>
        <v/>
      </c>
      <c r="CJ45" s="131" t="str">
        <f t="shared" si="23"/>
        <v/>
      </c>
      <c r="CK45" s="131" t="str">
        <f t="shared" si="23"/>
        <v/>
      </c>
      <c r="CL45" s="131" t="str">
        <f t="shared" si="23"/>
        <v/>
      </c>
      <c r="CM45" s="131" t="str">
        <f t="shared" si="23"/>
        <v/>
      </c>
      <c r="CN45" s="131" t="str">
        <f t="shared" si="23"/>
        <v/>
      </c>
      <c r="CO45" s="131" t="str">
        <f t="shared" si="23"/>
        <v/>
      </c>
      <c r="CP45" s="131" t="str">
        <f t="shared" si="23"/>
        <v/>
      </c>
      <c r="CQ45" s="131" t="str">
        <f t="shared" si="23"/>
        <v/>
      </c>
      <c r="CR45" s="131" t="str">
        <f t="shared" si="23"/>
        <v/>
      </c>
      <c r="CS45" s="131" t="str">
        <f t="shared" si="23"/>
        <v/>
      </c>
      <c r="CT45" s="131" t="str">
        <f t="shared" si="23"/>
        <v/>
      </c>
      <c r="CU45" s="131" t="str">
        <f t="shared" si="23"/>
        <v/>
      </c>
      <c r="CV45" s="131" t="str">
        <f t="shared" si="23"/>
        <v/>
      </c>
      <c r="CW45" s="131" t="str">
        <f t="shared" si="23"/>
        <v/>
      </c>
      <c r="CX45" s="131" t="str">
        <f t="shared" ref="CX45:DM60" si="24">IF(ROW()-ROW($N$44)&lt;$N$7,CQ46,IF(ROW()-ROW($N$44)=$N$7,CQ$45,""))</f>
        <v/>
      </c>
      <c r="CY45" s="131" t="str">
        <f t="shared" si="24"/>
        <v/>
      </c>
      <c r="CZ45" s="131" t="str">
        <f t="shared" si="24"/>
        <v/>
      </c>
      <c r="DA45" s="131" t="str">
        <f t="shared" si="24"/>
        <v/>
      </c>
      <c r="DB45" s="131" t="str">
        <f t="shared" si="24"/>
        <v/>
      </c>
      <c r="DC45" s="131" t="str">
        <f t="shared" si="24"/>
        <v/>
      </c>
      <c r="DD45" s="131" t="str">
        <f t="shared" si="24"/>
        <v/>
      </c>
      <c r="DE45" s="131" t="str">
        <f t="shared" si="24"/>
        <v/>
      </c>
      <c r="DF45" s="131" t="str">
        <f t="shared" si="24"/>
        <v/>
      </c>
      <c r="DG45" s="131" t="str">
        <f t="shared" si="24"/>
        <v/>
      </c>
      <c r="DH45" s="131" t="str">
        <f t="shared" si="24"/>
        <v/>
      </c>
      <c r="DI45" s="131" t="str">
        <f t="shared" si="24"/>
        <v/>
      </c>
      <c r="DJ45" s="131" t="str">
        <f t="shared" si="24"/>
        <v/>
      </c>
      <c r="DK45" s="131" t="str">
        <f t="shared" si="24"/>
        <v/>
      </c>
      <c r="DL45" s="131" t="str">
        <f t="shared" si="24"/>
        <v/>
      </c>
      <c r="DM45" s="131" t="str">
        <f t="shared" si="24"/>
        <v/>
      </c>
      <c r="DN45" s="131" t="str">
        <f t="shared" ref="DN45:EC60" si="25">IF(ROW()-ROW($N$44)&lt;$N$7,DG46,IF(ROW()-ROW($N$44)=$N$7,DG$45,""))</f>
        <v/>
      </c>
      <c r="DO45" s="131" t="str">
        <f t="shared" si="25"/>
        <v/>
      </c>
      <c r="DP45" s="131" t="str">
        <f t="shared" si="25"/>
        <v/>
      </c>
      <c r="DQ45" s="131" t="str">
        <f t="shared" si="25"/>
        <v/>
      </c>
      <c r="DR45" s="131" t="str">
        <f t="shared" si="25"/>
        <v/>
      </c>
      <c r="DS45" s="131" t="str">
        <f t="shared" si="25"/>
        <v/>
      </c>
      <c r="DT45" s="131" t="str">
        <f t="shared" si="25"/>
        <v/>
      </c>
      <c r="DU45" s="131" t="str">
        <f t="shared" si="25"/>
        <v/>
      </c>
      <c r="DV45" s="131" t="str">
        <f t="shared" si="25"/>
        <v/>
      </c>
      <c r="DW45" s="131" t="str">
        <f t="shared" si="25"/>
        <v/>
      </c>
      <c r="DX45" s="131" t="str">
        <f t="shared" si="25"/>
        <v/>
      </c>
      <c r="DY45" s="131" t="str">
        <f t="shared" si="25"/>
        <v/>
      </c>
      <c r="DZ45" s="131" t="str">
        <f t="shared" si="25"/>
        <v/>
      </c>
      <c r="EA45" s="131" t="str">
        <f t="shared" si="25"/>
        <v/>
      </c>
      <c r="EB45" s="131" t="str">
        <f t="shared" si="25"/>
        <v/>
      </c>
      <c r="EC45" s="131" t="str">
        <f t="shared" si="25"/>
        <v/>
      </c>
      <c r="ED45" s="131" t="str">
        <f t="shared" ref="ED45:ES60" si="26">IF(ROW()-ROW($N$44)&lt;$N$7,DW46,IF(ROW()-ROW($N$44)=$N$7,DW$45,""))</f>
        <v/>
      </c>
      <c r="EE45" s="131" t="str">
        <f t="shared" si="26"/>
        <v/>
      </c>
      <c r="EF45" s="131" t="str">
        <f t="shared" si="26"/>
        <v/>
      </c>
      <c r="EG45" s="131" t="str">
        <f t="shared" si="26"/>
        <v/>
      </c>
      <c r="EH45" s="131" t="str">
        <f t="shared" si="26"/>
        <v/>
      </c>
      <c r="EI45" s="131" t="str">
        <f t="shared" si="26"/>
        <v/>
      </c>
      <c r="EJ45" s="131" t="str">
        <f t="shared" si="26"/>
        <v/>
      </c>
      <c r="EK45" s="131" t="str">
        <f t="shared" si="26"/>
        <v/>
      </c>
      <c r="EL45" s="131" t="str">
        <f t="shared" si="26"/>
        <v/>
      </c>
      <c r="EM45" s="131" t="str">
        <f t="shared" si="26"/>
        <v/>
      </c>
      <c r="EN45" s="131" t="str">
        <f t="shared" si="26"/>
        <v/>
      </c>
      <c r="EO45" s="131" t="str">
        <f t="shared" si="26"/>
        <v/>
      </c>
      <c r="EP45" s="131" t="str">
        <f t="shared" si="26"/>
        <v/>
      </c>
      <c r="EQ45" s="131" t="str">
        <f t="shared" si="26"/>
        <v/>
      </c>
      <c r="ER45" s="131" t="str">
        <f t="shared" si="26"/>
        <v/>
      </c>
      <c r="ES45" s="131" t="str">
        <f t="shared" si="26"/>
        <v/>
      </c>
      <c r="ET45" s="131" t="str">
        <f t="shared" ref="ET45:FI60" si="27">IF(ROW()-ROW($N$44)&lt;$N$7,EM46,IF(ROW()-ROW($N$44)=$N$7,EM$45,""))</f>
        <v/>
      </c>
      <c r="EU45" s="131" t="str">
        <f t="shared" si="27"/>
        <v/>
      </c>
      <c r="EV45" s="131" t="str">
        <f t="shared" si="27"/>
        <v/>
      </c>
      <c r="EW45" s="131" t="str">
        <f t="shared" si="27"/>
        <v/>
      </c>
      <c r="EX45" s="131" t="str">
        <f t="shared" si="27"/>
        <v/>
      </c>
      <c r="EY45" s="131" t="str">
        <f t="shared" si="27"/>
        <v/>
      </c>
      <c r="EZ45" s="131" t="str">
        <f t="shared" si="27"/>
        <v/>
      </c>
      <c r="FA45" s="131" t="str">
        <f t="shared" si="27"/>
        <v/>
      </c>
      <c r="FB45" s="131" t="str">
        <f t="shared" si="27"/>
        <v/>
      </c>
      <c r="FC45" s="131" t="str">
        <f t="shared" si="27"/>
        <v/>
      </c>
      <c r="FD45" s="131" t="str">
        <f t="shared" si="27"/>
        <v/>
      </c>
      <c r="FE45" s="131" t="str">
        <f t="shared" si="27"/>
        <v/>
      </c>
      <c r="FF45" s="131" t="str">
        <f t="shared" si="27"/>
        <v/>
      </c>
      <c r="FG45" s="131" t="str">
        <f t="shared" si="27"/>
        <v/>
      </c>
      <c r="FH45" s="131" t="str">
        <f t="shared" si="27"/>
        <v/>
      </c>
      <c r="FI45" s="131" t="str">
        <f t="shared" si="27"/>
        <v/>
      </c>
      <c r="FJ45" s="131" t="str">
        <f t="shared" ref="FJ45:FY60" si="28">IF(ROW()-ROW($N$44)&lt;$N$7,FC46,IF(ROW()-ROW($N$44)=$N$7,FC$45,""))</f>
        <v/>
      </c>
      <c r="FK45" s="131" t="str">
        <f t="shared" si="28"/>
        <v/>
      </c>
      <c r="FL45" s="131" t="str">
        <f t="shared" si="28"/>
        <v/>
      </c>
      <c r="FM45" s="131" t="str">
        <f t="shared" si="28"/>
        <v/>
      </c>
      <c r="FN45" s="131" t="str">
        <f t="shared" si="28"/>
        <v/>
      </c>
      <c r="FO45" s="131" t="str">
        <f t="shared" si="28"/>
        <v/>
      </c>
      <c r="FP45" s="131" t="str">
        <f t="shared" si="28"/>
        <v/>
      </c>
      <c r="FQ45" s="131" t="str">
        <f t="shared" si="28"/>
        <v/>
      </c>
      <c r="FR45" s="131" t="str">
        <f t="shared" si="28"/>
        <v/>
      </c>
      <c r="FS45" s="131" t="str">
        <f t="shared" si="28"/>
        <v/>
      </c>
      <c r="FT45" s="131" t="str">
        <f t="shared" si="28"/>
        <v/>
      </c>
      <c r="FU45" s="131" t="str">
        <f t="shared" si="28"/>
        <v/>
      </c>
      <c r="FV45" s="131" t="str">
        <f t="shared" si="28"/>
        <v/>
      </c>
      <c r="FW45" s="131" t="str">
        <f t="shared" si="28"/>
        <v/>
      </c>
      <c r="FX45" s="131" t="str">
        <f t="shared" si="28"/>
        <v/>
      </c>
      <c r="FY45" s="131" t="str">
        <f t="shared" si="28"/>
        <v/>
      </c>
      <c r="FZ45" s="131" t="str">
        <f t="shared" ref="FZ45:GO60" si="29">IF(ROW()-ROW($N$44)&lt;$N$7,FS46,IF(ROW()-ROW($N$44)=$N$7,FS$45,""))</f>
        <v/>
      </c>
      <c r="GA45" s="131" t="str">
        <f t="shared" si="29"/>
        <v/>
      </c>
      <c r="GB45" s="131" t="str">
        <f t="shared" si="29"/>
        <v/>
      </c>
      <c r="GC45" s="131" t="str">
        <f t="shared" si="29"/>
        <v/>
      </c>
      <c r="GD45" s="131" t="str">
        <f t="shared" si="29"/>
        <v/>
      </c>
      <c r="GE45" s="131" t="str">
        <f t="shared" si="29"/>
        <v/>
      </c>
      <c r="GF45" s="131" t="str">
        <f t="shared" si="29"/>
        <v/>
      </c>
      <c r="GG45" s="131" t="str">
        <f t="shared" si="29"/>
        <v/>
      </c>
      <c r="GH45" s="131" t="str">
        <f t="shared" si="29"/>
        <v/>
      </c>
      <c r="GI45" s="131" t="str">
        <f t="shared" si="29"/>
        <v/>
      </c>
      <c r="GJ45" s="131" t="str">
        <f t="shared" si="29"/>
        <v/>
      </c>
      <c r="GK45" s="131" t="str">
        <f t="shared" si="29"/>
        <v/>
      </c>
      <c r="GL45" s="131" t="str">
        <f t="shared" si="29"/>
        <v/>
      </c>
      <c r="GM45" s="131" t="str">
        <f t="shared" si="29"/>
        <v/>
      </c>
      <c r="GN45" s="131" t="str">
        <f t="shared" si="29"/>
        <v/>
      </c>
      <c r="GO45" s="131" t="str">
        <f t="shared" si="29"/>
        <v/>
      </c>
      <c r="GP45" s="131" t="str">
        <f t="shared" ref="GP45:HE59" si="30">IF(ROW()-ROW($N$44)&lt;$N$7,GI46,IF(ROW()-ROW($N$44)=$N$7,GI$45,""))</f>
        <v/>
      </c>
      <c r="GQ45" s="131" t="str">
        <f t="shared" si="30"/>
        <v/>
      </c>
      <c r="GR45" s="131" t="str">
        <f t="shared" si="30"/>
        <v/>
      </c>
      <c r="GS45" s="131" t="str">
        <f t="shared" si="30"/>
        <v/>
      </c>
      <c r="GT45" s="131" t="str">
        <f t="shared" si="30"/>
        <v/>
      </c>
      <c r="GU45" s="131" t="str">
        <f t="shared" si="30"/>
        <v/>
      </c>
      <c r="GV45" s="131" t="str">
        <f t="shared" si="30"/>
        <v/>
      </c>
      <c r="GW45" s="131" t="str">
        <f t="shared" si="30"/>
        <v/>
      </c>
      <c r="GX45" s="131" t="str">
        <f t="shared" si="30"/>
        <v/>
      </c>
      <c r="GY45" s="131" t="str">
        <f t="shared" si="30"/>
        <v/>
      </c>
      <c r="GZ45" s="131" t="str">
        <f t="shared" si="30"/>
        <v/>
      </c>
      <c r="HA45" s="131" t="str">
        <f t="shared" si="30"/>
        <v/>
      </c>
      <c r="HB45" s="131" t="str">
        <f t="shared" si="30"/>
        <v/>
      </c>
      <c r="HC45" s="131" t="str">
        <f t="shared" si="30"/>
        <v/>
      </c>
      <c r="HD45" s="131" t="str">
        <f t="shared" si="30"/>
        <v/>
      </c>
      <c r="HE45" s="131" t="str">
        <f t="shared" si="30"/>
        <v/>
      </c>
      <c r="HF45" s="131" t="str">
        <f t="shared" ref="HC45:HP60" si="31">IF(ROW()-ROW($N$44)&lt;$N$7,GY46,IF(ROW()-ROW($N$44)=$N$7,GY$45,""))</f>
        <v/>
      </c>
      <c r="HG45" s="131" t="str">
        <f t="shared" si="31"/>
        <v/>
      </c>
      <c r="HH45" s="131" t="str">
        <f t="shared" si="31"/>
        <v/>
      </c>
      <c r="HI45" s="131" t="str">
        <f t="shared" si="31"/>
        <v/>
      </c>
      <c r="HJ45" s="131" t="str">
        <f t="shared" si="31"/>
        <v/>
      </c>
      <c r="HK45" s="131" t="str">
        <f t="shared" si="31"/>
        <v/>
      </c>
      <c r="HL45" s="131" t="str">
        <f t="shared" si="31"/>
        <v/>
      </c>
      <c r="HM45" s="131" t="str">
        <f t="shared" si="31"/>
        <v/>
      </c>
      <c r="HN45" s="131" t="str">
        <f t="shared" si="31"/>
        <v/>
      </c>
      <c r="HO45" s="131" t="str">
        <f t="shared" si="31"/>
        <v/>
      </c>
      <c r="HP45" s="132" t="str">
        <f t="shared" si="31"/>
        <v/>
      </c>
    </row>
    <row r="46" spans="7:224" s="62" customFormat="1" hidden="1">
      <c r="G46" s="61"/>
      <c r="K46"/>
      <c r="L46"/>
      <c r="M46"/>
      <c r="N46" s="129" t="str">
        <f t="shared" si="17"/>
        <v>직원2</v>
      </c>
      <c r="O46" s="130" t="str">
        <f t="shared" si="18"/>
        <v/>
      </c>
      <c r="P46" s="130" t="str">
        <f t="shared" si="18"/>
        <v/>
      </c>
      <c r="Q46" s="130" t="str">
        <f t="shared" si="18"/>
        <v/>
      </c>
      <c r="R46" s="130" t="str">
        <f t="shared" si="18"/>
        <v/>
      </c>
      <c r="S46" s="130" t="str">
        <f t="shared" si="18"/>
        <v/>
      </c>
      <c r="T46" s="130" t="str">
        <f t="shared" si="18"/>
        <v/>
      </c>
      <c r="U46" s="130" t="str">
        <f t="shared" si="18"/>
        <v/>
      </c>
      <c r="V46" s="131" t="str">
        <f t="shared" si="19"/>
        <v/>
      </c>
      <c r="W46" s="131" t="str">
        <f t="shared" si="19"/>
        <v/>
      </c>
      <c r="X46" s="131" t="str">
        <f t="shared" si="19"/>
        <v/>
      </c>
      <c r="Y46" s="131" t="str">
        <f t="shared" si="19"/>
        <v/>
      </c>
      <c r="Z46" s="131" t="str">
        <f t="shared" si="19"/>
        <v/>
      </c>
      <c r="AA46" s="131" t="str">
        <f t="shared" si="19"/>
        <v/>
      </c>
      <c r="AB46" s="131" t="str">
        <f t="shared" si="19"/>
        <v/>
      </c>
      <c r="AC46" s="131" t="str">
        <f t="shared" si="19"/>
        <v/>
      </c>
      <c r="AD46" s="131" t="str">
        <f t="shared" si="19"/>
        <v/>
      </c>
      <c r="AE46" s="131" t="str">
        <f t="shared" si="19"/>
        <v/>
      </c>
      <c r="AF46" s="131" t="str">
        <f t="shared" si="19"/>
        <v/>
      </c>
      <c r="AG46" s="131" t="str">
        <f t="shared" si="19"/>
        <v/>
      </c>
      <c r="AH46" s="131" t="str">
        <f t="shared" si="19"/>
        <v/>
      </c>
      <c r="AI46" s="131" t="str">
        <f t="shared" si="19"/>
        <v/>
      </c>
      <c r="AJ46" s="131" t="str">
        <f t="shared" si="19"/>
        <v/>
      </c>
      <c r="AK46" s="131" t="str">
        <f t="shared" si="19"/>
        <v/>
      </c>
      <c r="AL46" s="131" t="str">
        <f t="shared" si="20"/>
        <v/>
      </c>
      <c r="AM46" s="131" t="str">
        <f t="shared" si="20"/>
        <v/>
      </c>
      <c r="AN46" s="131" t="str">
        <f t="shared" si="20"/>
        <v/>
      </c>
      <c r="AO46" s="131" t="str">
        <f t="shared" si="20"/>
        <v/>
      </c>
      <c r="AP46" s="131" t="str">
        <f t="shared" si="20"/>
        <v/>
      </c>
      <c r="AQ46" s="131" t="str">
        <f t="shared" si="20"/>
        <v/>
      </c>
      <c r="AR46" s="131" t="str">
        <f t="shared" si="20"/>
        <v/>
      </c>
      <c r="AS46" s="131" t="str">
        <f t="shared" si="20"/>
        <v/>
      </c>
      <c r="AT46" s="131" t="str">
        <f t="shared" si="20"/>
        <v/>
      </c>
      <c r="AU46" s="131" t="str">
        <f t="shared" si="20"/>
        <v/>
      </c>
      <c r="AV46" s="131" t="str">
        <f t="shared" si="20"/>
        <v/>
      </c>
      <c r="AW46" s="131" t="str">
        <f t="shared" si="20"/>
        <v/>
      </c>
      <c r="AX46" s="131" t="str">
        <f t="shared" si="20"/>
        <v/>
      </c>
      <c r="AY46" s="131" t="str">
        <f t="shared" si="20"/>
        <v/>
      </c>
      <c r="AZ46" s="131" t="str">
        <f t="shared" si="20"/>
        <v/>
      </c>
      <c r="BA46" s="131" t="str">
        <f t="shared" si="20"/>
        <v/>
      </c>
      <c r="BB46" s="131" t="str">
        <f t="shared" si="21"/>
        <v/>
      </c>
      <c r="BC46" s="131" t="str">
        <f t="shared" si="21"/>
        <v/>
      </c>
      <c r="BD46" s="131" t="str">
        <f t="shared" si="21"/>
        <v/>
      </c>
      <c r="BE46" s="131" t="str">
        <f t="shared" si="21"/>
        <v/>
      </c>
      <c r="BF46" s="131" t="str">
        <f t="shared" si="21"/>
        <v/>
      </c>
      <c r="BG46" s="131" t="str">
        <f t="shared" si="21"/>
        <v/>
      </c>
      <c r="BH46" s="131" t="str">
        <f t="shared" si="21"/>
        <v/>
      </c>
      <c r="BI46" s="131" t="str">
        <f t="shared" si="21"/>
        <v/>
      </c>
      <c r="BJ46" s="131" t="str">
        <f t="shared" si="21"/>
        <v/>
      </c>
      <c r="BK46" s="131" t="str">
        <f t="shared" si="21"/>
        <v/>
      </c>
      <c r="BL46" s="131" t="str">
        <f t="shared" si="21"/>
        <v/>
      </c>
      <c r="BM46" s="131" t="str">
        <f t="shared" si="21"/>
        <v/>
      </c>
      <c r="BN46" s="131" t="str">
        <f t="shared" si="21"/>
        <v/>
      </c>
      <c r="BO46" s="131" t="str">
        <f t="shared" si="21"/>
        <v/>
      </c>
      <c r="BP46" s="131" t="str">
        <f t="shared" si="21"/>
        <v/>
      </c>
      <c r="BQ46" s="131" t="str">
        <f t="shared" si="21"/>
        <v/>
      </c>
      <c r="BR46" s="131" t="str">
        <f t="shared" si="22"/>
        <v/>
      </c>
      <c r="BS46" s="131" t="str">
        <f t="shared" si="22"/>
        <v/>
      </c>
      <c r="BT46" s="131" t="str">
        <f t="shared" si="22"/>
        <v/>
      </c>
      <c r="BU46" s="131" t="str">
        <f t="shared" si="22"/>
        <v/>
      </c>
      <c r="BV46" s="131" t="str">
        <f t="shared" si="22"/>
        <v/>
      </c>
      <c r="BW46" s="131" t="str">
        <f t="shared" si="22"/>
        <v/>
      </c>
      <c r="BX46" s="131" t="str">
        <f t="shared" si="22"/>
        <v/>
      </c>
      <c r="BY46" s="131" t="str">
        <f t="shared" si="22"/>
        <v/>
      </c>
      <c r="BZ46" s="131" t="str">
        <f t="shared" si="22"/>
        <v/>
      </c>
      <c r="CA46" s="131" t="str">
        <f t="shared" si="22"/>
        <v/>
      </c>
      <c r="CB46" s="131" t="str">
        <f t="shared" si="22"/>
        <v/>
      </c>
      <c r="CC46" s="131" t="str">
        <f t="shared" si="22"/>
        <v/>
      </c>
      <c r="CD46" s="131" t="str">
        <f t="shared" si="22"/>
        <v/>
      </c>
      <c r="CE46" s="131" t="str">
        <f t="shared" si="22"/>
        <v/>
      </c>
      <c r="CF46" s="131" t="str">
        <f t="shared" si="22"/>
        <v/>
      </c>
      <c r="CG46" s="131" t="str">
        <f t="shared" si="22"/>
        <v/>
      </c>
      <c r="CH46" s="131" t="str">
        <f t="shared" si="23"/>
        <v/>
      </c>
      <c r="CI46" s="131" t="str">
        <f t="shared" si="23"/>
        <v/>
      </c>
      <c r="CJ46" s="131" t="str">
        <f t="shared" si="23"/>
        <v/>
      </c>
      <c r="CK46" s="131" t="str">
        <f t="shared" si="23"/>
        <v/>
      </c>
      <c r="CL46" s="131" t="str">
        <f t="shared" si="23"/>
        <v/>
      </c>
      <c r="CM46" s="131" t="str">
        <f t="shared" si="23"/>
        <v/>
      </c>
      <c r="CN46" s="131" t="str">
        <f t="shared" si="23"/>
        <v/>
      </c>
      <c r="CO46" s="131" t="str">
        <f t="shared" si="23"/>
        <v/>
      </c>
      <c r="CP46" s="131" t="str">
        <f t="shared" si="23"/>
        <v/>
      </c>
      <c r="CQ46" s="131" t="str">
        <f t="shared" si="23"/>
        <v/>
      </c>
      <c r="CR46" s="131" t="str">
        <f t="shared" si="23"/>
        <v/>
      </c>
      <c r="CS46" s="131" t="str">
        <f t="shared" si="23"/>
        <v/>
      </c>
      <c r="CT46" s="131" t="str">
        <f t="shared" si="23"/>
        <v/>
      </c>
      <c r="CU46" s="131" t="str">
        <f t="shared" si="23"/>
        <v/>
      </c>
      <c r="CV46" s="131" t="str">
        <f t="shared" si="23"/>
        <v/>
      </c>
      <c r="CW46" s="131" t="str">
        <f t="shared" si="23"/>
        <v/>
      </c>
      <c r="CX46" s="131" t="str">
        <f t="shared" si="24"/>
        <v/>
      </c>
      <c r="CY46" s="131" t="str">
        <f t="shared" si="24"/>
        <v/>
      </c>
      <c r="CZ46" s="131" t="str">
        <f t="shared" si="24"/>
        <v/>
      </c>
      <c r="DA46" s="131" t="str">
        <f t="shared" si="24"/>
        <v/>
      </c>
      <c r="DB46" s="131" t="str">
        <f t="shared" si="24"/>
        <v/>
      </c>
      <c r="DC46" s="131" t="str">
        <f t="shared" si="24"/>
        <v/>
      </c>
      <c r="DD46" s="131" t="str">
        <f t="shared" si="24"/>
        <v/>
      </c>
      <c r="DE46" s="131" t="str">
        <f t="shared" si="24"/>
        <v/>
      </c>
      <c r="DF46" s="131" t="str">
        <f t="shared" si="24"/>
        <v/>
      </c>
      <c r="DG46" s="131" t="str">
        <f t="shared" si="24"/>
        <v/>
      </c>
      <c r="DH46" s="131" t="str">
        <f t="shared" si="24"/>
        <v/>
      </c>
      <c r="DI46" s="131" t="str">
        <f t="shared" si="24"/>
        <v/>
      </c>
      <c r="DJ46" s="131" t="str">
        <f t="shared" si="24"/>
        <v/>
      </c>
      <c r="DK46" s="131" t="str">
        <f t="shared" si="24"/>
        <v/>
      </c>
      <c r="DL46" s="131" t="str">
        <f t="shared" si="24"/>
        <v/>
      </c>
      <c r="DM46" s="131" t="str">
        <f t="shared" si="24"/>
        <v/>
      </c>
      <c r="DN46" s="131" t="str">
        <f t="shared" si="25"/>
        <v/>
      </c>
      <c r="DO46" s="131" t="str">
        <f t="shared" si="25"/>
        <v/>
      </c>
      <c r="DP46" s="131" t="str">
        <f t="shared" si="25"/>
        <v/>
      </c>
      <c r="DQ46" s="131" t="str">
        <f t="shared" si="25"/>
        <v/>
      </c>
      <c r="DR46" s="131" t="str">
        <f t="shared" si="25"/>
        <v/>
      </c>
      <c r="DS46" s="131" t="str">
        <f t="shared" si="25"/>
        <v/>
      </c>
      <c r="DT46" s="131" t="str">
        <f t="shared" si="25"/>
        <v/>
      </c>
      <c r="DU46" s="131" t="str">
        <f t="shared" si="25"/>
        <v/>
      </c>
      <c r="DV46" s="131" t="str">
        <f t="shared" si="25"/>
        <v/>
      </c>
      <c r="DW46" s="131" t="str">
        <f t="shared" si="25"/>
        <v/>
      </c>
      <c r="DX46" s="131" t="str">
        <f t="shared" si="25"/>
        <v/>
      </c>
      <c r="DY46" s="131" t="str">
        <f t="shared" si="25"/>
        <v/>
      </c>
      <c r="DZ46" s="131" t="str">
        <f t="shared" si="25"/>
        <v/>
      </c>
      <c r="EA46" s="131" t="str">
        <f t="shared" si="25"/>
        <v/>
      </c>
      <c r="EB46" s="131" t="str">
        <f t="shared" si="25"/>
        <v/>
      </c>
      <c r="EC46" s="131" t="str">
        <f t="shared" si="25"/>
        <v/>
      </c>
      <c r="ED46" s="131" t="str">
        <f t="shared" si="26"/>
        <v/>
      </c>
      <c r="EE46" s="131" t="str">
        <f t="shared" si="26"/>
        <v/>
      </c>
      <c r="EF46" s="131" t="str">
        <f t="shared" si="26"/>
        <v/>
      </c>
      <c r="EG46" s="131" t="str">
        <f t="shared" si="26"/>
        <v/>
      </c>
      <c r="EH46" s="131" t="str">
        <f t="shared" si="26"/>
        <v/>
      </c>
      <c r="EI46" s="131" t="str">
        <f t="shared" si="26"/>
        <v/>
      </c>
      <c r="EJ46" s="131" t="str">
        <f t="shared" si="26"/>
        <v/>
      </c>
      <c r="EK46" s="131" t="str">
        <f t="shared" si="26"/>
        <v/>
      </c>
      <c r="EL46" s="131" t="str">
        <f t="shared" si="26"/>
        <v/>
      </c>
      <c r="EM46" s="131" t="str">
        <f t="shared" si="26"/>
        <v/>
      </c>
      <c r="EN46" s="131" t="str">
        <f t="shared" si="26"/>
        <v/>
      </c>
      <c r="EO46" s="131" t="str">
        <f t="shared" si="26"/>
        <v/>
      </c>
      <c r="EP46" s="131" t="str">
        <f t="shared" si="26"/>
        <v/>
      </c>
      <c r="EQ46" s="131" t="str">
        <f t="shared" si="26"/>
        <v/>
      </c>
      <c r="ER46" s="131" t="str">
        <f t="shared" si="26"/>
        <v/>
      </c>
      <c r="ES46" s="131" t="str">
        <f t="shared" si="26"/>
        <v/>
      </c>
      <c r="ET46" s="131" t="str">
        <f t="shared" si="27"/>
        <v/>
      </c>
      <c r="EU46" s="131" t="str">
        <f t="shared" si="27"/>
        <v/>
      </c>
      <c r="EV46" s="131" t="str">
        <f t="shared" si="27"/>
        <v/>
      </c>
      <c r="EW46" s="131" t="str">
        <f t="shared" si="27"/>
        <v/>
      </c>
      <c r="EX46" s="131" t="str">
        <f t="shared" si="27"/>
        <v/>
      </c>
      <c r="EY46" s="131" t="str">
        <f t="shared" si="27"/>
        <v/>
      </c>
      <c r="EZ46" s="131" t="str">
        <f t="shared" si="27"/>
        <v/>
      </c>
      <c r="FA46" s="131" t="str">
        <f t="shared" si="27"/>
        <v/>
      </c>
      <c r="FB46" s="131" t="str">
        <f t="shared" si="27"/>
        <v/>
      </c>
      <c r="FC46" s="131" t="str">
        <f t="shared" si="27"/>
        <v/>
      </c>
      <c r="FD46" s="131" t="str">
        <f t="shared" si="27"/>
        <v/>
      </c>
      <c r="FE46" s="131" t="str">
        <f t="shared" si="27"/>
        <v/>
      </c>
      <c r="FF46" s="131" t="str">
        <f t="shared" si="27"/>
        <v/>
      </c>
      <c r="FG46" s="131" t="str">
        <f t="shared" si="27"/>
        <v/>
      </c>
      <c r="FH46" s="131" t="str">
        <f t="shared" si="27"/>
        <v/>
      </c>
      <c r="FI46" s="131" t="str">
        <f t="shared" si="27"/>
        <v/>
      </c>
      <c r="FJ46" s="131" t="str">
        <f t="shared" si="28"/>
        <v/>
      </c>
      <c r="FK46" s="131" t="str">
        <f t="shared" si="28"/>
        <v/>
      </c>
      <c r="FL46" s="131" t="str">
        <f t="shared" si="28"/>
        <v/>
      </c>
      <c r="FM46" s="131" t="str">
        <f t="shared" si="28"/>
        <v/>
      </c>
      <c r="FN46" s="131" t="str">
        <f t="shared" si="28"/>
        <v/>
      </c>
      <c r="FO46" s="131" t="str">
        <f t="shared" si="28"/>
        <v/>
      </c>
      <c r="FP46" s="131" t="str">
        <f t="shared" si="28"/>
        <v/>
      </c>
      <c r="FQ46" s="131" t="str">
        <f t="shared" si="28"/>
        <v/>
      </c>
      <c r="FR46" s="131" t="str">
        <f t="shared" si="28"/>
        <v/>
      </c>
      <c r="FS46" s="131" t="str">
        <f t="shared" si="28"/>
        <v/>
      </c>
      <c r="FT46" s="131" t="str">
        <f t="shared" si="28"/>
        <v/>
      </c>
      <c r="FU46" s="131" t="str">
        <f t="shared" si="28"/>
        <v/>
      </c>
      <c r="FV46" s="131" t="str">
        <f t="shared" si="28"/>
        <v/>
      </c>
      <c r="FW46" s="131" t="str">
        <f t="shared" si="28"/>
        <v/>
      </c>
      <c r="FX46" s="131" t="str">
        <f t="shared" si="28"/>
        <v/>
      </c>
      <c r="FY46" s="131" t="str">
        <f t="shared" si="28"/>
        <v/>
      </c>
      <c r="FZ46" s="131" t="str">
        <f t="shared" si="29"/>
        <v/>
      </c>
      <c r="GA46" s="131" t="str">
        <f t="shared" si="29"/>
        <v/>
      </c>
      <c r="GB46" s="131" t="str">
        <f t="shared" si="29"/>
        <v/>
      </c>
      <c r="GC46" s="131" t="str">
        <f t="shared" si="29"/>
        <v/>
      </c>
      <c r="GD46" s="131" t="str">
        <f t="shared" si="29"/>
        <v/>
      </c>
      <c r="GE46" s="131" t="str">
        <f t="shared" si="29"/>
        <v/>
      </c>
      <c r="GF46" s="131" t="str">
        <f t="shared" si="29"/>
        <v/>
      </c>
      <c r="GG46" s="131" t="str">
        <f t="shared" si="29"/>
        <v/>
      </c>
      <c r="GH46" s="131" t="str">
        <f t="shared" si="29"/>
        <v/>
      </c>
      <c r="GI46" s="131" t="str">
        <f t="shared" si="29"/>
        <v/>
      </c>
      <c r="GJ46" s="131" t="str">
        <f t="shared" si="29"/>
        <v/>
      </c>
      <c r="GK46" s="131" t="str">
        <f t="shared" si="29"/>
        <v/>
      </c>
      <c r="GL46" s="131" t="str">
        <f t="shared" si="29"/>
        <v/>
      </c>
      <c r="GM46" s="131" t="str">
        <f t="shared" si="29"/>
        <v/>
      </c>
      <c r="GN46" s="131" t="str">
        <f t="shared" si="29"/>
        <v/>
      </c>
      <c r="GO46" s="131" t="str">
        <f t="shared" si="29"/>
        <v/>
      </c>
      <c r="GP46" s="131" t="str">
        <f t="shared" si="30"/>
        <v/>
      </c>
      <c r="GQ46" s="131" t="str">
        <f t="shared" si="30"/>
        <v/>
      </c>
      <c r="GR46" s="131" t="str">
        <f t="shared" si="30"/>
        <v/>
      </c>
      <c r="GS46" s="131" t="str">
        <f t="shared" si="30"/>
        <v/>
      </c>
      <c r="GT46" s="131" t="str">
        <f t="shared" si="30"/>
        <v/>
      </c>
      <c r="GU46" s="131" t="str">
        <f t="shared" si="30"/>
        <v/>
      </c>
      <c r="GV46" s="131" t="str">
        <f t="shared" si="30"/>
        <v/>
      </c>
      <c r="GW46" s="131" t="str">
        <f t="shared" si="30"/>
        <v/>
      </c>
      <c r="GX46" s="131" t="str">
        <f t="shared" si="30"/>
        <v/>
      </c>
      <c r="GY46" s="131" t="str">
        <f t="shared" si="30"/>
        <v/>
      </c>
      <c r="GZ46" s="131" t="str">
        <f t="shared" si="30"/>
        <v/>
      </c>
      <c r="HA46" s="131" t="str">
        <f t="shared" si="30"/>
        <v/>
      </c>
      <c r="HB46" s="131" t="str">
        <f t="shared" si="30"/>
        <v/>
      </c>
      <c r="HC46" s="131" t="str">
        <f t="shared" si="31"/>
        <v/>
      </c>
      <c r="HD46" s="131" t="str">
        <f t="shared" si="31"/>
        <v/>
      </c>
      <c r="HE46" s="131" t="str">
        <f t="shared" si="31"/>
        <v/>
      </c>
      <c r="HF46" s="131" t="str">
        <f t="shared" si="31"/>
        <v/>
      </c>
      <c r="HG46" s="131" t="str">
        <f t="shared" si="31"/>
        <v/>
      </c>
      <c r="HH46" s="131" t="str">
        <f t="shared" si="31"/>
        <v/>
      </c>
      <c r="HI46" s="131" t="str">
        <f t="shared" si="31"/>
        <v/>
      </c>
      <c r="HJ46" s="131" t="str">
        <f t="shared" si="31"/>
        <v/>
      </c>
      <c r="HK46" s="131" t="str">
        <f t="shared" si="31"/>
        <v/>
      </c>
      <c r="HL46" s="131" t="str">
        <f t="shared" si="31"/>
        <v/>
      </c>
      <c r="HM46" s="131" t="str">
        <f t="shared" si="31"/>
        <v/>
      </c>
      <c r="HN46" s="131" t="str">
        <f t="shared" si="31"/>
        <v/>
      </c>
      <c r="HO46" s="131" t="str">
        <f t="shared" si="31"/>
        <v/>
      </c>
      <c r="HP46" s="132" t="str">
        <f t="shared" si="31"/>
        <v/>
      </c>
    </row>
    <row r="47" spans="7:224" hidden="1">
      <c r="G47" s="61"/>
      <c r="K47"/>
      <c r="L47"/>
      <c r="M47"/>
      <c r="N47" s="129" t="str">
        <f t="shared" si="17"/>
        <v>직원3</v>
      </c>
      <c r="O47" s="130" t="str">
        <f t="shared" si="18"/>
        <v/>
      </c>
      <c r="P47" s="130" t="str">
        <f t="shared" si="18"/>
        <v/>
      </c>
      <c r="Q47" s="130" t="str">
        <f t="shared" si="18"/>
        <v/>
      </c>
      <c r="R47" s="130" t="str">
        <f t="shared" si="18"/>
        <v/>
      </c>
      <c r="S47" s="130" t="str">
        <f t="shared" si="18"/>
        <v/>
      </c>
      <c r="T47" s="130" t="str">
        <f t="shared" si="18"/>
        <v/>
      </c>
      <c r="U47" s="130" t="str">
        <f t="shared" si="18"/>
        <v/>
      </c>
      <c r="V47" s="131" t="str">
        <f t="shared" si="19"/>
        <v/>
      </c>
      <c r="W47" s="131" t="str">
        <f t="shared" si="19"/>
        <v/>
      </c>
      <c r="X47" s="131" t="str">
        <f t="shared" si="19"/>
        <v/>
      </c>
      <c r="Y47" s="131" t="str">
        <f t="shared" si="19"/>
        <v/>
      </c>
      <c r="Z47" s="131" t="str">
        <f t="shared" si="19"/>
        <v/>
      </c>
      <c r="AA47" s="131" t="str">
        <f t="shared" si="19"/>
        <v/>
      </c>
      <c r="AB47" s="131" t="str">
        <f t="shared" si="19"/>
        <v/>
      </c>
      <c r="AC47" s="131" t="str">
        <f t="shared" si="19"/>
        <v/>
      </c>
      <c r="AD47" s="131" t="str">
        <f t="shared" si="19"/>
        <v/>
      </c>
      <c r="AE47" s="131" t="str">
        <f t="shared" si="19"/>
        <v/>
      </c>
      <c r="AF47" s="131" t="str">
        <f t="shared" si="19"/>
        <v/>
      </c>
      <c r="AG47" s="131" t="str">
        <f t="shared" si="19"/>
        <v/>
      </c>
      <c r="AH47" s="131" t="str">
        <f t="shared" si="19"/>
        <v/>
      </c>
      <c r="AI47" s="131" t="str">
        <f t="shared" si="19"/>
        <v/>
      </c>
      <c r="AJ47" s="131" t="str">
        <f t="shared" si="19"/>
        <v/>
      </c>
      <c r="AK47" s="131" t="str">
        <f t="shared" si="19"/>
        <v/>
      </c>
      <c r="AL47" s="131" t="str">
        <f t="shared" si="20"/>
        <v/>
      </c>
      <c r="AM47" s="131" t="str">
        <f t="shared" si="20"/>
        <v/>
      </c>
      <c r="AN47" s="131" t="str">
        <f t="shared" si="20"/>
        <v/>
      </c>
      <c r="AO47" s="131" t="str">
        <f t="shared" si="20"/>
        <v/>
      </c>
      <c r="AP47" s="131" t="str">
        <f t="shared" si="20"/>
        <v/>
      </c>
      <c r="AQ47" s="131" t="str">
        <f t="shared" si="20"/>
        <v/>
      </c>
      <c r="AR47" s="131" t="str">
        <f t="shared" si="20"/>
        <v/>
      </c>
      <c r="AS47" s="131" t="str">
        <f t="shared" si="20"/>
        <v/>
      </c>
      <c r="AT47" s="131" t="str">
        <f t="shared" si="20"/>
        <v/>
      </c>
      <c r="AU47" s="131" t="str">
        <f t="shared" si="20"/>
        <v/>
      </c>
      <c r="AV47" s="131" t="str">
        <f t="shared" si="20"/>
        <v/>
      </c>
      <c r="AW47" s="131" t="str">
        <f t="shared" si="20"/>
        <v/>
      </c>
      <c r="AX47" s="131" t="str">
        <f t="shared" si="20"/>
        <v/>
      </c>
      <c r="AY47" s="131" t="str">
        <f t="shared" si="20"/>
        <v/>
      </c>
      <c r="AZ47" s="131" t="str">
        <f t="shared" si="20"/>
        <v/>
      </c>
      <c r="BA47" s="131" t="str">
        <f t="shared" si="20"/>
        <v/>
      </c>
      <c r="BB47" s="131" t="str">
        <f t="shared" si="21"/>
        <v/>
      </c>
      <c r="BC47" s="131" t="str">
        <f t="shared" si="21"/>
        <v/>
      </c>
      <c r="BD47" s="131" t="str">
        <f t="shared" si="21"/>
        <v/>
      </c>
      <c r="BE47" s="131" t="str">
        <f t="shared" si="21"/>
        <v/>
      </c>
      <c r="BF47" s="131" t="str">
        <f t="shared" si="21"/>
        <v/>
      </c>
      <c r="BG47" s="131" t="str">
        <f t="shared" si="21"/>
        <v/>
      </c>
      <c r="BH47" s="131" t="str">
        <f t="shared" si="21"/>
        <v/>
      </c>
      <c r="BI47" s="131" t="str">
        <f t="shared" si="21"/>
        <v/>
      </c>
      <c r="BJ47" s="131" t="str">
        <f t="shared" si="21"/>
        <v/>
      </c>
      <c r="BK47" s="131" t="str">
        <f t="shared" si="21"/>
        <v/>
      </c>
      <c r="BL47" s="131" t="str">
        <f t="shared" si="21"/>
        <v/>
      </c>
      <c r="BM47" s="131" t="str">
        <f t="shared" si="21"/>
        <v/>
      </c>
      <c r="BN47" s="131" t="str">
        <f t="shared" si="21"/>
        <v/>
      </c>
      <c r="BO47" s="131" t="str">
        <f t="shared" si="21"/>
        <v/>
      </c>
      <c r="BP47" s="131" t="str">
        <f t="shared" si="21"/>
        <v/>
      </c>
      <c r="BQ47" s="131" t="str">
        <f t="shared" si="21"/>
        <v/>
      </c>
      <c r="BR47" s="131" t="str">
        <f t="shared" si="22"/>
        <v/>
      </c>
      <c r="BS47" s="131" t="str">
        <f t="shared" si="22"/>
        <v/>
      </c>
      <c r="BT47" s="131" t="str">
        <f t="shared" si="22"/>
        <v/>
      </c>
      <c r="BU47" s="131" t="str">
        <f t="shared" si="22"/>
        <v/>
      </c>
      <c r="BV47" s="131" t="str">
        <f t="shared" si="22"/>
        <v/>
      </c>
      <c r="BW47" s="131" t="str">
        <f t="shared" si="22"/>
        <v/>
      </c>
      <c r="BX47" s="131" t="str">
        <f t="shared" si="22"/>
        <v/>
      </c>
      <c r="BY47" s="131" t="str">
        <f t="shared" si="22"/>
        <v/>
      </c>
      <c r="BZ47" s="131" t="str">
        <f t="shared" si="22"/>
        <v/>
      </c>
      <c r="CA47" s="131" t="str">
        <f t="shared" si="22"/>
        <v/>
      </c>
      <c r="CB47" s="131" t="str">
        <f t="shared" si="22"/>
        <v/>
      </c>
      <c r="CC47" s="131" t="str">
        <f t="shared" si="22"/>
        <v/>
      </c>
      <c r="CD47" s="131" t="str">
        <f t="shared" si="22"/>
        <v/>
      </c>
      <c r="CE47" s="131" t="str">
        <f t="shared" si="22"/>
        <v/>
      </c>
      <c r="CF47" s="131" t="str">
        <f t="shared" si="22"/>
        <v/>
      </c>
      <c r="CG47" s="131" t="str">
        <f t="shared" si="22"/>
        <v/>
      </c>
      <c r="CH47" s="131" t="str">
        <f t="shared" si="23"/>
        <v/>
      </c>
      <c r="CI47" s="131" t="str">
        <f t="shared" si="23"/>
        <v/>
      </c>
      <c r="CJ47" s="131" t="str">
        <f t="shared" si="23"/>
        <v/>
      </c>
      <c r="CK47" s="131" t="str">
        <f t="shared" si="23"/>
        <v/>
      </c>
      <c r="CL47" s="131" t="str">
        <f t="shared" si="23"/>
        <v/>
      </c>
      <c r="CM47" s="131" t="str">
        <f t="shared" si="23"/>
        <v/>
      </c>
      <c r="CN47" s="131" t="str">
        <f t="shared" si="23"/>
        <v/>
      </c>
      <c r="CO47" s="131" t="str">
        <f t="shared" si="23"/>
        <v/>
      </c>
      <c r="CP47" s="131" t="str">
        <f t="shared" si="23"/>
        <v/>
      </c>
      <c r="CQ47" s="131" t="str">
        <f t="shared" si="23"/>
        <v/>
      </c>
      <c r="CR47" s="131" t="str">
        <f t="shared" si="23"/>
        <v/>
      </c>
      <c r="CS47" s="131" t="str">
        <f t="shared" si="23"/>
        <v/>
      </c>
      <c r="CT47" s="131" t="str">
        <f t="shared" si="23"/>
        <v/>
      </c>
      <c r="CU47" s="131" t="str">
        <f t="shared" si="23"/>
        <v/>
      </c>
      <c r="CV47" s="131" t="str">
        <f t="shared" si="23"/>
        <v/>
      </c>
      <c r="CW47" s="131" t="str">
        <f t="shared" si="23"/>
        <v/>
      </c>
      <c r="CX47" s="131" t="str">
        <f t="shared" si="24"/>
        <v/>
      </c>
      <c r="CY47" s="131" t="str">
        <f t="shared" si="24"/>
        <v/>
      </c>
      <c r="CZ47" s="131" t="str">
        <f t="shared" si="24"/>
        <v/>
      </c>
      <c r="DA47" s="131" t="str">
        <f t="shared" si="24"/>
        <v/>
      </c>
      <c r="DB47" s="131" t="str">
        <f t="shared" si="24"/>
        <v/>
      </c>
      <c r="DC47" s="131" t="str">
        <f t="shared" si="24"/>
        <v/>
      </c>
      <c r="DD47" s="131" t="str">
        <f t="shared" si="24"/>
        <v/>
      </c>
      <c r="DE47" s="131" t="str">
        <f t="shared" si="24"/>
        <v/>
      </c>
      <c r="DF47" s="131" t="str">
        <f t="shared" si="24"/>
        <v/>
      </c>
      <c r="DG47" s="131" t="str">
        <f t="shared" si="24"/>
        <v/>
      </c>
      <c r="DH47" s="131" t="str">
        <f t="shared" si="24"/>
        <v/>
      </c>
      <c r="DI47" s="131" t="str">
        <f t="shared" si="24"/>
        <v/>
      </c>
      <c r="DJ47" s="131" t="str">
        <f t="shared" si="24"/>
        <v/>
      </c>
      <c r="DK47" s="131" t="str">
        <f t="shared" si="24"/>
        <v/>
      </c>
      <c r="DL47" s="131" t="str">
        <f t="shared" si="24"/>
        <v/>
      </c>
      <c r="DM47" s="131" t="str">
        <f t="shared" si="24"/>
        <v/>
      </c>
      <c r="DN47" s="131" t="str">
        <f t="shared" si="25"/>
        <v/>
      </c>
      <c r="DO47" s="131" t="str">
        <f t="shared" si="25"/>
        <v/>
      </c>
      <c r="DP47" s="131" t="str">
        <f t="shared" si="25"/>
        <v/>
      </c>
      <c r="DQ47" s="131" t="str">
        <f t="shared" si="25"/>
        <v/>
      </c>
      <c r="DR47" s="131" t="str">
        <f t="shared" si="25"/>
        <v/>
      </c>
      <c r="DS47" s="131" t="str">
        <f t="shared" si="25"/>
        <v/>
      </c>
      <c r="DT47" s="131" t="str">
        <f t="shared" si="25"/>
        <v/>
      </c>
      <c r="DU47" s="131" t="str">
        <f t="shared" si="25"/>
        <v/>
      </c>
      <c r="DV47" s="131" t="str">
        <f t="shared" si="25"/>
        <v/>
      </c>
      <c r="DW47" s="131" t="str">
        <f t="shared" si="25"/>
        <v/>
      </c>
      <c r="DX47" s="131" t="str">
        <f t="shared" si="25"/>
        <v/>
      </c>
      <c r="DY47" s="131" t="str">
        <f t="shared" si="25"/>
        <v/>
      </c>
      <c r="DZ47" s="131" t="str">
        <f t="shared" si="25"/>
        <v/>
      </c>
      <c r="EA47" s="131" t="str">
        <f t="shared" si="25"/>
        <v/>
      </c>
      <c r="EB47" s="131" t="str">
        <f t="shared" si="25"/>
        <v/>
      </c>
      <c r="EC47" s="131" t="str">
        <f t="shared" si="25"/>
        <v/>
      </c>
      <c r="ED47" s="131" t="str">
        <f t="shared" si="26"/>
        <v/>
      </c>
      <c r="EE47" s="131" t="str">
        <f t="shared" si="26"/>
        <v/>
      </c>
      <c r="EF47" s="131" t="str">
        <f t="shared" si="26"/>
        <v/>
      </c>
      <c r="EG47" s="131" t="str">
        <f t="shared" si="26"/>
        <v/>
      </c>
      <c r="EH47" s="131" t="str">
        <f t="shared" si="26"/>
        <v/>
      </c>
      <c r="EI47" s="131" t="str">
        <f t="shared" si="26"/>
        <v/>
      </c>
      <c r="EJ47" s="131" t="str">
        <f t="shared" si="26"/>
        <v/>
      </c>
      <c r="EK47" s="131" t="str">
        <f t="shared" si="26"/>
        <v/>
      </c>
      <c r="EL47" s="131" t="str">
        <f t="shared" si="26"/>
        <v/>
      </c>
      <c r="EM47" s="131" t="str">
        <f t="shared" si="26"/>
        <v/>
      </c>
      <c r="EN47" s="131" t="str">
        <f t="shared" si="26"/>
        <v/>
      </c>
      <c r="EO47" s="131" t="str">
        <f t="shared" si="26"/>
        <v/>
      </c>
      <c r="EP47" s="131" t="str">
        <f t="shared" si="26"/>
        <v/>
      </c>
      <c r="EQ47" s="131" t="str">
        <f t="shared" si="26"/>
        <v/>
      </c>
      <c r="ER47" s="131" t="str">
        <f t="shared" si="26"/>
        <v/>
      </c>
      <c r="ES47" s="131" t="str">
        <f t="shared" si="26"/>
        <v/>
      </c>
      <c r="ET47" s="131" t="str">
        <f t="shared" si="27"/>
        <v/>
      </c>
      <c r="EU47" s="131" t="str">
        <f t="shared" si="27"/>
        <v/>
      </c>
      <c r="EV47" s="131" t="str">
        <f t="shared" si="27"/>
        <v/>
      </c>
      <c r="EW47" s="131" t="str">
        <f t="shared" si="27"/>
        <v/>
      </c>
      <c r="EX47" s="131" t="str">
        <f t="shared" si="27"/>
        <v/>
      </c>
      <c r="EY47" s="131" t="str">
        <f t="shared" si="27"/>
        <v/>
      </c>
      <c r="EZ47" s="131" t="str">
        <f t="shared" si="27"/>
        <v/>
      </c>
      <c r="FA47" s="131" t="str">
        <f t="shared" si="27"/>
        <v/>
      </c>
      <c r="FB47" s="131" t="str">
        <f t="shared" si="27"/>
        <v/>
      </c>
      <c r="FC47" s="131" t="str">
        <f t="shared" si="27"/>
        <v/>
      </c>
      <c r="FD47" s="131" t="str">
        <f t="shared" si="27"/>
        <v/>
      </c>
      <c r="FE47" s="131" t="str">
        <f t="shared" si="27"/>
        <v/>
      </c>
      <c r="FF47" s="131" t="str">
        <f t="shared" si="27"/>
        <v/>
      </c>
      <c r="FG47" s="131" t="str">
        <f t="shared" si="27"/>
        <v/>
      </c>
      <c r="FH47" s="131" t="str">
        <f t="shared" si="27"/>
        <v/>
      </c>
      <c r="FI47" s="131" t="str">
        <f t="shared" si="27"/>
        <v/>
      </c>
      <c r="FJ47" s="131" t="str">
        <f t="shared" si="28"/>
        <v/>
      </c>
      <c r="FK47" s="131" t="str">
        <f t="shared" si="28"/>
        <v/>
      </c>
      <c r="FL47" s="131" t="str">
        <f t="shared" si="28"/>
        <v/>
      </c>
      <c r="FM47" s="131" t="str">
        <f t="shared" si="28"/>
        <v/>
      </c>
      <c r="FN47" s="131" t="str">
        <f t="shared" si="28"/>
        <v/>
      </c>
      <c r="FO47" s="131" t="str">
        <f t="shared" si="28"/>
        <v/>
      </c>
      <c r="FP47" s="131" t="str">
        <f t="shared" si="28"/>
        <v/>
      </c>
      <c r="FQ47" s="131" t="str">
        <f t="shared" si="28"/>
        <v/>
      </c>
      <c r="FR47" s="131" t="str">
        <f t="shared" si="28"/>
        <v/>
      </c>
      <c r="FS47" s="131" t="str">
        <f t="shared" si="28"/>
        <v/>
      </c>
      <c r="FT47" s="131" t="str">
        <f t="shared" si="28"/>
        <v/>
      </c>
      <c r="FU47" s="131" t="str">
        <f t="shared" si="28"/>
        <v/>
      </c>
      <c r="FV47" s="131" t="str">
        <f t="shared" si="28"/>
        <v/>
      </c>
      <c r="FW47" s="131" t="str">
        <f t="shared" si="28"/>
        <v/>
      </c>
      <c r="FX47" s="131" t="str">
        <f t="shared" si="28"/>
        <v/>
      </c>
      <c r="FY47" s="131" t="str">
        <f t="shared" si="28"/>
        <v/>
      </c>
      <c r="FZ47" s="131" t="str">
        <f t="shared" si="29"/>
        <v/>
      </c>
      <c r="GA47" s="131" t="str">
        <f t="shared" si="29"/>
        <v/>
      </c>
      <c r="GB47" s="131" t="str">
        <f t="shared" si="29"/>
        <v/>
      </c>
      <c r="GC47" s="131" t="str">
        <f t="shared" si="29"/>
        <v/>
      </c>
      <c r="GD47" s="131" t="str">
        <f t="shared" si="29"/>
        <v/>
      </c>
      <c r="GE47" s="131" t="str">
        <f t="shared" si="29"/>
        <v/>
      </c>
      <c r="GF47" s="131" t="str">
        <f t="shared" si="29"/>
        <v/>
      </c>
      <c r="GG47" s="131" t="str">
        <f t="shared" si="29"/>
        <v/>
      </c>
      <c r="GH47" s="131" t="str">
        <f t="shared" si="29"/>
        <v/>
      </c>
      <c r="GI47" s="131" t="str">
        <f t="shared" si="29"/>
        <v/>
      </c>
      <c r="GJ47" s="131" t="str">
        <f t="shared" si="29"/>
        <v/>
      </c>
      <c r="GK47" s="131" t="str">
        <f t="shared" si="29"/>
        <v/>
      </c>
      <c r="GL47" s="131" t="str">
        <f t="shared" si="29"/>
        <v/>
      </c>
      <c r="GM47" s="131" t="str">
        <f t="shared" si="29"/>
        <v/>
      </c>
      <c r="GN47" s="131" t="str">
        <f t="shared" si="29"/>
        <v/>
      </c>
      <c r="GO47" s="131" t="str">
        <f t="shared" si="29"/>
        <v/>
      </c>
      <c r="GP47" s="131" t="str">
        <f t="shared" si="30"/>
        <v/>
      </c>
      <c r="GQ47" s="131" t="str">
        <f t="shared" si="30"/>
        <v/>
      </c>
      <c r="GR47" s="131" t="str">
        <f t="shared" si="30"/>
        <v/>
      </c>
      <c r="GS47" s="131" t="str">
        <f t="shared" si="30"/>
        <v/>
      </c>
      <c r="GT47" s="131" t="str">
        <f t="shared" si="30"/>
        <v/>
      </c>
      <c r="GU47" s="131" t="str">
        <f t="shared" si="30"/>
        <v/>
      </c>
      <c r="GV47" s="131" t="str">
        <f t="shared" si="30"/>
        <v/>
      </c>
      <c r="GW47" s="131" t="str">
        <f t="shared" si="30"/>
        <v/>
      </c>
      <c r="GX47" s="131" t="str">
        <f t="shared" si="30"/>
        <v/>
      </c>
      <c r="GY47" s="131" t="str">
        <f t="shared" si="30"/>
        <v/>
      </c>
      <c r="GZ47" s="131" t="str">
        <f t="shared" si="30"/>
        <v/>
      </c>
      <c r="HA47" s="131" t="str">
        <f t="shared" si="30"/>
        <v/>
      </c>
      <c r="HB47" s="131" t="str">
        <f t="shared" si="30"/>
        <v/>
      </c>
      <c r="HC47" s="131" t="str">
        <f t="shared" si="31"/>
        <v/>
      </c>
      <c r="HD47" s="131" t="str">
        <f t="shared" si="31"/>
        <v/>
      </c>
      <c r="HE47" s="131" t="str">
        <f t="shared" si="31"/>
        <v/>
      </c>
      <c r="HF47" s="131" t="str">
        <f t="shared" si="31"/>
        <v/>
      </c>
      <c r="HG47" s="131" t="str">
        <f t="shared" si="31"/>
        <v/>
      </c>
      <c r="HH47" s="131" t="str">
        <f t="shared" si="31"/>
        <v/>
      </c>
      <c r="HI47" s="131" t="str">
        <f t="shared" si="31"/>
        <v/>
      </c>
      <c r="HJ47" s="131" t="str">
        <f t="shared" si="31"/>
        <v/>
      </c>
      <c r="HK47" s="131" t="str">
        <f t="shared" si="31"/>
        <v/>
      </c>
      <c r="HL47" s="131" t="str">
        <f t="shared" si="31"/>
        <v/>
      </c>
      <c r="HM47" s="131" t="str">
        <f t="shared" si="31"/>
        <v/>
      </c>
      <c r="HN47" s="131" t="str">
        <f t="shared" si="31"/>
        <v/>
      </c>
      <c r="HO47" s="131" t="str">
        <f t="shared" si="31"/>
        <v/>
      </c>
      <c r="HP47" s="132" t="str">
        <f t="shared" si="31"/>
        <v/>
      </c>
    </row>
    <row r="48" spans="7:224" hidden="1">
      <c r="G48" s="61"/>
      <c r="K48"/>
      <c r="L48"/>
      <c r="M48"/>
      <c r="N48" s="129" t="str">
        <f t="shared" si="17"/>
        <v>직원4</v>
      </c>
      <c r="O48" s="130" t="str">
        <f t="shared" si="18"/>
        <v/>
      </c>
      <c r="P48" s="130" t="str">
        <f t="shared" si="18"/>
        <v/>
      </c>
      <c r="Q48" s="130" t="str">
        <f t="shared" si="18"/>
        <v/>
      </c>
      <c r="R48" s="130" t="str">
        <f t="shared" si="18"/>
        <v/>
      </c>
      <c r="S48" s="130" t="str">
        <f t="shared" si="18"/>
        <v/>
      </c>
      <c r="T48" s="130" t="str">
        <f t="shared" si="18"/>
        <v/>
      </c>
      <c r="U48" s="130" t="str">
        <f t="shared" si="18"/>
        <v/>
      </c>
      <c r="V48" s="131" t="str">
        <f t="shared" si="19"/>
        <v/>
      </c>
      <c r="W48" s="131" t="str">
        <f t="shared" si="19"/>
        <v/>
      </c>
      <c r="X48" s="131" t="str">
        <f t="shared" si="19"/>
        <v/>
      </c>
      <c r="Y48" s="131" t="str">
        <f t="shared" si="19"/>
        <v/>
      </c>
      <c r="Z48" s="131" t="str">
        <f t="shared" si="19"/>
        <v/>
      </c>
      <c r="AA48" s="131" t="str">
        <f t="shared" si="19"/>
        <v/>
      </c>
      <c r="AB48" s="131" t="str">
        <f t="shared" si="19"/>
        <v/>
      </c>
      <c r="AC48" s="131" t="str">
        <f t="shared" si="19"/>
        <v/>
      </c>
      <c r="AD48" s="131" t="str">
        <f t="shared" si="19"/>
        <v/>
      </c>
      <c r="AE48" s="131" t="str">
        <f t="shared" si="19"/>
        <v/>
      </c>
      <c r="AF48" s="131" t="str">
        <f t="shared" si="19"/>
        <v/>
      </c>
      <c r="AG48" s="131" t="str">
        <f t="shared" si="19"/>
        <v/>
      </c>
      <c r="AH48" s="131" t="str">
        <f t="shared" si="19"/>
        <v/>
      </c>
      <c r="AI48" s="131" t="str">
        <f t="shared" si="19"/>
        <v/>
      </c>
      <c r="AJ48" s="131" t="str">
        <f t="shared" si="19"/>
        <v/>
      </c>
      <c r="AK48" s="131" t="str">
        <f t="shared" si="19"/>
        <v/>
      </c>
      <c r="AL48" s="131" t="str">
        <f t="shared" si="20"/>
        <v/>
      </c>
      <c r="AM48" s="131" t="str">
        <f t="shared" si="20"/>
        <v/>
      </c>
      <c r="AN48" s="131" t="str">
        <f t="shared" si="20"/>
        <v/>
      </c>
      <c r="AO48" s="131" t="str">
        <f t="shared" si="20"/>
        <v/>
      </c>
      <c r="AP48" s="131" t="str">
        <f t="shared" si="20"/>
        <v/>
      </c>
      <c r="AQ48" s="131" t="str">
        <f t="shared" si="20"/>
        <v/>
      </c>
      <c r="AR48" s="131" t="str">
        <f t="shared" si="20"/>
        <v/>
      </c>
      <c r="AS48" s="131" t="str">
        <f t="shared" si="20"/>
        <v/>
      </c>
      <c r="AT48" s="131" t="str">
        <f t="shared" si="20"/>
        <v/>
      </c>
      <c r="AU48" s="131" t="str">
        <f t="shared" si="20"/>
        <v/>
      </c>
      <c r="AV48" s="131" t="str">
        <f t="shared" si="20"/>
        <v/>
      </c>
      <c r="AW48" s="131" t="str">
        <f t="shared" si="20"/>
        <v/>
      </c>
      <c r="AX48" s="131" t="str">
        <f t="shared" si="20"/>
        <v/>
      </c>
      <c r="AY48" s="131" t="str">
        <f t="shared" si="20"/>
        <v/>
      </c>
      <c r="AZ48" s="131" t="str">
        <f t="shared" si="20"/>
        <v/>
      </c>
      <c r="BA48" s="131" t="str">
        <f t="shared" si="20"/>
        <v/>
      </c>
      <c r="BB48" s="131" t="str">
        <f t="shared" si="21"/>
        <v/>
      </c>
      <c r="BC48" s="131" t="str">
        <f t="shared" si="21"/>
        <v/>
      </c>
      <c r="BD48" s="131" t="str">
        <f t="shared" si="21"/>
        <v/>
      </c>
      <c r="BE48" s="131" t="str">
        <f t="shared" si="21"/>
        <v/>
      </c>
      <c r="BF48" s="131" t="str">
        <f t="shared" si="21"/>
        <v/>
      </c>
      <c r="BG48" s="131" t="str">
        <f t="shared" si="21"/>
        <v/>
      </c>
      <c r="BH48" s="131" t="str">
        <f t="shared" si="21"/>
        <v/>
      </c>
      <c r="BI48" s="131" t="str">
        <f t="shared" si="21"/>
        <v/>
      </c>
      <c r="BJ48" s="131" t="str">
        <f t="shared" si="21"/>
        <v/>
      </c>
      <c r="BK48" s="131" t="str">
        <f t="shared" si="21"/>
        <v/>
      </c>
      <c r="BL48" s="131" t="str">
        <f t="shared" si="21"/>
        <v/>
      </c>
      <c r="BM48" s="131" t="str">
        <f t="shared" si="21"/>
        <v/>
      </c>
      <c r="BN48" s="131" t="str">
        <f t="shared" si="21"/>
        <v/>
      </c>
      <c r="BO48" s="131" t="str">
        <f t="shared" si="21"/>
        <v/>
      </c>
      <c r="BP48" s="131" t="str">
        <f t="shared" si="21"/>
        <v/>
      </c>
      <c r="BQ48" s="131" t="str">
        <f t="shared" si="21"/>
        <v/>
      </c>
      <c r="BR48" s="131" t="str">
        <f t="shared" si="22"/>
        <v/>
      </c>
      <c r="BS48" s="131" t="str">
        <f t="shared" si="22"/>
        <v/>
      </c>
      <c r="BT48" s="131" t="str">
        <f t="shared" si="22"/>
        <v/>
      </c>
      <c r="BU48" s="131" t="str">
        <f t="shared" si="22"/>
        <v/>
      </c>
      <c r="BV48" s="131" t="str">
        <f t="shared" si="22"/>
        <v/>
      </c>
      <c r="BW48" s="131" t="str">
        <f t="shared" si="22"/>
        <v/>
      </c>
      <c r="BX48" s="131" t="str">
        <f t="shared" si="22"/>
        <v/>
      </c>
      <c r="BY48" s="131" t="str">
        <f t="shared" si="22"/>
        <v/>
      </c>
      <c r="BZ48" s="131" t="str">
        <f t="shared" si="22"/>
        <v/>
      </c>
      <c r="CA48" s="131" t="str">
        <f t="shared" si="22"/>
        <v/>
      </c>
      <c r="CB48" s="131" t="str">
        <f t="shared" si="22"/>
        <v/>
      </c>
      <c r="CC48" s="131" t="str">
        <f t="shared" si="22"/>
        <v/>
      </c>
      <c r="CD48" s="131" t="str">
        <f t="shared" si="22"/>
        <v/>
      </c>
      <c r="CE48" s="131" t="str">
        <f t="shared" si="22"/>
        <v/>
      </c>
      <c r="CF48" s="131" t="str">
        <f t="shared" si="22"/>
        <v/>
      </c>
      <c r="CG48" s="131" t="str">
        <f t="shared" si="22"/>
        <v/>
      </c>
      <c r="CH48" s="131" t="str">
        <f t="shared" si="23"/>
        <v/>
      </c>
      <c r="CI48" s="131" t="str">
        <f t="shared" si="23"/>
        <v/>
      </c>
      <c r="CJ48" s="131" t="str">
        <f t="shared" si="23"/>
        <v/>
      </c>
      <c r="CK48" s="131" t="str">
        <f t="shared" si="23"/>
        <v/>
      </c>
      <c r="CL48" s="131" t="str">
        <f t="shared" si="23"/>
        <v/>
      </c>
      <c r="CM48" s="131" t="str">
        <f t="shared" si="23"/>
        <v/>
      </c>
      <c r="CN48" s="131" t="str">
        <f t="shared" si="23"/>
        <v/>
      </c>
      <c r="CO48" s="131" t="str">
        <f t="shared" si="23"/>
        <v/>
      </c>
      <c r="CP48" s="131" t="str">
        <f t="shared" si="23"/>
        <v/>
      </c>
      <c r="CQ48" s="131" t="str">
        <f t="shared" si="23"/>
        <v/>
      </c>
      <c r="CR48" s="131" t="str">
        <f t="shared" si="23"/>
        <v/>
      </c>
      <c r="CS48" s="131" t="str">
        <f t="shared" si="23"/>
        <v/>
      </c>
      <c r="CT48" s="131" t="str">
        <f t="shared" si="23"/>
        <v/>
      </c>
      <c r="CU48" s="131" t="str">
        <f t="shared" si="23"/>
        <v/>
      </c>
      <c r="CV48" s="131" t="str">
        <f t="shared" si="23"/>
        <v/>
      </c>
      <c r="CW48" s="131" t="str">
        <f t="shared" si="23"/>
        <v/>
      </c>
      <c r="CX48" s="131" t="str">
        <f t="shared" si="24"/>
        <v/>
      </c>
      <c r="CY48" s="131" t="str">
        <f t="shared" si="24"/>
        <v/>
      </c>
      <c r="CZ48" s="131" t="str">
        <f t="shared" si="24"/>
        <v/>
      </c>
      <c r="DA48" s="131" t="str">
        <f t="shared" si="24"/>
        <v/>
      </c>
      <c r="DB48" s="131" t="str">
        <f t="shared" si="24"/>
        <v/>
      </c>
      <c r="DC48" s="131" t="str">
        <f t="shared" si="24"/>
        <v/>
      </c>
      <c r="DD48" s="131" t="str">
        <f t="shared" si="24"/>
        <v/>
      </c>
      <c r="DE48" s="131" t="str">
        <f t="shared" si="24"/>
        <v/>
      </c>
      <c r="DF48" s="131" t="str">
        <f t="shared" si="24"/>
        <v/>
      </c>
      <c r="DG48" s="131" t="str">
        <f t="shared" si="24"/>
        <v/>
      </c>
      <c r="DH48" s="131" t="str">
        <f t="shared" si="24"/>
        <v/>
      </c>
      <c r="DI48" s="131" t="str">
        <f t="shared" si="24"/>
        <v/>
      </c>
      <c r="DJ48" s="131" t="str">
        <f t="shared" si="24"/>
        <v/>
      </c>
      <c r="DK48" s="131" t="str">
        <f t="shared" si="24"/>
        <v/>
      </c>
      <c r="DL48" s="131" t="str">
        <f t="shared" si="24"/>
        <v/>
      </c>
      <c r="DM48" s="131" t="str">
        <f t="shared" si="24"/>
        <v/>
      </c>
      <c r="DN48" s="131" t="str">
        <f t="shared" si="25"/>
        <v/>
      </c>
      <c r="DO48" s="131" t="str">
        <f t="shared" si="25"/>
        <v/>
      </c>
      <c r="DP48" s="131" t="str">
        <f t="shared" si="25"/>
        <v/>
      </c>
      <c r="DQ48" s="131" t="str">
        <f t="shared" si="25"/>
        <v/>
      </c>
      <c r="DR48" s="131" t="str">
        <f t="shared" si="25"/>
        <v/>
      </c>
      <c r="DS48" s="131" t="str">
        <f t="shared" si="25"/>
        <v/>
      </c>
      <c r="DT48" s="131" t="str">
        <f t="shared" si="25"/>
        <v/>
      </c>
      <c r="DU48" s="131" t="str">
        <f t="shared" si="25"/>
        <v/>
      </c>
      <c r="DV48" s="131" t="str">
        <f t="shared" si="25"/>
        <v/>
      </c>
      <c r="DW48" s="131" t="str">
        <f t="shared" si="25"/>
        <v/>
      </c>
      <c r="DX48" s="131" t="str">
        <f t="shared" si="25"/>
        <v/>
      </c>
      <c r="DY48" s="131" t="str">
        <f t="shared" si="25"/>
        <v/>
      </c>
      <c r="DZ48" s="131" t="str">
        <f t="shared" si="25"/>
        <v/>
      </c>
      <c r="EA48" s="131" t="str">
        <f t="shared" si="25"/>
        <v/>
      </c>
      <c r="EB48" s="131" t="str">
        <f t="shared" si="25"/>
        <v/>
      </c>
      <c r="EC48" s="131" t="str">
        <f t="shared" si="25"/>
        <v/>
      </c>
      <c r="ED48" s="131" t="str">
        <f t="shared" si="26"/>
        <v/>
      </c>
      <c r="EE48" s="131" t="str">
        <f t="shared" si="26"/>
        <v/>
      </c>
      <c r="EF48" s="131" t="str">
        <f t="shared" si="26"/>
        <v/>
      </c>
      <c r="EG48" s="131" t="str">
        <f t="shared" si="26"/>
        <v/>
      </c>
      <c r="EH48" s="131" t="str">
        <f t="shared" si="26"/>
        <v/>
      </c>
      <c r="EI48" s="131" t="str">
        <f t="shared" si="26"/>
        <v/>
      </c>
      <c r="EJ48" s="131" t="str">
        <f t="shared" si="26"/>
        <v/>
      </c>
      <c r="EK48" s="131" t="str">
        <f t="shared" si="26"/>
        <v/>
      </c>
      <c r="EL48" s="131" t="str">
        <f t="shared" si="26"/>
        <v/>
      </c>
      <c r="EM48" s="131" t="str">
        <f t="shared" si="26"/>
        <v/>
      </c>
      <c r="EN48" s="131" t="str">
        <f t="shared" si="26"/>
        <v/>
      </c>
      <c r="EO48" s="131" t="str">
        <f t="shared" si="26"/>
        <v/>
      </c>
      <c r="EP48" s="131" t="str">
        <f t="shared" si="26"/>
        <v/>
      </c>
      <c r="EQ48" s="131" t="str">
        <f t="shared" si="26"/>
        <v/>
      </c>
      <c r="ER48" s="131" t="str">
        <f t="shared" si="26"/>
        <v/>
      </c>
      <c r="ES48" s="131" t="str">
        <f t="shared" si="26"/>
        <v/>
      </c>
      <c r="ET48" s="131" t="str">
        <f t="shared" si="27"/>
        <v/>
      </c>
      <c r="EU48" s="131" t="str">
        <f t="shared" si="27"/>
        <v/>
      </c>
      <c r="EV48" s="131" t="str">
        <f t="shared" si="27"/>
        <v/>
      </c>
      <c r="EW48" s="131" t="str">
        <f t="shared" si="27"/>
        <v/>
      </c>
      <c r="EX48" s="131" t="str">
        <f t="shared" si="27"/>
        <v/>
      </c>
      <c r="EY48" s="131" t="str">
        <f t="shared" si="27"/>
        <v/>
      </c>
      <c r="EZ48" s="131" t="str">
        <f t="shared" si="27"/>
        <v/>
      </c>
      <c r="FA48" s="131" t="str">
        <f t="shared" si="27"/>
        <v/>
      </c>
      <c r="FB48" s="131" t="str">
        <f t="shared" si="27"/>
        <v/>
      </c>
      <c r="FC48" s="131" t="str">
        <f t="shared" si="27"/>
        <v/>
      </c>
      <c r="FD48" s="131" t="str">
        <f t="shared" si="27"/>
        <v/>
      </c>
      <c r="FE48" s="131" t="str">
        <f t="shared" si="27"/>
        <v/>
      </c>
      <c r="FF48" s="131" t="str">
        <f t="shared" si="27"/>
        <v/>
      </c>
      <c r="FG48" s="131" t="str">
        <f t="shared" si="27"/>
        <v/>
      </c>
      <c r="FH48" s="131" t="str">
        <f t="shared" si="27"/>
        <v/>
      </c>
      <c r="FI48" s="131" t="str">
        <f t="shared" si="27"/>
        <v/>
      </c>
      <c r="FJ48" s="131" t="str">
        <f t="shared" si="28"/>
        <v/>
      </c>
      <c r="FK48" s="131" t="str">
        <f t="shared" si="28"/>
        <v/>
      </c>
      <c r="FL48" s="131" t="str">
        <f t="shared" si="28"/>
        <v/>
      </c>
      <c r="FM48" s="131" t="str">
        <f t="shared" si="28"/>
        <v/>
      </c>
      <c r="FN48" s="131" t="str">
        <f t="shared" si="28"/>
        <v/>
      </c>
      <c r="FO48" s="131" t="str">
        <f t="shared" si="28"/>
        <v/>
      </c>
      <c r="FP48" s="131" t="str">
        <f t="shared" si="28"/>
        <v/>
      </c>
      <c r="FQ48" s="131" t="str">
        <f t="shared" si="28"/>
        <v/>
      </c>
      <c r="FR48" s="131" t="str">
        <f t="shared" si="28"/>
        <v/>
      </c>
      <c r="FS48" s="131" t="str">
        <f t="shared" si="28"/>
        <v/>
      </c>
      <c r="FT48" s="131" t="str">
        <f t="shared" si="28"/>
        <v/>
      </c>
      <c r="FU48" s="131" t="str">
        <f t="shared" si="28"/>
        <v/>
      </c>
      <c r="FV48" s="131" t="str">
        <f t="shared" si="28"/>
        <v/>
      </c>
      <c r="FW48" s="131" t="str">
        <f t="shared" si="28"/>
        <v/>
      </c>
      <c r="FX48" s="131" t="str">
        <f t="shared" si="28"/>
        <v/>
      </c>
      <c r="FY48" s="131" t="str">
        <f t="shared" si="28"/>
        <v/>
      </c>
      <c r="FZ48" s="131" t="str">
        <f t="shared" si="29"/>
        <v/>
      </c>
      <c r="GA48" s="131" t="str">
        <f t="shared" si="29"/>
        <v/>
      </c>
      <c r="GB48" s="131" t="str">
        <f t="shared" si="29"/>
        <v/>
      </c>
      <c r="GC48" s="131" t="str">
        <f t="shared" si="29"/>
        <v/>
      </c>
      <c r="GD48" s="131" t="str">
        <f t="shared" si="29"/>
        <v/>
      </c>
      <c r="GE48" s="131" t="str">
        <f t="shared" si="29"/>
        <v/>
      </c>
      <c r="GF48" s="131" t="str">
        <f t="shared" si="29"/>
        <v/>
      </c>
      <c r="GG48" s="131" t="str">
        <f t="shared" si="29"/>
        <v/>
      </c>
      <c r="GH48" s="131" t="str">
        <f t="shared" si="29"/>
        <v/>
      </c>
      <c r="GI48" s="131" t="str">
        <f t="shared" si="29"/>
        <v/>
      </c>
      <c r="GJ48" s="131" t="str">
        <f t="shared" si="29"/>
        <v/>
      </c>
      <c r="GK48" s="131" t="str">
        <f t="shared" si="29"/>
        <v/>
      </c>
      <c r="GL48" s="131" t="str">
        <f t="shared" si="29"/>
        <v/>
      </c>
      <c r="GM48" s="131" t="str">
        <f t="shared" si="29"/>
        <v/>
      </c>
      <c r="GN48" s="131" t="str">
        <f t="shared" si="29"/>
        <v/>
      </c>
      <c r="GO48" s="131" t="str">
        <f t="shared" si="29"/>
        <v/>
      </c>
      <c r="GP48" s="131" t="str">
        <f t="shared" si="30"/>
        <v/>
      </c>
      <c r="GQ48" s="131" t="str">
        <f t="shared" si="30"/>
        <v/>
      </c>
      <c r="GR48" s="131" t="str">
        <f t="shared" si="30"/>
        <v/>
      </c>
      <c r="GS48" s="131" t="str">
        <f t="shared" si="30"/>
        <v/>
      </c>
      <c r="GT48" s="131" t="str">
        <f t="shared" si="30"/>
        <v/>
      </c>
      <c r="GU48" s="131" t="str">
        <f t="shared" si="30"/>
        <v/>
      </c>
      <c r="GV48" s="131" t="str">
        <f t="shared" si="30"/>
        <v/>
      </c>
      <c r="GW48" s="131" t="str">
        <f t="shared" si="30"/>
        <v/>
      </c>
      <c r="GX48" s="131" t="str">
        <f t="shared" si="30"/>
        <v/>
      </c>
      <c r="GY48" s="131" t="str">
        <f t="shared" si="30"/>
        <v/>
      </c>
      <c r="GZ48" s="131" t="str">
        <f t="shared" si="30"/>
        <v/>
      </c>
      <c r="HA48" s="131" t="str">
        <f t="shared" si="30"/>
        <v/>
      </c>
      <c r="HB48" s="131" t="str">
        <f t="shared" si="30"/>
        <v/>
      </c>
      <c r="HC48" s="131" t="str">
        <f t="shared" si="31"/>
        <v/>
      </c>
      <c r="HD48" s="131" t="str">
        <f t="shared" si="31"/>
        <v/>
      </c>
      <c r="HE48" s="131" t="str">
        <f t="shared" si="31"/>
        <v/>
      </c>
      <c r="HF48" s="131" t="str">
        <f t="shared" si="31"/>
        <v/>
      </c>
      <c r="HG48" s="131" t="str">
        <f t="shared" si="31"/>
        <v/>
      </c>
      <c r="HH48" s="131" t="str">
        <f t="shared" si="31"/>
        <v/>
      </c>
      <c r="HI48" s="131" t="str">
        <f t="shared" si="31"/>
        <v/>
      </c>
      <c r="HJ48" s="131" t="str">
        <f t="shared" si="31"/>
        <v/>
      </c>
      <c r="HK48" s="131" t="str">
        <f t="shared" si="31"/>
        <v/>
      </c>
      <c r="HL48" s="131" t="str">
        <f t="shared" si="31"/>
        <v/>
      </c>
      <c r="HM48" s="131" t="str">
        <f t="shared" si="31"/>
        <v/>
      </c>
      <c r="HN48" s="131" t="str">
        <f t="shared" si="31"/>
        <v/>
      </c>
      <c r="HO48" s="131" t="str">
        <f t="shared" si="31"/>
        <v/>
      </c>
      <c r="HP48" s="132" t="str">
        <f t="shared" si="31"/>
        <v/>
      </c>
    </row>
    <row r="49" spans="1:224" hidden="1">
      <c r="G49" s="61"/>
      <c r="K49"/>
      <c r="L49"/>
      <c r="M49"/>
      <c r="N49" s="129" t="str">
        <f t="shared" si="17"/>
        <v>직원5</v>
      </c>
      <c r="O49" s="130" t="str">
        <f t="shared" si="18"/>
        <v/>
      </c>
      <c r="P49" s="130" t="str">
        <f t="shared" si="18"/>
        <v/>
      </c>
      <c r="Q49" s="130" t="str">
        <f t="shared" si="18"/>
        <v/>
      </c>
      <c r="R49" s="130" t="str">
        <f t="shared" si="18"/>
        <v/>
      </c>
      <c r="S49" s="130" t="str">
        <f t="shared" si="18"/>
        <v/>
      </c>
      <c r="T49" s="130" t="str">
        <f t="shared" si="18"/>
        <v/>
      </c>
      <c r="U49" s="130" t="str">
        <f t="shared" si="18"/>
        <v/>
      </c>
      <c r="V49" s="131" t="str">
        <f t="shared" si="19"/>
        <v/>
      </c>
      <c r="W49" s="131" t="str">
        <f t="shared" si="19"/>
        <v/>
      </c>
      <c r="X49" s="131" t="str">
        <f t="shared" si="19"/>
        <v/>
      </c>
      <c r="Y49" s="131" t="str">
        <f t="shared" si="19"/>
        <v/>
      </c>
      <c r="Z49" s="131" t="str">
        <f t="shared" si="19"/>
        <v/>
      </c>
      <c r="AA49" s="131" t="str">
        <f t="shared" si="19"/>
        <v/>
      </c>
      <c r="AB49" s="131" t="str">
        <f t="shared" si="19"/>
        <v/>
      </c>
      <c r="AC49" s="131" t="str">
        <f t="shared" si="19"/>
        <v/>
      </c>
      <c r="AD49" s="131" t="str">
        <f t="shared" si="19"/>
        <v/>
      </c>
      <c r="AE49" s="131" t="str">
        <f t="shared" si="19"/>
        <v/>
      </c>
      <c r="AF49" s="131" t="str">
        <f t="shared" si="19"/>
        <v/>
      </c>
      <c r="AG49" s="131" t="str">
        <f t="shared" si="19"/>
        <v/>
      </c>
      <c r="AH49" s="131" t="str">
        <f t="shared" si="19"/>
        <v/>
      </c>
      <c r="AI49" s="131" t="str">
        <f t="shared" si="19"/>
        <v/>
      </c>
      <c r="AJ49" s="131" t="str">
        <f t="shared" si="19"/>
        <v/>
      </c>
      <c r="AK49" s="131" t="str">
        <f t="shared" si="19"/>
        <v/>
      </c>
      <c r="AL49" s="131" t="str">
        <f t="shared" si="20"/>
        <v/>
      </c>
      <c r="AM49" s="131" t="str">
        <f t="shared" si="20"/>
        <v/>
      </c>
      <c r="AN49" s="131" t="str">
        <f t="shared" si="20"/>
        <v/>
      </c>
      <c r="AO49" s="131" t="str">
        <f t="shared" si="20"/>
        <v/>
      </c>
      <c r="AP49" s="131" t="str">
        <f t="shared" si="20"/>
        <v/>
      </c>
      <c r="AQ49" s="131" t="str">
        <f t="shared" si="20"/>
        <v/>
      </c>
      <c r="AR49" s="131" t="str">
        <f t="shared" si="20"/>
        <v/>
      </c>
      <c r="AS49" s="131" t="str">
        <f t="shared" si="20"/>
        <v/>
      </c>
      <c r="AT49" s="131" t="str">
        <f t="shared" si="20"/>
        <v/>
      </c>
      <c r="AU49" s="131" t="str">
        <f t="shared" si="20"/>
        <v/>
      </c>
      <c r="AV49" s="131" t="str">
        <f t="shared" si="20"/>
        <v/>
      </c>
      <c r="AW49" s="131" t="str">
        <f t="shared" si="20"/>
        <v/>
      </c>
      <c r="AX49" s="131" t="str">
        <f t="shared" si="20"/>
        <v/>
      </c>
      <c r="AY49" s="131" t="str">
        <f t="shared" si="20"/>
        <v/>
      </c>
      <c r="AZ49" s="131" t="str">
        <f t="shared" si="20"/>
        <v/>
      </c>
      <c r="BA49" s="131" t="str">
        <f t="shared" si="20"/>
        <v/>
      </c>
      <c r="BB49" s="131" t="str">
        <f t="shared" si="21"/>
        <v/>
      </c>
      <c r="BC49" s="131" t="str">
        <f t="shared" si="21"/>
        <v/>
      </c>
      <c r="BD49" s="131" t="str">
        <f t="shared" si="21"/>
        <v/>
      </c>
      <c r="BE49" s="131" t="str">
        <f t="shared" si="21"/>
        <v/>
      </c>
      <c r="BF49" s="131" t="str">
        <f t="shared" si="21"/>
        <v/>
      </c>
      <c r="BG49" s="131" t="str">
        <f t="shared" si="21"/>
        <v/>
      </c>
      <c r="BH49" s="131" t="str">
        <f t="shared" si="21"/>
        <v/>
      </c>
      <c r="BI49" s="131" t="str">
        <f t="shared" si="21"/>
        <v/>
      </c>
      <c r="BJ49" s="131" t="str">
        <f t="shared" si="21"/>
        <v/>
      </c>
      <c r="BK49" s="131" t="str">
        <f t="shared" si="21"/>
        <v/>
      </c>
      <c r="BL49" s="131" t="str">
        <f t="shared" si="21"/>
        <v/>
      </c>
      <c r="BM49" s="131" t="str">
        <f t="shared" si="21"/>
        <v/>
      </c>
      <c r="BN49" s="131" t="str">
        <f t="shared" si="21"/>
        <v/>
      </c>
      <c r="BO49" s="131" t="str">
        <f t="shared" si="21"/>
        <v/>
      </c>
      <c r="BP49" s="131" t="str">
        <f t="shared" si="21"/>
        <v/>
      </c>
      <c r="BQ49" s="131" t="str">
        <f t="shared" si="21"/>
        <v/>
      </c>
      <c r="BR49" s="131" t="str">
        <f t="shared" si="22"/>
        <v/>
      </c>
      <c r="BS49" s="131" t="str">
        <f t="shared" si="22"/>
        <v/>
      </c>
      <c r="BT49" s="131" t="str">
        <f t="shared" si="22"/>
        <v/>
      </c>
      <c r="BU49" s="131" t="str">
        <f t="shared" si="22"/>
        <v/>
      </c>
      <c r="BV49" s="131" t="str">
        <f t="shared" si="22"/>
        <v/>
      </c>
      <c r="BW49" s="131" t="str">
        <f t="shared" si="22"/>
        <v/>
      </c>
      <c r="BX49" s="131" t="str">
        <f t="shared" si="22"/>
        <v/>
      </c>
      <c r="BY49" s="131" t="str">
        <f t="shared" si="22"/>
        <v/>
      </c>
      <c r="BZ49" s="131" t="str">
        <f t="shared" si="22"/>
        <v/>
      </c>
      <c r="CA49" s="131" t="str">
        <f t="shared" si="22"/>
        <v/>
      </c>
      <c r="CB49" s="131" t="str">
        <f t="shared" si="22"/>
        <v/>
      </c>
      <c r="CC49" s="131" t="str">
        <f t="shared" si="22"/>
        <v/>
      </c>
      <c r="CD49" s="131" t="str">
        <f t="shared" si="22"/>
        <v/>
      </c>
      <c r="CE49" s="131" t="str">
        <f t="shared" si="22"/>
        <v/>
      </c>
      <c r="CF49" s="131" t="str">
        <f t="shared" si="22"/>
        <v/>
      </c>
      <c r="CG49" s="131" t="str">
        <f t="shared" si="22"/>
        <v/>
      </c>
      <c r="CH49" s="131" t="str">
        <f t="shared" si="23"/>
        <v/>
      </c>
      <c r="CI49" s="131" t="str">
        <f t="shared" si="23"/>
        <v/>
      </c>
      <c r="CJ49" s="131" t="str">
        <f t="shared" si="23"/>
        <v/>
      </c>
      <c r="CK49" s="131" t="str">
        <f t="shared" si="23"/>
        <v/>
      </c>
      <c r="CL49" s="131" t="str">
        <f t="shared" si="23"/>
        <v/>
      </c>
      <c r="CM49" s="131" t="str">
        <f t="shared" si="23"/>
        <v/>
      </c>
      <c r="CN49" s="131" t="str">
        <f t="shared" si="23"/>
        <v/>
      </c>
      <c r="CO49" s="131" t="str">
        <f t="shared" si="23"/>
        <v/>
      </c>
      <c r="CP49" s="131" t="str">
        <f t="shared" si="23"/>
        <v/>
      </c>
      <c r="CQ49" s="131" t="str">
        <f t="shared" si="23"/>
        <v/>
      </c>
      <c r="CR49" s="131" t="str">
        <f t="shared" si="23"/>
        <v/>
      </c>
      <c r="CS49" s="131" t="str">
        <f t="shared" si="23"/>
        <v/>
      </c>
      <c r="CT49" s="131" t="str">
        <f t="shared" si="23"/>
        <v/>
      </c>
      <c r="CU49" s="131" t="str">
        <f t="shared" si="23"/>
        <v/>
      </c>
      <c r="CV49" s="131" t="str">
        <f t="shared" si="23"/>
        <v/>
      </c>
      <c r="CW49" s="131" t="str">
        <f t="shared" si="23"/>
        <v/>
      </c>
      <c r="CX49" s="131" t="str">
        <f t="shared" si="24"/>
        <v/>
      </c>
      <c r="CY49" s="131" t="str">
        <f t="shared" si="24"/>
        <v/>
      </c>
      <c r="CZ49" s="131" t="str">
        <f t="shared" si="24"/>
        <v/>
      </c>
      <c r="DA49" s="131" t="str">
        <f t="shared" si="24"/>
        <v/>
      </c>
      <c r="DB49" s="131" t="str">
        <f t="shared" si="24"/>
        <v/>
      </c>
      <c r="DC49" s="131" t="str">
        <f t="shared" si="24"/>
        <v/>
      </c>
      <c r="DD49" s="131" t="str">
        <f t="shared" si="24"/>
        <v/>
      </c>
      <c r="DE49" s="131" t="str">
        <f t="shared" si="24"/>
        <v/>
      </c>
      <c r="DF49" s="131" t="str">
        <f t="shared" si="24"/>
        <v/>
      </c>
      <c r="DG49" s="131" t="str">
        <f t="shared" si="24"/>
        <v/>
      </c>
      <c r="DH49" s="131" t="str">
        <f t="shared" si="24"/>
        <v/>
      </c>
      <c r="DI49" s="131" t="str">
        <f t="shared" si="24"/>
        <v/>
      </c>
      <c r="DJ49" s="131" t="str">
        <f t="shared" si="24"/>
        <v/>
      </c>
      <c r="DK49" s="131" t="str">
        <f t="shared" si="24"/>
        <v/>
      </c>
      <c r="DL49" s="131" t="str">
        <f t="shared" si="24"/>
        <v/>
      </c>
      <c r="DM49" s="131" t="str">
        <f t="shared" si="24"/>
        <v/>
      </c>
      <c r="DN49" s="131" t="str">
        <f t="shared" si="25"/>
        <v/>
      </c>
      <c r="DO49" s="131" t="str">
        <f t="shared" si="25"/>
        <v/>
      </c>
      <c r="DP49" s="131" t="str">
        <f t="shared" si="25"/>
        <v/>
      </c>
      <c r="DQ49" s="131" t="str">
        <f t="shared" si="25"/>
        <v/>
      </c>
      <c r="DR49" s="131" t="str">
        <f t="shared" si="25"/>
        <v/>
      </c>
      <c r="DS49" s="131" t="str">
        <f t="shared" si="25"/>
        <v/>
      </c>
      <c r="DT49" s="131" t="str">
        <f t="shared" si="25"/>
        <v/>
      </c>
      <c r="DU49" s="131" t="str">
        <f t="shared" si="25"/>
        <v/>
      </c>
      <c r="DV49" s="131" t="str">
        <f t="shared" si="25"/>
        <v/>
      </c>
      <c r="DW49" s="131" t="str">
        <f t="shared" si="25"/>
        <v/>
      </c>
      <c r="DX49" s="131" t="str">
        <f t="shared" si="25"/>
        <v/>
      </c>
      <c r="DY49" s="131" t="str">
        <f t="shared" si="25"/>
        <v/>
      </c>
      <c r="DZ49" s="131" t="str">
        <f t="shared" si="25"/>
        <v/>
      </c>
      <c r="EA49" s="131" t="str">
        <f t="shared" si="25"/>
        <v/>
      </c>
      <c r="EB49" s="131" t="str">
        <f t="shared" si="25"/>
        <v/>
      </c>
      <c r="EC49" s="131" t="str">
        <f t="shared" si="25"/>
        <v/>
      </c>
      <c r="ED49" s="131" t="str">
        <f t="shared" si="26"/>
        <v/>
      </c>
      <c r="EE49" s="131" t="str">
        <f t="shared" si="26"/>
        <v/>
      </c>
      <c r="EF49" s="131" t="str">
        <f t="shared" si="26"/>
        <v/>
      </c>
      <c r="EG49" s="131" t="str">
        <f t="shared" si="26"/>
        <v/>
      </c>
      <c r="EH49" s="131" t="str">
        <f t="shared" si="26"/>
        <v/>
      </c>
      <c r="EI49" s="131" t="str">
        <f t="shared" si="26"/>
        <v/>
      </c>
      <c r="EJ49" s="131" t="str">
        <f t="shared" si="26"/>
        <v/>
      </c>
      <c r="EK49" s="131" t="str">
        <f t="shared" si="26"/>
        <v/>
      </c>
      <c r="EL49" s="131" t="str">
        <f t="shared" si="26"/>
        <v/>
      </c>
      <c r="EM49" s="131" t="str">
        <f t="shared" si="26"/>
        <v/>
      </c>
      <c r="EN49" s="131" t="str">
        <f t="shared" si="26"/>
        <v/>
      </c>
      <c r="EO49" s="131" t="str">
        <f t="shared" si="26"/>
        <v/>
      </c>
      <c r="EP49" s="131" t="str">
        <f t="shared" si="26"/>
        <v/>
      </c>
      <c r="EQ49" s="131" t="str">
        <f t="shared" si="26"/>
        <v/>
      </c>
      <c r="ER49" s="131" t="str">
        <f t="shared" si="26"/>
        <v/>
      </c>
      <c r="ES49" s="131" t="str">
        <f t="shared" si="26"/>
        <v/>
      </c>
      <c r="ET49" s="131" t="str">
        <f t="shared" si="27"/>
        <v/>
      </c>
      <c r="EU49" s="131" t="str">
        <f t="shared" si="27"/>
        <v/>
      </c>
      <c r="EV49" s="131" t="str">
        <f t="shared" si="27"/>
        <v/>
      </c>
      <c r="EW49" s="131" t="str">
        <f t="shared" si="27"/>
        <v/>
      </c>
      <c r="EX49" s="131" t="str">
        <f t="shared" si="27"/>
        <v/>
      </c>
      <c r="EY49" s="131" t="str">
        <f t="shared" si="27"/>
        <v/>
      </c>
      <c r="EZ49" s="131" t="str">
        <f t="shared" si="27"/>
        <v/>
      </c>
      <c r="FA49" s="131" t="str">
        <f t="shared" si="27"/>
        <v/>
      </c>
      <c r="FB49" s="131" t="str">
        <f t="shared" si="27"/>
        <v/>
      </c>
      <c r="FC49" s="131" t="str">
        <f t="shared" si="27"/>
        <v/>
      </c>
      <c r="FD49" s="131" t="str">
        <f t="shared" si="27"/>
        <v/>
      </c>
      <c r="FE49" s="131" t="str">
        <f t="shared" si="27"/>
        <v/>
      </c>
      <c r="FF49" s="131" t="str">
        <f t="shared" si="27"/>
        <v/>
      </c>
      <c r="FG49" s="131" t="str">
        <f t="shared" si="27"/>
        <v/>
      </c>
      <c r="FH49" s="131" t="str">
        <f t="shared" si="27"/>
        <v/>
      </c>
      <c r="FI49" s="131" t="str">
        <f t="shared" si="27"/>
        <v/>
      </c>
      <c r="FJ49" s="131" t="str">
        <f t="shared" si="28"/>
        <v/>
      </c>
      <c r="FK49" s="131" t="str">
        <f t="shared" si="28"/>
        <v/>
      </c>
      <c r="FL49" s="131" t="str">
        <f t="shared" si="28"/>
        <v/>
      </c>
      <c r="FM49" s="131" t="str">
        <f t="shared" si="28"/>
        <v/>
      </c>
      <c r="FN49" s="131" t="str">
        <f t="shared" si="28"/>
        <v/>
      </c>
      <c r="FO49" s="131" t="str">
        <f t="shared" si="28"/>
        <v/>
      </c>
      <c r="FP49" s="131" t="str">
        <f t="shared" si="28"/>
        <v/>
      </c>
      <c r="FQ49" s="131" t="str">
        <f t="shared" si="28"/>
        <v/>
      </c>
      <c r="FR49" s="131" t="str">
        <f t="shared" si="28"/>
        <v/>
      </c>
      <c r="FS49" s="131" t="str">
        <f t="shared" si="28"/>
        <v/>
      </c>
      <c r="FT49" s="131" t="str">
        <f t="shared" si="28"/>
        <v/>
      </c>
      <c r="FU49" s="131" t="str">
        <f t="shared" si="28"/>
        <v/>
      </c>
      <c r="FV49" s="131" t="str">
        <f t="shared" si="28"/>
        <v/>
      </c>
      <c r="FW49" s="131" t="str">
        <f t="shared" si="28"/>
        <v/>
      </c>
      <c r="FX49" s="131" t="str">
        <f t="shared" si="28"/>
        <v/>
      </c>
      <c r="FY49" s="131" t="str">
        <f t="shared" si="28"/>
        <v/>
      </c>
      <c r="FZ49" s="131" t="str">
        <f t="shared" si="29"/>
        <v/>
      </c>
      <c r="GA49" s="131" t="str">
        <f t="shared" si="29"/>
        <v/>
      </c>
      <c r="GB49" s="131" t="str">
        <f t="shared" si="29"/>
        <v/>
      </c>
      <c r="GC49" s="131" t="str">
        <f t="shared" si="29"/>
        <v/>
      </c>
      <c r="GD49" s="131" t="str">
        <f t="shared" si="29"/>
        <v/>
      </c>
      <c r="GE49" s="131" t="str">
        <f t="shared" si="29"/>
        <v/>
      </c>
      <c r="GF49" s="131" t="str">
        <f t="shared" si="29"/>
        <v/>
      </c>
      <c r="GG49" s="131" t="str">
        <f t="shared" si="29"/>
        <v/>
      </c>
      <c r="GH49" s="131" t="str">
        <f t="shared" si="29"/>
        <v/>
      </c>
      <c r="GI49" s="131" t="str">
        <f t="shared" si="29"/>
        <v/>
      </c>
      <c r="GJ49" s="131" t="str">
        <f t="shared" si="29"/>
        <v/>
      </c>
      <c r="GK49" s="131" t="str">
        <f t="shared" si="29"/>
        <v/>
      </c>
      <c r="GL49" s="131" t="str">
        <f t="shared" si="29"/>
        <v/>
      </c>
      <c r="GM49" s="131" t="str">
        <f t="shared" si="29"/>
        <v/>
      </c>
      <c r="GN49" s="131" t="str">
        <f t="shared" si="29"/>
        <v/>
      </c>
      <c r="GO49" s="131" t="str">
        <f t="shared" si="29"/>
        <v/>
      </c>
      <c r="GP49" s="131" t="str">
        <f t="shared" si="30"/>
        <v/>
      </c>
      <c r="GQ49" s="131" t="str">
        <f t="shared" si="30"/>
        <v/>
      </c>
      <c r="GR49" s="131" t="str">
        <f t="shared" si="30"/>
        <v/>
      </c>
      <c r="GS49" s="131" t="str">
        <f t="shared" si="30"/>
        <v/>
      </c>
      <c r="GT49" s="131" t="str">
        <f t="shared" si="30"/>
        <v/>
      </c>
      <c r="GU49" s="131" t="str">
        <f t="shared" si="30"/>
        <v/>
      </c>
      <c r="GV49" s="131" t="str">
        <f t="shared" si="30"/>
        <v/>
      </c>
      <c r="GW49" s="131" t="str">
        <f t="shared" si="30"/>
        <v/>
      </c>
      <c r="GX49" s="131" t="str">
        <f t="shared" si="30"/>
        <v/>
      </c>
      <c r="GY49" s="131" t="str">
        <f t="shared" si="30"/>
        <v/>
      </c>
      <c r="GZ49" s="131" t="str">
        <f t="shared" si="30"/>
        <v/>
      </c>
      <c r="HA49" s="131" t="str">
        <f t="shared" si="30"/>
        <v/>
      </c>
      <c r="HB49" s="131" t="str">
        <f t="shared" si="30"/>
        <v/>
      </c>
      <c r="HC49" s="131" t="str">
        <f t="shared" si="31"/>
        <v/>
      </c>
      <c r="HD49" s="131" t="str">
        <f t="shared" si="31"/>
        <v/>
      </c>
      <c r="HE49" s="131" t="str">
        <f t="shared" si="31"/>
        <v/>
      </c>
      <c r="HF49" s="131" t="str">
        <f t="shared" si="31"/>
        <v/>
      </c>
      <c r="HG49" s="131" t="str">
        <f t="shared" si="31"/>
        <v/>
      </c>
      <c r="HH49" s="131" t="str">
        <f t="shared" si="31"/>
        <v/>
      </c>
      <c r="HI49" s="131" t="str">
        <f t="shared" si="31"/>
        <v/>
      </c>
      <c r="HJ49" s="131" t="str">
        <f t="shared" si="31"/>
        <v/>
      </c>
      <c r="HK49" s="131" t="str">
        <f t="shared" si="31"/>
        <v/>
      </c>
      <c r="HL49" s="131" t="str">
        <f t="shared" si="31"/>
        <v/>
      </c>
      <c r="HM49" s="131" t="str">
        <f t="shared" si="31"/>
        <v/>
      </c>
      <c r="HN49" s="131" t="str">
        <f t="shared" si="31"/>
        <v/>
      </c>
      <c r="HO49" s="131" t="str">
        <f t="shared" si="31"/>
        <v/>
      </c>
      <c r="HP49" s="132" t="str">
        <f t="shared" si="31"/>
        <v/>
      </c>
    </row>
    <row r="50" spans="1:224" hidden="1">
      <c r="G50" s="61"/>
      <c r="K50"/>
      <c r="L50"/>
      <c r="M50"/>
      <c r="N50" s="129" t="str">
        <f t="shared" si="17"/>
        <v>직원6</v>
      </c>
      <c r="O50" s="130" t="str">
        <f t="shared" si="18"/>
        <v/>
      </c>
      <c r="P50" s="130" t="str">
        <f t="shared" si="18"/>
        <v/>
      </c>
      <c r="Q50" s="130" t="str">
        <f t="shared" si="18"/>
        <v/>
      </c>
      <c r="R50" s="130" t="str">
        <f t="shared" si="18"/>
        <v/>
      </c>
      <c r="S50" s="130" t="str">
        <f t="shared" si="18"/>
        <v/>
      </c>
      <c r="T50" s="130" t="str">
        <f t="shared" si="18"/>
        <v/>
      </c>
      <c r="U50" s="130" t="str">
        <f t="shared" si="18"/>
        <v/>
      </c>
      <c r="V50" s="131" t="str">
        <f t="shared" si="19"/>
        <v/>
      </c>
      <c r="W50" s="131" t="str">
        <f t="shared" si="19"/>
        <v/>
      </c>
      <c r="X50" s="131" t="str">
        <f t="shared" si="19"/>
        <v/>
      </c>
      <c r="Y50" s="131" t="str">
        <f t="shared" si="19"/>
        <v/>
      </c>
      <c r="Z50" s="131" t="str">
        <f t="shared" si="19"/>
        <v/>
      </c>
      <c r="AA50" s="131" t="str">
        <f t="shared" si="19"/>
        <v/>
      </c>
      <c r="AB50" s="131" t="str">
        <f t="shared" si="19"/>
        <v/>
      </c>
      <c r="AC50" s="131" t="str">
        <f t="shared" si="19"/>
        <v/>
      </c>
      <c r="AD50" s="131" t="str">
        <f t="shared" si="19"/>
        <v/>
      </c>
      <c r="AE50" s="131" t="str">
        <f t="shared" si="19"/>
        <v/>
      </c>
      <c r="AF50" s="131" t="str">
        <f t="shared" si="19"/>
        <v/>
      </c>
      <c r="AG50" s="131" t="str">
        <f t="shared" si="19"/>
        <v/>
      </c>
      <c r="AH50" s="131" t="str">
        <f t="shared" si="19"/>
        <v/>
      </c>
      <c r="AI50" s="131" t="str">
        <f t="shared" si="19"/>
        <v/>
      </c>
      <c r="AJ50" s="131" t="str">
        <f t="shared" si="19"/>
        <v/>
      </c>
      <c r="AK50" s="131" t="str">
        <f t="shared" si="19"/>
        <v/>
      </c>
      <c r="AL50" s="131" t="str">
        <f t="shared" si="20"/>
        <v/>
      </c>
      <c r="AM50" s="131" t="str">
        <f t="shared" si="20"/>
        <v/>
      </c>
      <c r="AN50" s="131" t="str">
        <f t="shared" si="20"/>
        <v/>
      </c>
      <c r="AO50" s="131" t="str">
        <f t="shared" si="20"/>
        <v/>
      </c>
      <c r="AP50" s="131" t="str">
        <f t="shared" si="20"/>
        <v/>
      </c>
      <c r="AQ50" s="131" t="str">
        <f t="shared" si="20"/>
        <v/>
      </c>
      <c r="AR50" s="131" t="str">
        <f t="shared" si="20"/>
        <v/>
      </c>
      <c r="AS50" s="131" t="str">
        <f t="shared" si="20"/>
        <v/>
      </c>
      <c r="AT50" s="131" t="str">
        <f t="shared" si="20"/>
        <v/>
      </c>
      <c r="AU50" s="131" t="str">
        <f t="shared" si="20"/>
        <v/>
      </c>
      <c r="AV50" s="131" t="str">
        <f t="shared" si="20"/>
        <v/>
      </c>
      <c r="AW50" s="131" t="str">
        <f t="shared" si="20"/>
        <v/>
      </c>
      <c r="AX50" s="131" t="str">
        <f t="shared" si="20"/>
        <v/>
      </c>
      <c r="AY50" s="131" t="str">
        <f t="shared" si="20"/>
        <v/>
      </c>
      <c r="AZ50" s="131" t="str">
        <f t="shared" si="20"/>
        <v/>
      </c>
      <c r="BA50" s="131" t="str">
        <f t="shared" si="20"/>
        <v/>
      </c>
      <c r="BB50" s="131" t="str">
        <f t="shared" si="21"/>
        <v/>
      </c>
      <c r="BC50" s="131" t="str">
        <f t="shared" si="21"/>
        <v/>
      </c>
      <c r="BD50" s="131" t="str">
        <f t="shared" si="21"/>
        <v/>
      </c>
      <c r="BE50" s="131" t="str">
        <f t="shared" si="21"/>
        <v/>
      </c>
      <c r="BF50" s="131" t="str">
        <f t="shared" si="21"/>
        <v/>
      </c>
      <c r="BG50" s="131" t="str">
        <f t="shared" si="21"/>
        <v/>
      </c>
      <c r="BH50" s="131" t="str">
        <f t="shared" si="21"/>
        <v/>
      </c>
      <c r="BI50" s="131" t="str">
        <f t="shared" si="21"/>
        <v/>
      </c>
      <c r="BJ50" s="131" t="str">
        <f t="shared" si="21"/>
        <v/>
      </c>
      <c r="BK50" s="131" t="str">
        <f t="shared" si="21"/>
        <v/>
      </c>
      <c r="BL50" s="131" t="str">
        <f t="shared" si="21"/>
        <v/>
      </c>
      <c r="BM50" s="131" t="str">
        <f t="shared" si="21"/>
        <v/>
      </c>
      <c r="BN50" s="131" t="str">
        <f t="shared" si="21"/>
        <v/>
      </c>
      <c r="BO50" s="131" t="str">
        <f t="shared" si="21"/>
        <v/>
      </c>
      <c r="BP50" s="131" t="str">
        <f t="shared" si="21"/>
        <v/>
      </c>
      <c r="BQ50" s="131" t="str">
        <f t="shared" si="21"/>
        <v/>
      </c>
      <c r="BR50" s="131" t="str">
        <f t="shared" si="22"/>
        <v/>
      </c>
      <c r="BS50" s="131" t="str">
        <f t="shared" si="22"/>
        <v/>
      </c>
      <c r="BT50" s="131" t="str">
        <f t="shared" si="22"/>
        <v/>
      </c>
      <c r="BU50" s="131" t="str">
        <f t="shared" si="22"/>
        <v/>
      </c>
      <c r="BV50" s="131" t="str">
        <f t="shared" si="22"/>
        <v/>
      </c>
      <c r="BW50" s="131" t="str">
        <f t="shared" si="22"/>
        <v/>
      </c>
      <c r="BX50" s="131" t="str">
        <f t="shared" si="22"/>
        <v/>
      </c>
      <c r="BY50" s="131" t="str">
        <f t="shared" si="22"/>
        <v/>
      </c>
      <c r="BZ50" s="131" t="str">
        <f t="shared" si="22"/>
        <v/>
      </c>
      <c r="CA50" s="131" t="str">
        <f t="shared" si="22"/>
        <v/>
      </c>
      <c r="CB50" s="131" t="str">
        <f t="shared" si="22"/>
        <v/>
      </c>
      <c r="CC50" s="131" t="str">
        <f t="shared" si="22"/>
        <v/>
      </c>
      <c r="CD50" s="131" t="str">
        <f t="shared" si="22"/>
        <v/>
      </c>
      <c r="CE50" s="131" t="str">
        <f t="shared" si="22"/>
        <v/>
      </c>
      <c r="CF50" s="131" t="str">
        <f t="shared" si="22"/>
        <v/>
      </c>
      <c r="CG50" s="131" t="str">
        <f t="shared" si="22"/>
        <v/>
      </c>
      <c r="CH50" s="131" t="str">
        <f t="shared" si="23"/>
        <v/>
      </c>
      <c r="CI50" s="131" t="str">
        <f t="shared" si="23"/>
        <v/>
      </c>
      <c r="CJ50" s="131" t="str">
        <f t="shared" si="23"/>
        <v/>
      </c>
      <c r="CK50" s="131" t="str">
        <f t="shared" si="23"/>
        <v/>
      </c>
      <c r="CL50" s="131" t="str">
        <f t="shared" si="23"/>
        <v/>
      </c>
      <c r="CM50" s="131" t="str">
        <f t="shared" si="23"/>
        <v/>
      </c>
      <c r="CN50" s="131" t="str">
        <f t="shared" si="23"/>
        <v/>
      </c>
      <c r="CO50" s="131" t="str">
        <f t="shared" si="23"/>
        <v/>
      </c>
      <c r="CP50" s="131" t="str">
        <f t="shared" si="23"/>
        <v/>
      </c>
      <c r="CQ50" s="131" t="str">
        <f t="shared" si="23"/>
        <v/>
      </c>
      <c r="CR50" s="131" t="str">
        <f t="shared" si="23"/>
        <v/>
      </c>
      <c r="CS50" s="131" t="str">
        <f t="shared" si="23"/>
        <v/>
      </c>
      <c r="CT50" s="131" t="str">
        <f t="shared" si="23"/>
        <v/>
      </c>
      <c r="CU50" s="131" t="str">
        <f t="shared" si="23"/>
        <v/>
      </c>
      <c r="CV50" s="131" t="str">
        <f t="shared" si="23"/>
        <v/>
      </c>
      <c r="CW50" s="131" t="str">
        <f t="shared" si="23"/>
        <v/>
      </c>
      <c r="CX50" s="131" t="str">
        <f t="shared" si="24"/>
        <v/>
      </c>
      <c r="CY50" s="131" t="str">
        <f t="shared" si="24"/>
        <v/>
      </c>
      <c r="CZ50" s="131" t="str">
        <f t="shared" si="24"/>
        <v/>
      </c>
      <c r="DA50" s="131" t="str">
        <f t="shared" si="24"/>
        <v/>
      </c>
      <c r="DB50" s="131" t="str">
        <f t="shared" si="24"/>
        <v/>
      </c>
      <c r="DC50" s="131" t="str">
        <f t="shared" si="24"/>
        <v/>
      </c>
      <c r="DD50" s="131" t="str">
        <f t="shared" si="24"/>
        <v/>
      </c>
      <c r="DE50" s="131" t="str">
        <f t="shared" si="24"/>
        <v/>
      </c>
      <c r="DF50" s="131" t="str">
        <f t="shared" si="24"/>
        <v/>
      </c>
      <c r="DG50" s="131" t="str">
        <f t="shared" si="24"/>
        <v/>
      </c>
      <c r="DH50" s="131" t="str">
        <f t="shared" si="24"/>
        <v/>
      </c>
      <c r="DI50" s="131" t="str">
        <f t="shared" si="24"/>
        <v/>
      </c>
      <c r="DJ50" s="131" t="str">
        <f t="shared" si="24"/>
        <v/>
      </c>
      <c r="DK50" s="131" t="str">
        <f t="shared" si="24"/>
        <v/>
      </c>
      <c r="DL50" s="131" t="str">
        <f t="shared" si="24"/>
        <v/>
      </c>
      <c r="DM50" s="131" t="str">
        <f t="shared" si="24"/>
        <v/>
      </c>
      <c r="DN50" s="131" t="str">
        <f t="shared" si="25"/>
        <v/>
      </c>
      <c r="DO50" s="131" t="str">
        <f t="shared" si="25"/>
        <v/>
      </c>
      <c r="DP50" s="131" t="str">
        <f t="shared" si="25"/>
        <v/>
      </c>
      <c r="DQ50" s="131" t="str">
        <f t="shared" si="25"/>
        <v/>
      </c>
      <c r="DR50" s="131" t="str">
        <f t="shared" si="25"/>
        <v/>
      </c>
      <c r="DS50" s="131" t="str">
        <f t="shared" si="25"/>
        <v/>
      </c>
      <c r="DT50" s="131" t="str">
        <f t="shared" si="25"/>
        <v/>
      </c>
      <c r="DU50" s="131" t="str">
        <f t="shared" si="25"/>
        <v/>
      </c>
      <c r="DV50" s="131" t="str">
        <f t="shared" si="25"/>
        <v/>
      </c>
      <c r="DW50" s="131" t="str">
        <f t="shared" si="25"/>
        <v/>
      </c>
      <c r="DX50" s="131" t="str">
        <f t="shared" si="25"/>
        <v/>
      </c>
      <c r="DY50" s="131" t="str">
        <f t="shared" si="25"/>
        <v/>
      </c>
      <c r="DZ50" s="131" t="str">
        <f t="shared" si="25"/>
        <v/>
      </c>
      <c r="EA50" s="131" t="str">
        <f t="shared" si="25"/>
        <v/>
      </c>
      <c r="EB50" s="131" t="str">
        <f t="shared" si="25"/>
        <v/>
      </c>
      <c r="EC50" s="131" t="str">
        <f t="shared" si="25"/>
        <v/>
      </c>
      <c r="ED50" s="131" t="str">
        <f t="shared" si="26"/>
        <v/>
      </c>
      <c r="EE50" s="131" t="str">
        <f t="shared" si="26"/>
        <v/>
      </c>
      <c r="EF50" s="131" t="str">
        <f t="shared" si="26"/>
        <v/>
      </c>
      <c r="EG50" s="131" t="str">
        <f t="shared" si="26"/>
        <v/>
      </c>
      <c r="EH50" s="131" t="str">
        <f t="shared" si="26"/>
        <v/>
      </c>
      <c r="EI50" s="131" t="str">
        <f t="shared" si="26"/>
        <v/>
      </c>
      <c r="EJ50" s="131" t="str">
        <f t="shared" si="26"/>
        <v/>
      </c>
      <c r="EK50" s="131" t="str">
        <f t="shared" si="26"/>
        <v/>
      </c>
      <c r="EL50" s="131" t="str">
        <f t="shared" si="26"/>
        <v/>
      </c>
      <c r="EM50" s="131" t="str">
        <f t="shared" si="26"/>
        <v/>
      </c>
      <c r="EN50" s="131" t="str">
        <f t="shared" si="26"/>
        <v/>
      </c>
      <c r="EO50" s="131" t="str">
        <f t="shared" si="26"/>
        <v/>
      </c>
      <c r="EP50" s="131" t="str">
        <f t="shared" si="26"/>
        <v/>
      </c>
      <c r="EQ50" s="131" t="str">
        <f t="shared" si="26"/>
        <v/>
      </c>
      <c r="ER50" s="131" t="str">
        <f t="shared" si="26"/>
        <v/>
      </c>
      <c r="ES50" s="131" t="str">
        <f t="shared" si="26"/>
        <v/>
      </c>
      <c r="ET50" s="131" t="str">
        <f t="shared" si="27"/>
        <v/>
      </c>
      <c r="EU50" s="131" t="str">
        <f t="shared" si="27"/>
        <v/>
      </c>
      <c r="EV50" s="131" t="str">
        <f t="shared" si="27"/>
        <v/>
      </c>
      <c r="EW50" s="131" t="str">
        <f t="shared" si="27"/>
        <v/>
      </c>
      <c r="EX50" s="131" t="str">
        <f t="shared" si="27"/>
        <v/>
      </c>
      <c r="EY50" s="131" t="str">
        <f t="shared" si="27"/>
        <v/>
      </c>
      <c r="EZ50" s="131" t="str">
        <f t="shared" si="27"/>
        <v/>
      </c>
      <c r="FA50" s="131" t="str">
        <f t="shared" si="27"/>
        <v/>
      </c>
      <c r="FB50" s="131" t="str">
        <f t="shared" si="27"/>
        <v/>
      </c>
      <c r="FC50" s="131" t="str">
        <f t="shared" si="27"/>
        <v/>
      </c>
      <c r="FD50" s="131" t="str">
        <f t="shared" si="27"/>
        <v/>
      </c>
      <c r="FE50" s="131" t="str">
        <f t="shared" si="27"/>
        <v/>
      </c>
      <c r="FF50" s="131" t="str">
        <f t="shared" si="27"/>
        <v/>
      </c>
      <c r="FG50" s="131" t="str">
        <f t="shared" si="27"/>
        <v/>
      </c>
      <c r="FH50" s="131" t="str">
        <f t="shared" si="27"/>
        <v/>
      </c>
      <c r="FI50" s="131" t="str">
        <f t="shared" si="27"/>
        <v/>
      </c>
      <c r="FJ50" s="131" t="str">
        <f t="shared" si="28"/>
        <v/>
      </c>
      <c r="FK50" s="131" t="str">
        <f t="shared" si="28"/>
        <v/>
      </c>
      <c r="FL50" s="131" t="str">
        <f t="shared" si="28"/>
        <v/>
      </c>
      <c r="FM50" s="131" t="str">
        <f t="shared" si="28"/>
        <v/>
      </c>
      <c r="FN50" s="131" t="str">
        <f t="shared" si="28"/>
        <v/>
      </c>
      <c r="FO50" s="131" t="str">
        <f t="shared" si="28"/>
        <v/>
      </c>
      <c r="FP50" s="131" t="str">
        <f t="shared" si="28"/>
        <v/>
      </c>
      <c r="FQ50" s="131" t="str">
        <f t="shared" si="28"/>
        <v/>
      </c>
      <c r="FR50" s="131" t="str">
        <f t="shared" si="28"/>
        <v/>
      </c>
      <c r="FS50" s="131" t="str">
        <f t="shared" si="28"/>
        <v/>
      </c>
      <c r="FT50" s="131" t="str">
        <f t="shared" si="28"/>
        <v/>
      </c>
      <c r="FU50" s="131" t="str">
        <f t="shared" si="28"/>
        <v/>
      </c>
      <c r="FV50" s="131" t="str">
        <f t="shared" si="28"/>
        <v/>
      </c>
      <c r="FW50" s="131" t="str">
        <f t="shared" si="28"/>
        <v/>
      </c>
      <c r="FX50" s="131" t="str">
        <f t="shared" si="28"/>
        <v/>
      </c>
      <c r="FY50" s="131" t="str">
        <f t="shared" si="28"/>
        <v/>
      </c>
      <c r="FZ50" s="131" t="str">
        <f t="shared" si="29"/>
        <v/>
      </c>
      <c r="GA50" s="131" t="str">
        <f t="shared" si="29"/>
        <v/>
      </c>
      <c r="GB50" s="131" t="str">
        <f t="shared" si="29"/>
        <v/>
      </c>
      <c r="GC50" s="131" t="str">
        <f t="shared" si="29"/>
        <v/>
      </c>
      <c r="GD50" s="131" t="str">
        <f t="shared" si="29"/>
        <v/>
      </c>
      <c r="GE50" s="131" t="str">
        <f t="shared" si="29"/>
        <v/>
      </c>
      <c r="GF50" s="131" t="str">
        <f t="shared" si="29"/>
        <v/>
      </c>
      <c r="GG50" s="131" t="str">
        <f t="shared" si="29"/>
        <v/>
      </c>
      <c r="GH50" s="131" t="str">
        <f t="shared" si="29"/>
        <v/>
      </c>
      <c r="GI50" s="131" t="str">
        <f t="shared" si="29"/>
        <v/>
      </c>
      <c r="GJ50" s="131" t="str">
        <f t="shared" si="29"/>
        <v/>
      </c>
      <c r="GK50" s="131" t="str">
        <f t="shared" si="29"/>
        <v/>
      </c>
      <c r="GL50" s="131" t="str">
        <f t="shared" si="29"/>
        <v/>
      </c>
      <c r="GM50" s="131" t="str">
        <f t="shared" si="29"/>
        <v/>
      </c>
      <c r="GN50" s="131" t="str">
        <f t="shared" si="29"/>
        <v/>
      </c>
      <c r="GO50" s="131" t="str">
        <f t="shared" si="29"/>
        <v/>
      </c>
      <c r="GP50" s="131" t="str">
        <f t="shared" si="30"/>
        <v/>
      </c>
      <c r="GQ50" s="131" t="str">
        <f t="shared" si="30"/>
        <v/>
      </c>
      <c r="GR50" s="131" t="str">
        <f t="shared" si="30"/>
        <v/>
      </c>
      <c r="GS50" s="131" t="str">
        <f t="shared" si="30"/>
        <v/>
      </c>
      <c r="GT50" s="131" t="str">
        <f t="shared" si="30"/>
        <v/>
      </c>
      <c r="GU50" s="131" t="str">
        <f t="shared" si="30"/>
        <v/>
      </c>
      <c r="GV50" s="131" t="str">
        <f t="shared" si="30"/>
        <v/>
      </c>
      <c r="GW50" s="131" t="str">
        <f t="shared" si="30"/>
        <v/>
      </c>
      <c r="GX50" s="131" t="str">
        <f t="shared" si="30"/>
        <v/>
      </c>
      <c r="GY50" s="131" t="str">
        <f t="shared" si="30"/>
        <v/>
      </c>
      <c r="GZ50" s="131" t="str">
        <f t="shared" si="30"/>
        <v/>
      </c>
      <c r="HA50" s="131" t="str">
        <f t="shared" si="30"/>
        <v/>
      </c>
      <c r="HB50" s="131" t="str">
        <f t="shared" si="30"/>
        <v/>
      </c>
      <c r="HC50" s="131" t="str">
        <f t="shared" si="31"/>
        <v/>
      </c>
      <c r="HD50" s="131" t="str">
        <f t="shared" si="31"/>
        <v/>
      </c>
      <c r="HE50" s="131" t="str">
        <f t="shared" si="31"/>
        <v/>
      </c>
      <c r="HF50" s="131" t="str">
        <f t="shared" si="31"/>
        <v/>
      </c>
      <c r="HG50" s="131" t="str">
        <f t="shared" si="31"/>
        <v/>
      </c>
      <c r="HH50" s="131" t="str">
        <f t="shared" si="31"/>
        <v/>
      </c>
      <c r="HI50" s="131" t="str">
        <f t="shared" si="31"/>
        <v/>
      </c>
      <c r="HJ50" s="131" t="str">
        <f t="shared" si="31"/>
        <v/>
      </c>
      <c r="HK50" s="131" t="str">
        <f t="shared" si="31"/>
        <v/>
      </c>
      <c r="HL50" s="131" t="str">
        <f t="shared" si="31"/>
        <v/>
      </c>
      <c r="HM50" s="131" t="str">
        <f t="shared" si="31"/>
        <v/>
      </c>
      <c r="HN50" s="131" t="str">
        <f t="shared" si="31"/>
        <v/>
      </c>
      <c r="HO50" s="131" t="str">
        <f t="shared" si="31"/>
        <v/>
      </c>
      <c r="HP50" s="132" t="str">
        <f t="shared" si="31"/>
        <v/>
      </c>
    </row>
    <row r="51" spans="1:224" hidden="1">
      <c r="G51" s="61"/>
      <c r="K51"/>
      <c r="L51"/>
      <c r="M51"/>
      <c r="N51" s="129" t="str">
        <f t="shared" si="17"/>
        <v>직원7</v>
      </c>
      <c r="O51" s="130" t="str">
        <f t="shared" si="18"/>
        <v/>
      </c>
      <c r="P51" s="130" t="str">
        <f t="shared" si="18"/>
        <v/>
      </c>
      <c r="Q51" s="130" t="str">
        <f t="shared" si="18"/>
        <v/>
      </c>
      <c r="R51" s="130" t="str">
        <f t="shared" si="18"/>
        <v/>
      </c>
      <c r="S51" s="130" t="str">
        <f t="shared" si="18"/>
        <v/>
      </c>
      <c r="T51" s="130" t="str">
        <f t="shared" si="18"/>
        <v/>
      </c>
      <c r="U51" s="130" t="str">
        <f t="shared" si="18"/>
        <v/>
      </c>
      <c r="V51" s="131" t="str">
        <f t="shared" si="19"/>
        <v/>
      </c>
      <c r="W51" s="131" t="str">
        <f t="shared" si="19"/>
        <v/>
      </c>
      <c r="X51" s="131" t="str">
        <f t="shared" si="19"/>
        <v/>
      </c>
      <c r="Y51" s="131" t="str">
        <f t="shared" si="19"/>
        <v/>
      </c>
      <c r="Z51" s="131" t="str">
        <f t="shared" si="19"/>
        <v/>
      </c>
      <c r="AA51" s="131" t="str">
        <f t="shared" si="19"/>
        <v/>
      </c>
      <c r="AB51" s="131" t="str">
        <f t="shared" si="19"/>
        <v/>
      </c>
      <c r="AC51" s="131" t="str">
        <f t="shared" si="19"/>
        <v/>
      </c>
      <c r="AD51" s="131" t="str">
        <f t="shared" si="19"/>
        <v/>
      </c>
      <c r="AE51" s="131" t="str">
        <f t="shared" si="19"/>
        <v/>
      </c>
      <c r="AF51" s="131" t="str">
        <f t="shared" si="19"/>
        <v/>
      </c>
      <c r="AG51" s="131" t="str">
        <f t="shared" si="19"/>
        <v/>
      </c>
      <c r="AH51" s="131" t="str">
        <f t="shared" si="19"/>
        <v/>
      </c>
      <c r="AI51" s="131" t="str">
        <f t="shared" si="19"/>
        <v/>
      </c>
      <c r="AJ51" s="131" t="str">
        <f t="shared" si="19"/>
        <v/>
      </c>
      <c r="AK51" s="131" t="str">
        <f t="shared" si="19"/>
        <v/>
      </c>
      <c r="AL51" s="131" t="str">
        <f t="shared" si="20"/>
        <v/>
      </c>
      <c r="AM51" s="131" t="str">
        <f t="shared" si="20"/>
        <v/>
      </c>
      <c r="AN51" s="131" t="str">
        <f t="shared" si="20"/>
        <v/>
      </c>
      <c r="AO51" s="131" t="str">
        <f t="shared" si="20"/>
        <v/>
      </c>
      <c r="AP51" s="131" t="str">
        <f t="shared" si="20"/>
        <v/>
      </c>
      <c r="AQ51" s="131" t="str">
        <f t="shared" si="20"/>
        <v/>
      </c>
      <c r="AR51" s="131" t="str">
        <f t="shared" si="20"/>
        <v/>
      </c>
      <c r="AS51" s="131" t="str">
        <f t="shared" si="20"/>
        <v/>
      </c>
      <c r="AT51" s="131" t="str">
        <f t="shared" si="20"/>
        <v/>
      </c>
      <c r="AU51" s="131" t="str">
        <f t="shared" si="20"/>
        <v/>
      </c>
      <c r="AV51" s="131" t="str">
        <f t="shared" si="20"/>
        <v/>
      </c>
      <c r="AW51" s="131" t="str">
        <f t="shared" si="20"/>
        <v/>
      </c>
      <c r="AX51" s="131" t="str">
        <f t="shared" si="20"/>
        <v/>
      </c>
      <c r="AY51" s="131" t="str">
        <f t="shared" si="20"/>
        <v/>
      </c>
      <c r="AZ51" s="131" t="str">
        <f t="shared" si="20"/>
        <v/>
      </c>
      <c r="BA51" s="131" t="str">
        <f t="shared" si="20"/>
        <v/>
      </c>
      <c r="BB51" s="131" t="str">
        <f t="shared" si="21"/>
        <v/>
      </c>
      <c r="BC51" s="131" t="str">
        <f t="shared" si="21"/>
        <v/>
      </c>
      <c r="BD51" s="131" t="str">
        <f t="shared" si="21"/>
        <v/>
      </c>
      <c r="BE51" s="131" t="str">
        <f t="shared" si="21"/>
        <v/>
      </c>
      <c r="BF51" s="131" t="str">
        <f t="shared" si="21"/>
        <v/>
      </c>
      <c r="BG51" s="131" t="str">
        <f t="shared" si="21"/>
        <v/>
      </c>
      <c r="BH51" s="131" t="str">
        <f t="shared" si="21"/>
        <v/>
      </c>
      <c r="BI51" s="131" t="str">
        <f t="shared" si="21"/>
        <v/>
      </c>
      <c r="BJ51" s="131" t="str">
        <f t="shared" si="21"/>
        <v/>
      </c>
      <c r="BK51" s="131" t="str">
        <f t="shared" si="21"/>
        <v/>
      </c>
      <c r="BL51" s="131" t="str">
        <f t="shared" si="21"/>
        <v/>
      </c>
      <c r="BM51" s="131" t="str">
        <f t="shared" si="21"/>
        <v/>
      </c>
      <c r="BN51" s="131" t="str">
        <f t="shared" si="21"/>
        <v/>
      </c>
      <c r="BO51" s="131" t="str">
        <f t="shared" si="21"/>
        <v/>
      </c>
      <c r="BP51" s="131" t="str">
        <f t="shared" si="21"/>
        <v/>
      </c>
      <c r="BQ51" s="131" t="str">
        <f t="shared" si="21"/>
        <v/>
      </c>
      <c r="BR51" s="131" t="str">
        <f t="shared" si="22"/>
        <v/>
      </c>
      <c r="BS51" s="131" t="str">
        <f t="shared" si="22"/>
        <v/>
      </c>
      <c r="BT51" s="131" t="str">
        <f t="shared" si="22"/>
        <v/>
      </c>
      <c r="BU51" s="131" t="str">
        <f t="shared" si="22"/>
        <v/>
      </c>
      <c r="BV51" s="131" t="str">
        <f t="shared" si="22"/>
        <v/>
      </c>
      <c r="BW51" s="131" t="str">
        <f t="shared" si="22"/>
        <v/>
      </c>
      <c r="BX51" s="131" t="str">
        <f t="shared" si="22"/>
        <v/>
      </c>
      <c r="BY51" s="131" t="str">
        <f t="shared" si="22"/>
        <v/>
      </c>
      <c r="BZ51" s="131" t="str">
        <f t="shared" si="22"/>
        <v/>
      </c>
      <c r="CA51" s="131" t="str">
        <f t="shared" si="22"/>
        <v/>
      </c>
      <c r="CB51" s="131" t="str">
        <f t="shared" si="22"/>
        <v/>
      </c>
      <c r="CC51" s="131" t="str">
        <f t="shared" si="22"/>
        <v/>
      </c>
      <c r="CD51" s="131" t="str">
        <f t="shared" si="22"/>
        <v/>
      </c>
      <c r="CE51" s="131" t="str">
        <f t="shared" si="22"/>
        <v/>
      </c>
      <c r="CF51" s="131" t="str">
        <f t="shared" si="22"/>
        <v/>
      </c>
      <c r="CG51" s="131" t="str">
        <f t="shared" si="22"/>
        <v/>
      </c>
      <c r="CH51" s="131" t="str">
        <f t="shared" si="23"/>
        <v/>
      </c>
      <c r="CI51" s="131" t="str">
        <f t="shared" si="23"/>
        <v/>
      </c>
      <c r="CJ51" s="131" t="str">
        <f t="shared" si="23"/>
        <v/>
      </c>
      <c r="CK51" s="131" t="str">
        <f t="shared" si="23"/>
        <v/>
      </c>
      <c r="CL51" s="131" t="str">
        <f t="shared" si="23"/>
        <v/>
      </c>
      <c r="CM51" s="131" t="str">
        <f t="shared" si="23"/>
        <v/>
      </c>
      <c r="CN51" s="131" t="str">
        <f t="shared" si="23"/>
        <v/>
      </c>
      <c r="CO51" s="131" t="str">
        <f t="shared" si="23"/>
        <v/>
      </c>
      <c r="CP51" s="131" t="str">
        <f t="shared" si="23"/>
        <v/>
      </c>
      <c r="CQ51" s="131" t="str">
        <f t="shared" si="23"/>
        <v/>
      </c>
      <c r="CR51" s="131" t="str">
        <f t="shared" si="23"/>
        <v/>
      </c>
      <c r="CS51" s="131" t="str">
        <f t="shared" si="23"/>
        <v/>
      </c>
      <c r="CT51" s="131" t="str">
        <f t="shared" si="23"/>
        <v/>
      </c>
      <c r="CU51" s="131" t="str">
        <f t="shared" si="23"/>
        <v/>
      </c>
      <c r="CV51" s="131" t="str">
        <f t="shared" si="23"/>
        <v/>
      </c>
      <c r="CW51" s="131" t="str">
        <f t="shared" si="23"/>
        <v/>
      </c>
      <c r="CX51" s="131" t="str">
        <f t="shared" si="24"/>
        <v/>
      </c>
      <c r="CY51" s="131" t="str">
        <f t="shared" si="24"/>
        <v/>
      </c>
      <c r="CZ51" s="131" t="str">
        <f t="shared" si="24"/>
        <v/>
      </c>
      <c r="DA51" s="131" t="str">
        <f t="shared" si="24"/>
        <v/>
      </c>
      <c r="DB51" s="131" t="str">
        <f t="shared" si="24"/>
        <v/>
      </c>
      <c r="DC51" s="131" t="str">
        <f t="shared" si="24"/>
        <v/>
      </c>
      <c r="DD51" s="131" t="str">
        <f t="shared" si="24"/>
        <v/>
      </c>
      <c r="DE51" s="131" t="str">
        <f t="shared" si="24"/>
        <v/>
      </c>
      <c r="DF51" s="131" t="str">
        <f t="shared" si="24"/>
        <v/>
      </c>
      <c r="DG51" s="131" t="str">
        <f t="shared" si="24"/>
        <v/>
      </c>
      <c r="DH51" s="131" t="str">
        <f t="shared" si="24"/>
        <v/>
      </c>
      <c r="DI51" s="131" t="str">
        <f t="shared" si="24"/>
        <v/>
      </c>
      <c r="DJ51" s="131" t="str">
        <f t="shared" si="24"/>
        <v/>
      </c>
      <c r="DK51" s="131" t="str">
        <f t="shared" si="24"/>
        <v/>
      </c>
      <c r="DL51" s="131" t="str">
        <f t="shared" si="24"/>
        <v/>
      </c>
      <c r="DM51" s="131" t="str">
        <f t="shared" si="24"/>
        <v/>
      </c>
      <c r="DN51" s="131" t="str">
        <f t="shared" si="25"/>
        <v/>
      </c>
      <c r="DO51" s="131" t="str">
        <f t="shared" si="25"/>
        <v/>
      </c>
      <c r="DP51" s="131" t="str">
        <f t="shared" si="25"/>
        <v/>
      </c>
      <c r="DQ51" s="131" t="str">
        <f t="shared" si="25"/>
        <v/>
      </c>
      <c r="DR51" s="131" t="str">
        <f t="shared" si="25"/>
        <v/>
      </c>
      <c r="DS51" s="131" t="str">
        <f t="shared" si="25"/>
        <v/>
      </c>
      <c r="DT51" s="131" t="str">
        <f t="shared" si="25"/>
        <v/>
      </c>
      <c r="DU51" s="131" t="str">
        <f t="shared" si="25"/>
        <v/>
      </c>
      <c r="DV51" s="131" t="str">
        <f t="shared" si="25"/>
        <v/>
      </c>
      <c r="DW51" s="131" t="str">
        <f t="shared" si="25"/>
        <v/>
      </c>
      <c r="DX51" s="131" t="str">
        <f t="shared" si="25"/>
        <v/>
      </c>
      <c r="DY51" s="131" t="str">
        <f t="shared" si="25"/>
        <v/>
      </c>
      <c r="DZ51" s="131" t="str">
        <f t="shared" si="25"/>
        <v/>
      </c>
      <c r="EA51" s="131" t="str">
        <f t="shared" si="25"/>
        <v/>
      </c>
      <c r="EB51" s="131" t="str">
        <f t="shared" si="25"/>
        <v/>
      </c>
      <c r="EC51" s="131" t="str">
        <f t="shared" si="25"/>
        <v/>
      </c>
      <c r="ED51" s="131" t="str">
        <f t="shared" si="26"/>
        <v/>
      </c>
      <c r="EE51" s="131" t="str">
        <f t="shared" si="26"/>
        <v/>
      </c>
      <c r="EF51" s="131" t="str">
        <f t="shared" si="26"/>
        <v/>
      </c>
      <c r="EG51" s="131" t="str">
        <f t="shared" si="26"/>
        <v/>
      </c>
      <c r="EH51" s="131" t="str">
        <f t="shared" si="26"/>
        <v/>
      </c>
      <c r="EI51" s="131" t="str">
        <f t="shared" si="26"/>
        <v/>
      </c>
      <c r="EJ51" s="131" t="str">
        <f t="shared" si="26"/>
        <v/>
      </c>
      <c r="EK51" s="131" t="str">
        <f t="shared" si="26"/>
        <v/>
      </c>
      <c r="EL51" s="131" t="str">
        <f t="shared" si="26"/>
        <v/>
      </c>
      <c r="EM51" s="131" t="str">
        <f t="shared" si="26"/>
        <v/>
      </c>
      <c r="EN51" s="131" t="str">
        <f t="shared" si="26"/>
        <v/>
      </c>
      <c r="EO51" s="131" t="str">
        <f t="shared" si="26"/>
        <v/>
      </c>
      <c r="EP51" s="131" t="str">
        <f t="shared" si="26"/>
        <v/>
      </c>
      <c r="EQ51" s="131" t="str">
        <f t="shared" si="26"/>
        <v/>
      </c>
      <c r="ER51" s="131" t="str">
        <f t="shared" si="26"/>
        <v/>
      </c>
      <c r="ES51" s="131" t="str">
        <f t="shared" si="26"/>
        <v/>
      </c>
      <c r="ET51" s="131" t="str">
        <f t="shared" si="27"/>
        <v/>
      </c>
      <c r="EU51" s="131" t="str">
        <f t="shared" si="27"/>
        <v/>
      </c>
      <c r="EV51" s="131" t="str">
        <f t="shared" si="27"/>
        <v/>
      </c>
      <c r="EW51" s="131" t="str">
        <f t="shared" si="27"/>
        <v/>
      </c>
      <c r="EX51" s="131" t="str">
        <f t="shared" si="27"/>
        <v/>
      </c>
      <c r="EY51" s="131" t="str">
        <f t="shared" si="27"/>
        <v/>
      </c>
      <c r="EZ51" s="131" t="str">
        <f t="shared" si="27"/>
        <v/>
      </c>
      <c r="FA51" s="131" t="str">
        <f t="shared" si="27"/>
        <v/>
      </c>
      <c r="FB51" s="131" t="str">
        <f t="shared" si="27"/>
        <v/>
      </c>
      <c r="FC51" s="131" t="str">
        <f t="shared" si="27"/>
        <v/>
      </c>
      <c r="FD51" s="131" t="str">
        <f t="shared" si="27"/>
        <v/>
      </c>
      <c r="FE51" s="131" t="str">
        <f t="shared" si="27"/>
        <v/>
      </c>
      <c r="FF51" s="131" t="str">
        <f t="shared" si="27"/>
        <v/>
      </c>
      <c r="FG51" s="131" t="str">
        <f t="shared" si="27"/>
        <v/>
      </c>
      <c r="FH51" s="131" t="str">
        <f t="shared" si="27"/>
        <v/>
      </c>
      <c r="FI51" s="131" t="str">
        <f t="shared" si="27"/>
        <v/>
      </c>
      <c r="FJ51" s="131" t="str">
        <f t="shared" si="28"/>
        <v/>
      </c>
      <c r="FK51" s="131" t="str">
        <f t="shared" si="28"/>
        <v/>
      </c>
      <c r="FL51" s="131" t="str">
        <f t="shared" si="28"/>
        <v/>
      </c>
      <c r="FM51" s="131" t="str">
        <f t="shared" si="28"/>
        <v/>
      </c>
      <c r="FN51" s="131" t="str">
        <f t="shared" si="28"/>
        <v/>
      </c>
      <c r="FO51" s="131" t="str">
        <f t="shared" si="28"/>
        <v/>
      </c>
      <c r="FP51" s="131" t="str">
        <f t="shared" si="28"/>
        <v/>
      </c>
      <c r="FQ51" s="131" t="str">
        <f t="shared" si="28"/>
        <v/>
      </c>
      <c r="FR51" s="131" t="str">
        <f t="shared" si="28"/>
        <v/>
      </c>
      <c r="FS51" s="131" t="str">
        <f t="shared" si="28"/>
        <v/>
      </c>
      <c r="FT51" s="131" t="str">
        <f t="shared" si="28"/>
        <v/>
      </c>
      <c r="FU51" s="131" t="str">
        <f t="shared" si="28"/>
        <v/>
      </c>
      <c r="FV51" s="131" t="str">
        <f t="shared" si="28"/>
        <v/>
      </c>
      <c r="FW51" s="131" t="str">
        <f t="shared" si="28"/>
        <v/>
      </c>
      <c r="FX51" s="131" t="str">
        <f t="shared" si="28"/>
        <v/>
      </c>
      <c r="FY51" s="131" t="str">
        <f t="shared" si="28"/>
        <v/>
      </c>
      <c r="FZ51" s="131" t="str">
        <f t="shared" si="29"/>
        <v/>
      </c>
      <c r="GA51" s="131" t="str">
        <f t="shared" si="29"/>
        <v/>
      </c>
      <c r="GB51" s="131" t="str">
        <f t="shared" si="29"/>
        <v/>
      </c>
      <c r="GC51" s="131" t="str">
        <f t="shared" si="29"/>
        <v/>
      </c>
      <c r="GD51" s="131" t="str">
        <f t="shared" si="29"/>
        <v/>
      </c>
      <c r="GE51" s="131" t="str">
        <f t="shared" si="29"/>
        <v/>
      </c>
      <c r="GF51" s="131" t="str">
        <f t="shared" si="29"/>
        <v/>
      </c>
      <c r="GG51" s="131" t="str">
        <f t="shared" si="29"/>
        <v/>
      </c>
      <c r="GH51" s="131" t="str">
        <f t="shared" si="29"/>
        <v/>
      </c>
      <c r="GI51" s="131" t="str">
        <f t="shared" si="29"/>
        <v/>
      </c>
      <c r="GJ51" s="131" t="str">
        <f t="shared" si="29"/>
        <v/>
      </c>
      <c r="GK51" s="131" t="str">
        <f t="shared" si="29"/>
        <v/>
      </c>
      <c r="GL51" s="131" t="str">
        <f t="shared" si="29"/>
        <v/>
      </c>
      <c r="GM51" s="131" t="str">
        <f t="shared" si="29"/>
        <v/>
      </c>
      <c r="GN51" s="131" t="str">
        <f t="shared" si="29"/>
        <v/>
      </c>
      <c r="GO51" s="131" t="str">
        <f t="shared" si="29"/>
        <v/>
      </c>
      <c r="GP51" s="131" t="str">
        <f t="shared" si="30"/>
        <v/>
      </c>
      <c r="GQ51" s="131" t="str">
        <f t="shared" si="30"/>
        <v/>
      </c>
      <c r="GR51" s="131" t="str">
        <f t="shared" si="30"/>
        <v/>
      </c>
      <c r="GS51" s="131" t="str">
        <f t="shared" si="30"/>
        <v/>
      </c>
      <c r="GT51" s="131" t="str">
        <f t="shared" si="30"/>
        <v/>
      </c>
      <c r="GU51" s="131" t="str">
        <f t="shared" si="30"/>
        <v/>
      </c>
      <c r="GV51" s="131" t="str">
        <f t="shared" si="30"/>
        <v/>
      </c>
      <c r="GW51" s="131" t="str">
        <f t="shared" si="30"/>
        <v/>
      </c>
      <c r="GX51" s="131" t="str">
        <f t="shared" si="30"/>
        <v/>
      </c>
      <c r="GY51" s="131" t="str">
        <f t="shared" si="30"/>
        <v/>
      </c>
      <c r="GZ51" s="131" t="str">
        <f t="shared" si="30"/>
        <v/>
      </c>
      <c r="HA51" s="131" t="str">
        <f t="shared" si="30"/>
        <v/>
      </c>
      <c r="HB51" s="131" t="str">
        <f t="shared" si="30"/>
        <v/>
      </c>
      <c r="HC51" s="131" t="str">
        <f t="shared" si="31"/>
        <v/>
      </c>
      <c r="HD51" s="131" t="str">
        <f t="shared" si="31"/>
        <v/>
      </c>
      <c r="HE51" s="131" t="str">
        <f t="shared" si="31"/>
        <v/>
      </c>
      <c r="HF51" s="131" t="str">
        <f t="shared" si="31"/>
        <v/>
      </c>
      <c r="HG51" s="131" t="str">
        <f t="shared" si="31"/>
        <v/>
      </c>
      <c r="HH51" s="131" t="str">
        <f t="shared" si="31"/>
        <v/>
      </c>
      <c r="HI51" s="131" t="str">
        <f t="shared" si="31"/>
        <v/>
      </c>
      <c r="HJ51" s="131" t="str">
        <f t="shared" si="31"/>
        <v/>
      </c>
      <c r="HK51" s="131" t="str">
        <f t="shared" si="31"/>
        <v/>
      </c>
      <c r="HL51" s="131" t="str">
        <f t="shared" si="31"/>
        <v/>
      </c>
      <c r="HM51" s="131" t="str">
        <f t="shared" si="31"/>
        <v/>
      </c>
      <c r="HN51" s="131" t="str">
        <f t="shared" si="31"/>
        <v/>
      </c>
      <c r="HO51" s="131" t="str">
        <f t="shared" si="31"/>
        <v/>
      </c>
      <c r="HP51" s="132" t="str">
        <f t="shared" si="31"/>
        <v/>
      </c>
    </row>
    <row r="52" spans="1:224" hidden="1">
      <c r="G52" s="61"/>
      <c r="K52"/>
      <c r="L52"/>
      <c r="M52"/>
      <c r="N52" s="129" t="str">
        <f t="shared" si="17"/>
        <v>직원8</v>
      </c>
      <c r="O52" s="130" t="str">
        <f t="shared" si="18"/>
        <v/>
      </c>
      <c r="P52" s="130" t="str">
        <f t="shared" si="18"/>
        <v/>
      </c>
      <c r="Q52" s="130" t="str">
        <f t="shared" si="18"/>
        <v/>
      </c>
      <c r="R52" s="130" t="str">
        <f t="shared" si="18"/>
        <v/>
      </c>
      <c r="S52" s="130" t="str">
        <f t="shared" si="18"/>
        <v/>
      </c>
      <c r="T52" s="130" t="str">
        <f t="shared" si="18"/>
        <v/>
      </c>
      <c r="U52" s="130" t="str">
        <f t="shared" si="18"/>
        <v/>
      </c>
      <c r="V52" s="131" t="str">
        <f t="shared" si="19"/>
        <v/>
      </c>
      <c r="W52" s="131" t="str">
        <f t="shared" si="19"/>
        <v/>
      </c>
      <c r="X52" s="131" t="str">
        <f t="shared" si="19"/>
        <v/>
      </c>
      <c r="Y52" s="131" t="str">
        <f t="shared" si="19"/>
        <v/>
      </c>
      <c r="Z52" s="131" t="str">
        <f t="shared" si="19"/>
        <v/>
      </c>
      <c r="AA52" s="131" t="str">
        <f t="shared" si="19"/>
        <v/>
      </c>
      <c r="AB52" s="131" t="str">
        <f t="shared" si="19"/>
        <v/>
      </c>
      <c r="AC52" s="131" t="str">
        <f t="shared" si="19"/>
        <v/>
      </c>
      <c r="AD52" s="131" t="str">
        <f t="shared" si="19"/>
        <v/>
      </c>
      <c r="AE52" s="131" t="str">
        <f t="shared" si="19"/>
        <v/>
      </c>
      <c r="AF52" s="131" t="str">
        <f t="shared" si="19"/>
        <v/>
      </c>
      <c r="AG52" s="131" t="str">
        <f t="shared" si="19"/>
        <v/>
      </c>
      <c r="AH52" s="131" t="str">
        <f t="shared" si="19"/>
        <v/>
      </c>
      <c r="AI52" s="131" t="str">
        <f t="shared" si="19"/>
        <v/>
      </c>
      <c r="AJ52" s="131" t="str">
        <f t="shared" si="19"/>
        <v/>
      </c>
      <c r="AK52" s="131" t="str">
        <f t="shared" si="19"/>
        <v/>
      </c>
      <c r="AL52" s="131" t="str">
        <f t="shared" si="20"/>
        <v/>
      </c>
      <c r="AM52" s="131" t="str">
        <f t="shared" si="20"/>
        <v/>
      </c>
      <c r="AN52" s="131" t="str">
        <f t="shared" si="20"/>
        <v/>
      </c>
      <c r="AO52" s="131" t="str">
        <f t="shared" si="20"/>
        <v/>
      </c>
      <c r="AP52" s="131" t="str">
        <f t="shared" si="20"/>
        <v/>
      </c>
      <c r="AQ52" s="131" t="str">
        <f t="shared" si="20"/>
        <v/>
      </c>
      <c r="AR52" s="131" t="str">
        <f t="shared" si="20"/>
        <v/>
      </c>
      <c r="AS52" s="131" t="str">
        <f t="shared" si="20"/>
        <v/>
      </c>
      <c r="AT52" s="131" t="str">
        <f t="shared" si="20"/>
        <v/>
      </c>
      <c r="AU52" s="131" t="str">
        <f t="shared" si="20"/>
        <v/>
      </c>
      <c r="AV52" s="131" t="str">
        <f t="shared" si="20"/>
        <v/>
      </c>
      <c r="AW52" s="131" t="str">
        <f t="shared" si="20"/>
        <v/>
      </c>
      <c r="AX52" s="131" t="str">
        <f t="shared" si="20"/>
        <v/>
      </c>
      <c r="AY52" s="131" t="str">
        <f t="shared" si="20"/>
        <v/>
      </c>
      <c r="AZ52" s="131" t="str">
        <f t="shared" si="20"/>
        <v/>
      </c>
      <c r="BA52" s="131" t="str">
        <f t="shared" si="20"/>
        <v/>
      </c>
      <c r="BB52" s="131" t="str">
        <f t="shared" si="21"/>
        <v/>
      </c>
      <c r="BC52" s="131" t="str">
        <f t="shared" si="21"/>
        <v/>
      </c>
      <c r="BD52" s="131" t="str">
        <f t="shared" si="21"/>
        <v/>
      </c>
      <c r="BE52" s="131" t="str">
        <f t="shared" si="21"/>
        <v/>
      </c>
      <c r="BF52" s="131" t="str">
        <f t="shared" si="21"/>
        <v/>
      </c>
      <c r="BG52" s="131" t="str">
        <f t="shared" si="21"/>
        <v/>
      </c>
      <c r="BH52" s="131" t="str">
        <f t="shared" si="21"/>
        <v/>
      </c>
      <c r="BI52" s="131" t="str">
        <f t="shared" si="21"/>
        <v/>
      </c>
      <c r="BJ52" s="131" t="str">
        <f t="shared" si="21"/>
        <v/>
      </c>
      <c r="BK52" s="131" t="str">
        <f t="shared" si="21"/>
        <v/>
      </c>
      <c r="BL52" s="131" t="str">
        <f t="shared" si="21"/>
        <v/>
      </c>
      <c r="BM52" s="131" t="str">
        <f t="shared" si="21"/>
        <v/>
      </c>
      <c r="BN52" s="131" t="str">
        <f t="shared" si="21"/>
        <v/>
      </c>
      <c r="BO52" s="131" t="str">
        <f t="shared" si="21"/>
        <v/>
      </c>
      <c r="BP52" s="131" t="str">
        <f t="shared" si="21"/>
        <v/>
      </c>
      <c r="BQ52" s="131" t="str">
        <f t="shared" si="21"/>
        <v/>
      </c>
      <c r="BR52" s="131" t="str">
        <f t="shared" si="22"/>
        <v/>
      </c>
      <c r="BS52" s="131" t="str">
        <f t="shared" si="22"/>
        <v/>
      </c>
      <c r="BT52" s="131" t="str">
        <f t="shared" si="22"/>
        <v/>
      </c>
      <c r="BU52" s="131" t="str">
        <f t="shared" si="22"/>
        <v/>
      </c>
      <c r="BV52" s="131" t="str">
        <f t="shared" si="22"/>
        <v/>
      </c>
      <c r="BW52" s="131" t="str">
        <f t="shared" si="22"/>
        <v/>
      </c>
      <c r="BX52" s="131" t="str">
        <f t="shared" si="22"/>
        <v/>
      </c>
      <c r="BY52" s="131" t="str">
        <f t="shared" si="22"/>
        <v/>
      </c>
      <c r="BZ52" s="131" t="str">
        <f t="shared" si="22"/>
        <v/>
      </c>
      <c r="CA52" s="131" t="str">
        <f t="shared" si="22"/>
        <v/>
      </c>
      <c r="CB52" s="131" t="str">
        <f t="shared" si="22"/>
        <v/>
      </c>
      <c r="CC52" s="131" t="str">
        <f t="shared" si="22"/>
        <v/>
      </c>
      <c r="CD52" s="131" t="str">
        <f t="shared" si="22"/>
        <v/>
      </c>
      <c r="CE52" s="131" t="str">
        <f t="shared" si="22"/>
        <v/>
      </c>
      <c r="CF52" s="131" t="str">
        <f t="shared" si="22"/>
        <v/>
      </c>
      <c r="CG52" s="131" t="str">
        <f t="shared" si="22"/>
        <v/>
      </c>
      <c r="CH52" s="131" t="str">
        <f t="shared" si="23"/>
        <v/>
      </c>
      <c r="CI52" s="131" t="str">
        <f t="shared" si="23"/>
        <v/>
      </c>
      <c r="CJ52" s="131" t="str">
        <f t="shared" si="23"/>
        <v/>
      </c>
      <c r="CK52" s="131" t="str">
        <f t="shared" si="23"/>
        <v/>
      </c>
      <c r="CL52" s="131" t="str">
        <f t="shared" si="23"/>
        <v/>
      </c>
      <c r="CM52" s="131" t="str">
        <f t="shared" si="23"/>
        <v/>
      </c>
      <c r="CN52" s="131" t="str">
        <f t="shared" si="23"/>
        <v/>
      </c>
      <c r="CO52" s="131" t="str">
        <f t="shared" si="23"/>
        <v/>
      </c>
      <c r="CP52" s="131" t="str">
        <f t="shared" si="23"/>
        <v/>
      </c>
      <c r="CQ52" s="131" t="str">
        <f t="shared" si="23"/>
        <v/>
      </c>
      <c r="CR52" s="131" t="str">
        <f t="shared" si="23"/>
        <v/>
      </c>
      <c r="CS52" s="131" t="str">
        <f t="shared" si="23"/>
        <v/>
      </c>
      <c r="CT52" s="131" t="str">
        <f t="shared" si="23"/>
        <v/>
      </c>
      <c r="CU52" s="131" t="str">
        <f t="shared" si="23"/>
        <v/>
      </c>
      <c r="CV52" s="131" t="str">
        <f t="shared" si="23"/>
        <v/>
      </c>
      <c r="CW52" s="131" t="str">
        <f t="shared" si="23"/>
        <v/>
      </c>
      <c r="CX52" s="131" t="str">
        <f t="shared" si="24"/>
        <v/>
      </c>
      <c r="CY52" s="131" t="str">
        <f t="shared" si="24"/>
        <v/>
      </c>
      <c r="CZ52" s="131" t="str">
        <f t="shared" si="24"/>
        <v/>
      </c>
      <c r="DA52" s="131" t="str">
        <f t="shared" si="24"/>
        <v/>
      </c>
      <c r="DB52" s="131" t="str">
        <f t="shared" si="24"/>
        <v/>
      </c>
      <c r="DC52" s="131" t="str">
        <f t="shared" si="24"/>
        <v/>
      </c>
      <c r="DD52" s="131" t="str">
        <f t="shared" si="24"/>
        <v/>
      </c>
      <c r="DE52" s="131" t="str">
        <f t="shared" si="24"/>
        <v/>
      </c>
      <c r="DF52" s="131" t="str">
        <f t="shared" si="24"/>
        <v/>
      </c>
      <c r="DG52" s="131" t="str">
        <f t="shared" si="24"/>
        <v/>
      </c>
      <c r="DH52" s="131" t="str">
        <f t="shared" si="24"/>
        <v/>
      </c>
      <c r="DI52" s="131" t="str">
        <f t="shared" si="24"/>
        <v/>
      </c>
      <c r="DJ52" s="131" t="str">
        <f t="shared" si="24"/>
        <v/>
      </c>
      <c r="DK52" s="131" t="str">
        <f t="shared" si="24"/>
        <v/>
      </c>
      <c r="DL52" s="131" t="str">
        <f t="shared" si="24"/>
        <v/>
      </c>
      <c r="DM52" s="131" t="str">
        <f t="shared" si="24"/>
        <v/>
      </c>
      <c r="DN52" s="131" t="str">
        <f t="shared" si="25"/>
        <v/>
      </c>
      <c r="DO52" s="131" t="str">
        <f t="shared" si="25"/>
        <v/>
      </c>
      <c r="DP52" s="131" t="str">
        <f t="shared" si="25"/>
        <v/>
      </c>
      <c r="DQ52" s="131" t="str">
        <f t="shared" si="25"/>
        <v/>
      </c>
      <c r="DR52" s="131" t="str">
        <f t="shared" si="25"/>
        <v/>
      </c>
      <c r="DS52" s="131" t="str">
        <f t="shared" si="25"/>
        <v/>
      </c>
      <c r="DT52" s="131" t="str">
        <f t="shared" si="25"/>
        <v/>
      </c>
      <c r="DU52" s="131" t="str">
        <f t="shared" si="25"/>
        <v/>
      </c>
      <c r="DV52" s="131" t="str">
        <f t="shared" si="25"/>
        <v/>
      </c>
      <c r="DW52" s="131" t="str">
        <f t="shared" si="25"/>
        <v/>
      </c>
      <c r="DX52" s="131" t="str">
        <f t="shared" si="25"/>
        <v/>
      </c>
      <c r="DY52" s="131" t="str">
        <f t="shared" si="25"/>
        <v/>
      </c>
      <c r="DZ52" s="131" t="str">
        <f t="shared" si="25"/>
        <v/>
      </c>
      <c r="EA52" s="131" t="str">
        <f t="shared" si="25"/>
        <v/>
      </c>
      <c r="EB52" s="131" t="str">
        <f t="shared" si="25"/>
        <v/>
      </c>
      <c r="EC52" s="131" t="str">
        <f t="shared" si="25"/>
        <v/>
      </c>
      <c r="ED52" s="131" t="str">
        <f t="shared" si="26"/>
        <v/>
      </c>
      <c r="EE52" s="131" t="str">
        <f t="shared" si="26"/>
        <v/>
      </c>
      <c r="EF52" s="131" t="str">
        <f t="shared" si="26"/>
        <v/>
      </c>
      <c r="EG52" s="131" t="str">
        <f t="shared" si="26"/>
        <v/>
      </c>
      <c r="EH52" s="131" t="str">
        <f t="shared" si="26"/>
        <v/>
      </c>
      <c r="EI52" s="131" t="str">
        <f t="shared" si="26"/>
        <v/>
      </c>
      <c r="EJ52" s="131" t="str">
        <f t="shared" si="26"/>
        <v/>
      </c>
      <c r="EK52" s="131" t="str">
        <f t="shared" si="26"/>
        <v/>
      </c>
      <c r="EL52" s="131" t="str">
        <f t="shared" si="26"/>
        <v/>
      </c>
      <c r="EM52" s="131" t="str">
        <f t="shared" si="26"/>
        <v/>
      </c>
      <c r="EN52" s="131" t="str">
        <f t="shared" si="26"/>
        <v/>
      </c>
      <c r="EO52" s="131" t="str">
        <f t="shared" si="26"/>
        <v/>
      </c>
      <c r="EP52" s="131" t="str">
        <f t="shared" si="26"/>
        <v/>
      </c>
      <c r="EQ52" s="131" t="str">
        <f t="shared" si="26"/>
        <v/>
      </c>
      <c r="ER52" s="131" t="str">
        <f t="shared" si="26"/>
        <v/>
      </c>
      <c r="ES52" s="131" t="str">
        <f t="shared" si="26"/>
        <v/>
      </c>
      <c r="ET52" s="131" t="str">
        <f t="shared" si="27"/>
        <v/>
      </c>
      <c r="EU52" s="131" t="str">
        <f t="shared" si="27"/>
        <v/>
      </c>
      <c r="EV52" s="131" t="str">
        <f t="shared" si="27"/>
        <v/>
      </c>
      <c r="EW52" s="131" t="str">
        <f t="shared" si="27"/>
        <v/>
      </c>
      <c r="EX52" s="131" t="str">
        <f t="shared" si="27"/>
        <v/>
      </c>
      <c r="EY52" s="131" t="str">
        <f t="shared" si="27"/>
        <v/>
      </c>
      <c r="EZ52" s="131" t="str">
        <f t="shared" si="27"/>
        <v/>
      </c>
      <c r="FA52" s="131" t="str">
        <f t="shared" si="27"/>
        <v/>
      </c>
      <c r="FB52" s="131" t="str">
        <f t="shared" si="27"/>
        <v/>
      </c>
      <c r="FC52" s="131" t="str">
        <f t="shared" si="27"/>
        <v/>
      </c>
      <c r="FD52" s="131" t="str">
        <f t="shared" si="27"/>
        <v/>
      </c>
      <c r="FE52" s="131" t="str">
        <f t="shared" si="27"/>
        <v/>
      </c>
      <c r="FF52" s="131" t="str">
        <f t="shared" si="27"/>
        <v/>
      </c>
      <c r="FG52" s="131" t="str">
        <f t="shared" si="27"/>
        <v/>
      </c>
      <c r="FH52" s="131" t="str">
        <f t="shared" si="27"/>
        <v/>
      </c>
      <c r="FI52" s="131" t="str">
        <f t="shared" si="27"/>
        <v/>
      </c>
      <c r="FJ52" s="131" t="str">
        <f t="shared" si="28"/>
        <v/>
      </c>
      <c r="FK52" s="131" t="str">
        <f t="shared" si="28"/>
        <v/>
      </c>
      <c r="FL52" s="131" t="str">
        <f t="shared" si="28"/>
        <v/>
      </c>
      <c r="FM52" s="131" t="str">
        <f t="shared" si="28"/>
        <v/>
      </c>
      <c r="FN52" s="131" t="str">
        <f t="shared" si="28"/>
        <v/>
      </c>
      <c r="FO52" s="131" t="str">
        <f t="shared" si="28"/>
        <v/>
      </c>
      <c r="FP52" s="131" t="str">
        <f t="shared" si="28"/>
        <v/>
      </c>
      <c r="FQ52" s="131" t="str">
        <f t="shared" si="28"/>
        <v/>
      </c>
      <c r="FR52" s="131" t="str">
        <f t="shared" si="28"/>
        <v/>
      </c>
      <c r="FS52" s="131" t="str">
        <f t="shared" si="28"/>
        <v/>
      </c>
      <c r="FT52" s="131" t="str">
        <f t="shared" si="28"/>
        <v/>
      </c>
      <c r="FU52" s="131" t="str">
        <f t="shared" si="28"/>
        <v/>
      </c>
      <c r="FV52" s="131" t="str">
        <f t="shared" si="28"/>
        <v/>
      </c>
      <c r="FW52" s="131" t="str">
        <f t="shared" si="28"/>
        <v/>
      </c>
      <c r="FX52" s="131" t="str">
        <f t="shared" si="28"/>
        <v/>
      </c>
      <c r="FY52" s="131" t="str">
        <f t="shared" si="28"/>
        <v/>
      </c>
      <c r="FZ52" s="131" t="str">
        <f t="shared" si="29"/>
        <v/>
      </c>
      <c r="GA52" s="131" t="str">
        <f t="shared" si="29"/>
        <v/>
      </c>
      <c r="GB52" s="131" t="str">
        <f t="shared" si="29"/>
        <v/>
      </c>
      <c r="GC52" s="131" t="str">
        <f t="shared" si="29"/>
        <v/>
      </c>
      <c r="GD52" s="131" t="str">
        <f t="shared" si="29"/>
        <v/>
      </c>
      <c r="GE52" s="131" t="str">
        <f t="shared" si="29"/>
        <v/>
      </c>
      <c r="GF52" s="131" t="str">
        <f t="shared" si="29"/>
        <v/>
      </c>
      <c r="GG52" s="131" t="str">
        <f t="shared" si="29"/>
        <v/>
      </c>
      <c r="GH52" s="131" t="str">
        <f t="shared" si="29"/>
        <v/>
      </c>
      <c r="GI52" s="131" t="str">
        <f t="shared" si="29"/>
        <v/>
      </c>
      <c r="GJ52" s="131" t="str">
        <f t="shared" si="29"/>
        <v/>
      </c>
      <c r="GK52" s="131" t="str">
        <f t="shared" si="29"/>
        <v/>
      </c>
      <c r="GL52" s="131" t="str">
        <f t="shared" si="29"/>
        <v/>
      </c>
      <c r="GM52" s="131" t="str">
        <f t="shared" si="29"/>
        <v/>
      </c>
      <c r="GN52" s="131" t="str">
        <f t="shared" si="29"/>
        <v/>
      </c>
      <c r="GO52" s="131" t="str">
        <f t="shared" si="29"/>
        <v/>
      </c>
      <c r="GP52" s="131" t="str">
        <f t="shared" si="30"/>
        <v/>
      </c>
      <c r="GQ52" s="131" t="str">
        <f t="shared" si="30"/>
        <v/>
      </c>
      <c r="GR52" s="131" t="str">
        <f t="shared" si="30"/>
        <v/>
      </c>
      <c r="GS52" s="131" t="str">
        <f t="shared" si="30"/>
        <v/>
      </c>
      <c r="GT52" s="131" t="str">
        <f t="shared" si="30"/>
        <v/>
      </c>
      <c r="GU52" s="131" t="str">
        <f t="shared" si="30"/>
        <v/>
      </c>
      <c r="GV52" s="131" t="str">
        <f t="shared" si="30"/>
        <v/>
      </c>
      <c r="GW52" s="131" t="str">
        <f t="shared" si="30"/>
        <v/>
      </c>
      <c r="GX52" s="131" t="str">
        <f t="shared" si="30"/>
        <v/>
      </c>
      <c r="GY52" s="131" t="str">
        <f t="shared" si="30"/>
        <v/>
      </c>
      <c r="GZ52" s="131" t="str">
        <f t="shared" si="30"/>
        <v/>
      </c>
      <c r="HA52" s="131" t="str">
        <f t="shared" si="30"/>
        <v/>
      </c>
      <c r="HB52" s="131" t="str">
        <f t="shared" si="30"/>
        <v/>
      </c>
      <c r="HC52" s="131" t="str">
        <f t="shared" si="31"/>
        <v/>
      </c>
      <c r="HD52" s="131" t="str">
        <f t="shared" si="31"/>
        <v/>
      </c>
      <c r="HE52" s="131" t="str">
        <f t="shared" si="31"/>
        <v/>
      </c>
      <c r="HF52" s="131" t="str">
        <f t="shared" si="31"/>
        <v/>
      </c>
      <c r="HG52" s="131" t="str">
        <f t="shared" si="31"/>
        <v/>
      </c>
      <c r="HH52" s="131" t="str">
        <f t="shared" si="31"/>
        <v/>
      </c>
      <c r="HI52" s="131" t="str">
        <f t="shared" si="31"/>
        <v/>
      </c>
      <c r="HJ52" s="131" t="str">
        <f t="shared" si="31"/>
        <v/>
      </c>
      <c r="HK52" s="131" t="str">
        <f t="shared" si="31"/>
        <v/>
      </c>
      <c r="HL52" s="131" t="str">
        <f t="shared" si="31"/>
        <v/>
      </c>
      <c r="HM52" s="131" t="str">
        <f t="shared" si="31"/>
        <v/>
      </c>
      <c r="HN52" s="131" t="str">
        <f t="shared" si="31"/>
        <v/>
      </c>
      <c r="HO52" s="131" t="str">
        <f t="shared" si="31"/>
        <v/>
      </c>
      <c r="HP52" s="132" t="str">
        <f t="shared" si="31"/>
        <v/>
      </c>
    </row>
    <row r="53" spans="1:224" hidden="1">
      <c r="A53" s="63"/>
      <c r="B53" s="63"/>
      <c r="C53" s="63"/>
      <c r="D53" s="63"/>
      <c r="E53" s="63"/>
      <c r="F53" s="63"/>
      <c r="G53" s="61"/>
      <c r="K53"/>
      <c r="L53"/>
      <c r="M53"/>
      <c r="N53" s="129" t="str">
        <f t="shared" si="17"/>
        <v>직원9</v>
      </c>
      <c r="O53" s="130" t="str">
        <f t="shared" si="18"/>
        <v/>
      </c>
      <c r="P53" s="130" t="str">
        <f t="shared" si="18"/>
        <v/>
      </c>
      <c r="Q53" s="130" t="str">
        <f t="shared" si="18"/>
        <v/>
      </c>
      <c r="R53" s="130" t="str">
        <f t="shared" si="18"/>
        <v/>
      </c>
      <c r="S53" s="130" t="str">
        <f t="shared" si="18"/>
        <v/>
      </c>
      <c r="T53" s="130" t="str">
        <f t="shared" si="18"/>
        <v/>
      </c>
      <c r="U53" s="130" t="str">
        <f t="shared" si="18"/>
        <v/>
      </c>
      <c r="V53" s="131" t="str">
        <f t="shared" si="19"/>
        <v/>
      </c>
      <c r="W53" s="131" t="str">
        <f t="shared" si="19"/>
        <v/>
      </c>
      <c r="X53" s="131" t="str">
        <f t="shared" si="19"/>
        <v/>
      </c>
      <c r="Y53" s="131" t="str">
        <f t="shared" si="19"/>
        <v/>
      </c>
      <c r="Z53" s="131" t="str">
        <f t="shared" si="19"/>
        <v/>
      </c>
      <c r="AA53" s="131" t="str">
        <f t="shared" si="19"/>
        <v/>
      </c>
      <c r="AB53" s="131" t="str">
        <f t="shared" si="19"/>
        <v/>
      </c>
      <c r="AC53" s="131" t="str">
        <f t="shared" si="19"/>
        <v/>
      </c>
      <c r="AD53" s="131" t="str">
        <f t="shared" si="19"/>
        <v/>
      </c>
      <c r="AE53" s="131" t="str">
        <f t="shared" si="19"/>
        <v/>
      </c>
      <c r="AF53" s="131" t="str">
        <f t="shared" si="19"/>
        <v/>
      </c>
      <c r="AG53" s="131" t="str">
        <f t="shared" si="19"/>
        <v/>
      </c>
      <c r="AH53" s="131" t="str">
        <f t="shared" si="19"/>
        <v/>
      </c>
      <c r="AI53" s="131" t="str">
        <f t="shared" si="19"/>
        <v/>
      </c>
      <c r="AJ53" s="131" t="str">
        <f t="shared" si="19"/>
        <v/>
      </c>
      <c r="AK53" s="131" t="str">
        <f t="shared" si="19"/>
        <v/>
      </c>
      <c r="AL53" s="131" t="str">
        <f t="shared" si="20"/>
        <v/>
      </c>
      <c r="AM53" s="131" t="str">
        <f t="shared" si="20"/>
        <v/>
      </c>
      <c r="AN53" s="131" t="str">
        <f t="shared" si="20"/>
        <v/>
      </c>
      <c r="AO53" s="131" t="str">
        <f t="shared" si="20"/>
        <v/>
      </c>
      <c r="AP53" s="131" t="str">
        <f t="shared" si="20"/>
        <v/>
      </c>
      <c r="AQ53" s="131" t="str">
        <f t="shared" si="20"/>
        <v/>
      </c>
      <c r="AR53" s="131" t="str">
        <f t="shared" si="20"/>
        <v/>
      </c>
      <c r="AS53" s="131" t="str">
        <f t="shared" si="20"/>
        <v/>
      </c>
      <c r="AT53" s="131" t="str">
        <f t="shared" si="20"/>
        <v/>
      </c>
      <c r="AU53" s="131" t="str">
        <f t="shared" si="20"/>
        <v/>
      </c>
      <c r="AV53" s="131" t="str">
        <f t="shared" si="20"/>
        <v/>
      </c>
      <c r="AW53" s="131" t="str">
        <f t="shared" si="20"/>
        <v/>
      </c>
      <c r="AX53" s="131" t="str">
        <f t="shared" si="20"/>
        <v/>
      </c>
      <c r="AY53" s="131" t="str">
        <f t="shared" si="20"/>
        <v/>
      </c>
      <c r="AZ53" s="131" t="str">
        <f t="shared" si="20"/>
        <v/>
      </c>
      <c r="BA53" s="131" t="str">
        <f t="shared" si="20"/>
        <v/>
      </c>
      <c r="BB53" s="131" t="str">
        <f t="shared" si="21"/>
        <v/>
      </c>
      <c r="BC53" s="131" t="str">
        <f t="shared" si="21"/>
        <v/>
      </c>
      <c r="BD53" s="131" t="str">
        <f t="shared" si="21"/>
        <v/>
      </c>
      <c r="BE53" s="131" t="str">
        <f t="shared" si="21"/>
        <v/>
      </c>
      <c r="BF53" s="131" t="str">
        <f t="shared" si="21"/>
        <v/>
      </c>
      <c r="BG53" s="131" t="str">
        <f t="shared" si="21"/>
        <v/>
      </c>
      <c r="BH53" s="131" t="str">
        <f t="shared" si="21"/>
        <v/>
      </c>
      <c r="BI53" s="131" t="str">
        <f t="shared" si="21"/>
        <v/>
      </c>
      <c r="BJ53" s="131" t="str">
        <f t="shared" si="21"/>
        <v/>
      </c>
      <c r="BK53" s="131" t="str">
        <f t="shared" si="21"/>
        <v/>
      </c>
      <c r="BL53" s="131" t="str">
        <f t="shared" si="21"/>
        <v/>
      </c>
      <c r="BM53" s="131" t="str">
        <f t="shared" si="21"/>
        <v/>
      </c>
      <c r="BN53" s="131" t="str">
        <f t="shared" si="21"/>
        <v/>
      </c>
      <c r="BO53" s="131" t="str">
        <f t="shared" si="21"/>
        <v/>
      </c>
      <c r="BP53" s="131" t="str">
        <f t="shared" si="21"/>
        <v/>
      </c>
      <c r="BQ53" s="131" t="str">
        <f t="shared" si="21"/>
        <v/>
      </c>
      <c r="BR53" s="131" t="str">
        <f t="shared" si="22"/>
        <v/>
      </c>
      <c r="BS53" s="131" t="str">
        <f t="shared" si="22"/>
        <v/>
      </c>
      <c r="BT53" s="131" t="str">
        <f t="shared" si="22"/>
        <v/>
      </c>
      <c r="BU53" s="131" t="str">
        <f t="shared" si="22"/>
        <v/>
      </c>
      <c r="BV53" s="131" t="str">
        <f t="shared" si="22"/>
        <v/>
      </c>
      <c r="BW53" s="131" t="str">
        <f t="shared" si="22"/>
        <v/>
      </c>
      <c r="BX53" s="131" t="str">
        <f t="shared" si="22"/>
        <v/>
      </c>
      <c r="BY53" s="131" t="str">
        <f t="shared" si="22"/>
        <v/>
      </c>
      <c r="BZ53" s="131" t="str">
        <f t="shared" si="22"/>
        <v/>
      </c>
      <c r="CA53" s="131" t="str">
        <f t="shared" si="22"/>
        <v/>
      </c>
      <c r="CB53" s="131" t="str">
        <f t="shared" si="22"/>
        <v/>
      </c>
      <c r="CC53" s="131" t="str">
        <f t="shared" si="22"/>
        <v/>
      </c>
      <c r="CD53" s="131" t="str">
        <f t="shared" si="22"/>
        <v/>
      </c>
      <c r="CE53" s="131" t="str">
        <f t="shared" si="22"/>
        <v/>
      </c>
      <c r="CF53" s="131" t="str">
        <f t="shared" si="22"/>
        <v/>
      </c>
      <c r="CG53" s="131" t="str">
        <f t="shared" si="22"/>
        <v/>
      </c>
      <c r="CH53" s="131" t="str">
        <f t="shared" si="23"/>
        <v/>
      </c>
      <c r="CI53" s="131" t="str">
        <f t="shared" si="23"/>
        <v/>
      </c>
      <c r="CJ53" s="131" t="str">
        <f t="shared" si="23"/>
        <v/>
      </c>
      <c r="CK53" s="131" t="str">
        <f t="shared" si="23"/>
        <v/>
      </c>
      <c r="CL53" s="131" t="str">
        <f t="shared" si="23"/>
        <v/>
      </c>
      <c r="CM53" s="131" t="str">
        <f t="shared" si="23"/>
        <v/>
      </c>
      <c r="CN53" s="131" t="str">
        <f t="shared" si="23"/>
        <v/>
      </c>
      <c r="CO53" s="131" t="str">
        <f t="shared" si="23"/>
        <v/>
      </c>
      <c r="CP53" s="131" t="str">
        <f t="shared" si="23"/>
        <v/>
      </c>
      <c r="CQ53" s="131" t="str">
        <f t="shared" si="23"/>
        <v/>
      </c>
      <c r="CR53" s="131" t="str">
        <f t="shared" si="23"/>
        <v/>
      </c>
      <c r="CS53" s="131" t="str">
        <f t="shared" si="23"/>
        <v/>
      </c>
      <c r="CT53" s="131" t="str">
        <f t="shared" si="23"/>
        <v/>
      </c>
      <c r="CU53" s="131" t="str">
        <f t="shared" si="23"/>
        <v/>
      </c>
      <c r="CV53" s="131" t="str">
        <f t="shared" si="23"/>
        <v/>
      </c>
      <c r="CW53" s="131" t="str">
        <f t="shared" si="23"/>
        <v/>
      </c>
      <c r="CX53" s="131" t="str">
        <f t="shared" si="24"/>
        <v/>
      </c>
      <c r="CY53" s="131" t="str">
        <f t="shared" si="24"/>
        <v/>
      </c>
      <c r="CZ53" s="131" t="str">
        <f t="shared" si="24"/>
        <v/>
      </c>
      <c r="DA53" s="131" t="str">
        <f t="shared" si="24"/>
        <v/>
      </c>
      <c r="DB53" s="131" t="str">
        <f t="shared" si="24"/>
        <v/>
      </c>
      <c r="DC53" s="131" t="str">
        <f t="shared" si="24"/>
        <v/>
      </c>
      <c r="DD53" s="131" t="str">
        <f t="shared" si="24"/>
        <v/>
      </c>
      <c r="DE53" s="131" t="str">
        <f t="shared" si="24"/>
        <v/>
      </c>
      <c r="DF53" s="131" t="str">
        <f t="shared" si="24"/>
        <v/>
      </c>
      <c r="DG53" s="131" t="str">
        <f t="shared" si="24"/>
        <v/>
      </c>
      <c r="DH53" s="131" t="str">
        <f t="shared" si="24"/>
        <v/>
      </c>
      <c r="DI53" s="131" t="str">
        <f t="shared" si="24"/>
        <v/>
      </c>
      <c r="DJ53" s="131" t="str">
        <f t="shared" si="24"/>
        <v/>
      </c>
      <c r="DK53" s="131" t="str">
        <f t="shared" si="24"/>
        <v/>
      </c>
      <c r="DL53" s="131" t="str">
        <f t="shared" si="24"/>
        <v/>
      </c>
      <c r="DM53" s="131" t="str">
        <f t="shared" si="24"/>
        <v/>
      </c>
      <c r="DN53" s="131" t="str">
        <f t="shared" si="25"/>
        <v/>
      </c>
      <c r="DO53" s="131" t="str">
        <f t="shared" si="25"/>
        <v/>
      </c>
      <c r="DP53" s="131" t="str">
        <f t="shared" si="25"/>
        <v/>
      </c>
      <c r="DQ53" s="131" t="str">
        <f t="shared" si="25"/>
        <v/>
      </c>
      <c r="DR53" s="131" t="str">
        <f t="shared" si="25"/>
        <v/>
      </c>
      <c r="DS53" s="131" t="str">
        <f t="shared" si="25"/>
        <v/>
      </c>
      <c r="DT53" s="131" t="str">
        <f t="shared" si="25"/>
        <v/>
      </c>
      <c r="DU53" s="131" t="str">
        <f t="shared" si="25"/>
        <v/>
      </c>
      <c r="DV53" s="131" t="str">
        <f t="shared" si="25"/>
        <v/>
      </c>
      <c r="DW53" s="131" t="str">
        <f t="shared" si="25"/>
        <v/>
      </c>
      <c r="DX53" s="131" t="str">
        <f t="shared" si="25"/>
        <v/>
      </c>
      <c r="DY53" s="131" t="str">
        <f t="shared" si="25"/>
        <v/>
      </c>
      <c r="DZ53" s="131" t="str">
        <f t="shared" si="25"/>
        <v/>
      </c>
      <c r="EA53" s="131" t="str">
        <f t="shared" si="25"/>
        <v/>
      </c>
      <c r="EB53" s="131" t="str">
        <f t="shared" si="25"/>
        <v/>
      </c>
      <c r="EC53" s="131" t="str">
        <f t="shared" si="25"/>
        <v/>
      </c>
      <c r="ED53" s="131" t="str">
        <f t="shared" si="26"/>
        <v/>
      </c>
      <c r="EE53" s="131" t="str">
        <f t="shared" si="26"/>
        <v/>
      </c>
      <c r="EF53" s="131" t="str">
        <f t="shared" si="26"/>
        <v/>
      </c>
      <c r="EG53" s="131" t="str">
        <f t="shared" si="26"/>
        <v/>
      </c>
      <c r="EH53" s="131" t="str">
        <f t="shared" si="26"/>
        <v/>
      </c>
      <c r="EI53" s="131" t="str">
        <f t="shared" si="26"/>
        <v/>
      </c>
      <c r="EJ53" s="131" t="str">
        <f t="shared" si="26"/>
        <v/>
      </c>
      <c r="EK53" s="131" t="str">
        <f t="shared" si="26"/>
        <v/>
      </c>
      <c r="EL53" s="131" t="str">
        <f t="shared" si="26"/>
        <v/>
      </c>
      <c r="EM53" s="131" t="str">
        <f t="shared" si="26"/>
        <v/>
      </c>
      <c r="EN53" s="131" t="str">
        <f t="shared" si="26"/>
        <v/>
      </c>
      <c r="EO53" s="131" t="str">
        <f t="shared" si="26"/>
        <v/>
      </c>
      <c r="EP53" s="131" t="str">
        <f t="shared" si="26"/>
        <v/>
      </c>
      <c r="EQ53" s="131" t="str">
        <f t="shared" si="26"/>
        <v/>
      </c>
      <c r="ER53" s="131" t="str">
        <f t="shared" si="26"/>
        <v/>
      </c>
      <c r="ES53" s="131" t="str">
        <f t="shared" si="26"/>
        <v/>
      </c>
      <c r="ET53" s="131" t="str">
        <f t="shared" si="27"/>
        <v/>
      </c>
      <c r="EU53" s="131" t="str">
        <f t="shared" si="27"/>
        <v/>
      </c>
      <c r="EV53" s="131" t="str">
        <f t="shared" si="27"/>
        <v/>
      </c>
      <c r="EW53" s="131" t="str">
        <f t="shared" si="27"/>
        <v/>
      </c>
      <c r="EX53" s="131" t="str">
        <f t="shared" si="27"/>
        <v/>
      </c>
      <c r="EY53" s="131" t="str">
        <f t="shared" si="27"/>
        <v/>
      </c>
      <c r="EZ53" s="131" t="str">
        <f t="shared" si="27"/>
        <v/>
      </c>
      <c r="FA53" s="131" t="str">
        <f t="shared" si="27"/>
        <v/>
      </c>
      <c r="FB53" s="131" t="str">
        <f t="shared" si="27"/>
        <v/>
      </c>
      <c r="FC53" s="131" t="str">
        <f t="shared" si="27"/>
        <v/>
      </c>
      <c r="FD53" s="131" t="str">
        <f t="shared" si="27"/>
        <v/>
      </c>
      <c r="FE53" s="131" t="str">
        <f t="shared" si="27"/>
        <v/>
      </c>
      <c r="FF53" s="131" t="str">
        <f t="shared" si="27"/>
        <v/>
      </c>
      <c r="FG53" s="131" t="str">
        <f t="shared" si="27"/>
        <v/>
      </c>
      <c r="FH53" s="131" t="str">
        <f t="shared" si="27"/>
        <v/>
      </c>
      <c r="FI53" s="131" t="str">
        <f t="shared" si="27"/>
        <v/>
      </c>
      <c r="FJ53" s="131" t="str">
        <f t="shared" si="28"/>
        <v/>
      </c>
      <c r="FK53" s="131" t="str">
        <f t="shared" si="28"/>
        <v/>
      </c>
      <c r="FL53" s="131" t="str">
        <f t="shared" si="28"/>
        <v/>
      </c>
      <c r="FM53" s="131" t="str">
        <f t="shared" si="28"/>
        <v/>
      </c>
      <c r="FN53" s="131" t="str">
        <f t="shared" si="28"/>
        <v/>
      </c>
      <c r="FO53" s="131" t="str">
        <f t="shared" si="28"/>
        <v/>
      </c>
      <c r="FP53" s="131" t="str">
        <f t="shared" si="28"/>
        <v/>
      </c>
      <c r="FQ53" s="131" t="str">
        <f t="shared" si="28"/>
        <v/>
      </c>
      <c r="FR53" s="131" t="str">
        <f t="shared" si="28"/>
        <v/>
      </c>
      <c r="FS53" s="131" t="str">
        <f t="shared" si="28"/>
        <v/>
      </c>
      <c r="FT53" s="131" t="str">
        <f t="shared" si="28"/>
        <v/>
      </c>
      <c r="FU53" s="131" t="str">
        <f t="shared" si="28"/>
        <v/>
      </c>
      <c r="FV53" s="131" t="str">
        <f t="shared" si="28"/>
        <v/>
      </c>
      <c r="FW53" s="131" t="str">
        <f t="shared" si="28"/>
        <v/>
      </c>
      <c r="FX53" s="131" t="str">
        <f t="shared" si="28"/>
        <v/>
      </c>
      <c r="FY53" s="131" t="str">
        <f t="shared" si="28"/>
        <v/>
      </c>
      <c r="FZ53" s="131" t="str">
        <f t="shared" si="29"/>
        <v/>
      </c>
      <c r="GA53" s="131" t="str">
        <f t="shared" si="29"/>
        <v/>
      </c>
      <c r="GB53" s="131" t="str">
        <f t="shared" si="29"/>
        <v/>
      </c>
      <c r="GC53" s="131" t="str">
        <f t="shared" si="29"/>
        <v/>
      </c>
      <c r="GD53" s="131" t="str">
        <f t="shared" si="29"/>
        <v/>
      </c>
      <c r="GE53" s="131" t="str">
        <f t="shared" si="29"/>
        <v/>
      </c>
      <c r="GF53" s="131" t="str">
        <f t="shared" si="29"/>
        <v/>
      </c>
      <c r="GG53" s="131" t="str">
        <f t="shared" si="29"/>
        <v/>
      </c>
      <c r="GH53" s="131" t="str">
        <f t="shared" si="29"/>
        <v/>
      </c>
      <c r="GI53" s="131" t="str">
        <f t="shared" si="29"/>
        <v/>
      </c>
      <c r="GJ53" s="131" t="str">
        <f t="shared" si="29"/>
        <v/>
      </c>
      <c r="GK53" s="131" t="str">
        <f t="shared" si="29"/>
        <v/>
      </c>
      <c r="GL53" s="131" t="str">
        <f t="shared" si="29"/>
        <v/>
      </c>
      <c r="GM53" s="131" t="str">
        <f t="shared" si="29"/>
        <v/>
      </c>
      <c r="GN53" s="131" t="str">
        <f t="shared" si="29"/>
        <v/>
      </c>
      <c r="GO53" s="131" t="str">
        <f t="shared" si="29"/>
        <v/>
      </c>
      <c r="GP53" s="131" t="str">
        <f t="shared" si="30"/>
        <v/>
      </c>
      <c r="GQ53" s="131" t="str">
        <f t="shared" si="30"/>
        <v/>
      </c>
      <c r="GR53" s="131" t="str">
        <f t="shared" si="30"/>
        <v/>
      </c>
      <c r="GS53" s="131" t="str">
        <f t="shared" si="30"/>
        <v/>
      </c>
      <c r="GT53" s="131" t="str">
        <f t="shared" si="30"/>
        <v/>
      </c>
      <c r="GU53" s="131" t="str">
        <f t="shared" si="30"/>
        <v/>
      </c>
      <c r="GV53" s="131" t="str">
        <f t="shared" si="30"/>
        <v/>
      </c>
      <c r="GW53" s="131" t="str">
        <f t="shared" si="30"/>
        <v/>
      </c>
      <c r="GX53" s="131" t="str">
        <f t="shared" si="30"/>
        <v/>
      </c>
      <c r="GY53" s="131" t="str">
        <f t="shared" si="30"/>
        <v/>
      </c>
      <c r="GZ53" s="131" t="str">
        <f t="shared" si="30"/>
        <v/>
      </c>
      <c r="HA53" s="131" t="str">
        <f t="shared" si="30"/>
        <v/>
      </c>
      <c r="HB53" s="131" t="str">
        <f t="shared" si="30"/>
        <v/>
      </c>
      <c r="HC53" s="131" t="str">
        <f t="shared" si="31"/>
        <v/>
      </c>
      <c r="HD53" s="131" t="str">
        <f t="shared" si="31"/>
        <v/>
      </c>
      <c r="HE53" s="131" t="str">
        <f t="shared" si="31"/>
        <v/>
      </c>
      <c r="HF53" s="131" t="str">
        <f t="shared" si="31"/>
        <v/>
      </c>
      <c r="HG53" s="131" t="str">
        <f t="shared" si="31"/>
        <v/>
      </c>
      <c r="HH53" s="131" t="str">
        <f t="shared" si="31"/>
        <v/>
      </c>
      <c r="HI53" s="131" t="str">
        <f t="shared" si="31"/>
        <v/>
      </c>
      <c r="HJ53" s="131" t="str">
        <f t="shared" si="31"/>
        <v/>
      </c>
      <c r="HK53" s="131" t="str">
        <f t="shared" si="31"/>
        <v/>
      </c>
      <c r="HL53" s="131" t="str">
        <f t="shared" si="31"/>
        <v/>
      </c>
      <c r="HM53" s="131" t="str">
        <f t="shared" si="31"/>
        <v/>
      </c>
      <c r="HN53" s="131" t="str">
        <f t="shared" si="31"/>
        <v/>
      </c>
      <c r="HO53" s="131" t="str">
        <f t="shared" si="31"/>
        <v/>
      </c>
      <c r="HP53" s="132" t="str">
        <f t="shared" si="31"/>
        <v/>
      </c>
    </row>
    <row r="54" spans="1:224" hidden="1">
      <c r="A54" s="63"/>
      <c r="B54" s="63"/>
      <c r="C54" s="63"/>
      <c r="D54" s="63"/>
      <c r="E54" s="63"/>
      <c r="F54" s="63"/>
      <c r="G54" s="61"/>
      <c r="K54"/>
      <c r="L54"/>
      <c r="M54"/>
      <c r="N54" s="129" t="str">
        <f t="shared" si="17"/>
        <v>직원10</v>
      </c>
      <c r="O54" s="130" t="str">
        <f t="shared" si="18"/>
        <v/>
      </c>
      <c r="P54" s="130" t="str">
        <f t="shared" si="18"/>
        <v/>
      </c>
      <c r="Q54" s="130" t="str">
        <f t="shared" si="18"/>
        <v/>
      </c>
      <c r="R54" s="130" t="str">
        <f t="shared" si="18"/>
        <v/>
      </c>
      <c r="S54" s="130" t="str">
        <f t="shared" si="18"/>
        <v/>
      </c>
      <c r="T54" s="130" t="str">
        <f t="shared" si="18"/>
        <v/>
      </c>
      <c r="U54" s="130" t="str">
        <f t="shared" si="18"/>
        <v/>
      </c>
      <c r="V54" s="131" t="str">
        <f t="shared" si="19"/>
        <v/>
      </c>
      <c r="W54" s="131" t="str">
        <f t="shared" si="19"/>
        <v/>
      </c>
      <c r="X54" s="131" t="str">
        <f t="shared" si="19"/>
        <v/>
      </c>
      <c r="Y54" s="131" t="str">
        <f t="shared" si="19"/>
        <v/>
      </c>
      <c r="Z54" s="131" t="str">
        <f t="shared" si="19"/>
        <v/>
      </c>
      <c r="AA54" s="131" t="str">
        <f t="shared" si="19"/>
        <v/>
      </c>
      <c r="AB54" s="131" t="str">
        <f t="shared" si="19"/>
        <v/>
      </c>
      <c r="AC54" s="131" t="str">
        <f t="shared" si="19"/>
        <v/>
      </c>
      <c r="AD54" s="131" t="str">
        <f t="shared" si="19"/>
        <v/>
      </c>
      <c r="AE54" s="131" t="str">
        <f t="shared" si="19"/>
        <v/>
      </c>
      <c r="AF54" s="131" t="str">
        <f t="shared" si="19"/>
        <v/>
      </c>
      <c r="AG54" s="131" t="str">
        <f t="shared" si="19"/>
        <v/>
      </c>
      <c r="AH54" s="131" t="str">
        <f t="shared" si="19"/>
        <v/>
      </c>
      <c r="AI54" s="131" t="str">
        <f t="shared" si="19"/>
        <v/>
      </c>
      <c r="AJ54" s="131" t="str">
        <f t="shared" si="19"/>
        <v/>
      </c>
      <c r="AK54" s="131" t="str">
        <f t="shared" si="19"/>
        <v/>
      </c>
      <c r="AL54" s="131" t="str">
        <f t="shared" si="20"/>
        <v/>
      </c>
      <c r="AM54" s="131" t="str">
        <f t="shared" si="20"/>
        <v/>
      </c>
      <c r="AN54" s="131" t="str">
        <f t="shared" si="20"/>
        <v/>
      </c>
      <c r="AO54" s="131" t="str">
        <f t="shared" si="20"/>
        <v/>
      </c>
      <c r="AP54" s="131" t="str">
        <f t="shared" si="20"/>
        <v/>
      </c>
      <c r="AQ54" s="131" t="str">
        <f t="shared" si="20"/>
        <v/>
      </c>
      <c r="AR54" s="131" t="str">
        <f t="shared" si="20"/>
        <v/>
      </c>
      <c r="AS54" s="131" t="str">
        <f t="shared" si="20"/>
        <v/>
      </c>
      <c r="AT54" s="131" t="str">
        <f t="shared" si="20"/>
        <v/>
      </c>
      <c r="AU54" s="131" t="str">
        <f t="shared" si="20"/>
        <v/>
      </c>
      <c r="AV54" s="131" t="str">
        <f t="shared" si="20"/>
        <v/>
      </c>
      <c r="AW54" s="131" t="str">
        <f t="shared" si="20"/>
        <v/>
      </c>
      <c r="AX54" s="131" t="str">
        <f t="shared" si="20"/>
        <v/>
      </c>
      <c r="AY54" s="131" t="str">
        <f t="shared" si="20"/>
        <v/>
      </c>
      <c r="AZ54" s="131" t="str">
        <f t="shared" si="20"/>
        <v/>
      </c>
      <c r="BA54" s="131" t="str">
        <f t="shared" si="20"/>
        <v/>
      </c>
      <c r="BB54" s="131" t="str">
        <f t="shared" si="21"/>
        <v/>
      </c>
      <c r="BC54" s="131" t="str">
        <f t="shared" si="21"/>
        <v/>
      </c>
      <c r="BD54" s="131" t="str">
        <f t="shared" si="21"/>
        <v/>
      </c>
      <c r="BE54" s="131" t="str">
        <f t="shared" si="21"/>
        <v/>
      </c>
      <c r="BF54" s="131" t="str">
        <f t="shared" si="21"/>
        <v/>
      </c>
      <c r="BG54" s="131" t="str">
        <f t="shared" si="21"/>
        <v/>
      </c>
      <c r="BH54" s="131" t="str">
        <f t="shared" si="21"/>
        <v/>
      </c>
      <c r="BI54" s="131" t="str">
        <f t="shared" si="21"/>
        <v/>
      </c>
      <c r="BJ54" s="131" t="str">
        <f t="shared" si="21"/>
        <v/>
      </c>
      <c r="BK54" s="131" t="str">
        <f t="shared" si="21"/>
        <v/>
      </c>
      <c r="BL54" s="131" t="str">
        <f t="shared" si="21"/>
        <v/>
      </c>
      <c r="BM54" s="131" t="str">
        <f t="shared" si="21"/>
        <v/>
      </c>
      <c r="BN54" s="131" t="str">
        <f t="shared" si="21"/>
        <v/>
      </c>
      <c r="BO54" s="131" t="str">
        <f t="shared" si="21"/>
        <v/>
      </c>
      <c r="BP54" s="131" t="str">
        <f t="shared" si="21"/>
        <v/>
      </c>
      <c r="BQ54" s="131" t="str">
        <f t="shared" si="21"/>
        <v/>
      </c>
      <c r="BR54" s="131" t="str">
        <f t="shared" si="22"/>
        <v/>
      </c>
      <c r="BS54" s="131" t="str">
        <f t="shared" si="22"/>
        <v/>
      </c>
      <c r="BT54" s="131" t="str">
        <f t="shared" si="22"/>
        <v/>
      </c>
      <c r="BU54" s="131" t="str">
        <f t="shared" si="22"/>
        <v/>
      </c>
      <c r="BV54" s="131" t="str">
        <f t="shared" si="22"/>
        <v/>
      </c>
      <c r="BW54" s="131" t="str">
        <f t="shared" si="22"/>
        <v/>
      </c>
      <c r="BX54" s="131" t="str">
        <f t="shared" si="22"/>
        <v/>
      </c>
      <c r="BY54" s="131" t="str">
        <f t="shared" si="22"/>
        <v/>
      </c>
      <c r="BZ54" s="131" t="str">
        <f t="shared" si="22"/>
        <v/>
      </c>
      <c r="CA54" s="131" t="str">
        <f t="shared" si="22"/>
        <v/>
      </c>
      <c r="CB54" s="131" t="str">
        <f t="shared" si="22"/>
        <v/>
      </c>
      <c r="CC54" s="131" t="str">
        <f t="shared" si="22"/>
        <v/>
      </c>
      <c r="CD54" s="131" t="str">
        <f t="shared" si="22"/>
        <v/>
      </c>
      <c r="CE54" s="131" t="str">
        <f t="shared" si="22"/>
        <v/>
      </c>
      <c r="CF54" s="131" t="str">
        <f t="shared" si="22"/>
        <v/>
      </c>
      <c r="CG54" s="131" t="str">
        <f t="shared" si="22"/>
        <v/>
      </c>
      <c r="CH54" s="131" t="str">
        <f t="shared" si="23"/>
        <v/>
      </c>
      <c r="CI54" s="131" t="str">
        <f t="shared" si="23"/>
        <v/>
      </c>
      <c r="CJ54" s="131" t="str">
        <f t="shared" si="23"/>
        <v/>
      </c>
      <c r="CK54" s="131" t="str">
        <f t="shared" si="23"/>
        <v/>
      </c>
      <c r="CL54" s="131" t="str">
        <f t="shared" si="23"/>
        <v/>
      </c>
      <c r="CM54" s="131" t="str">
        <f t="shared" si="23"/>
        <v/>
      </c>
      <c r="CN54" s="131" t="str">
        <f t="shared" si="23"/>
        <v/>
      </c>
      <c r="CO54" s="131" t="str">
        <f t="shared" si="23"/>
        <v/>
      </c>
      <c r="CP54" s="131" t="str">
        <f t="shared" si="23"/>
        <v/>
      </c>
      <c r="CQ54" s="131" t="str">
        <f t="shared" si="23"/>
        <v/>
      </c>
      <c r="CR54" s="131" t="str">
        <f t="shared" si="23"/>
        <v/>
      </c>
      <c r="CS54" s="131" t="str">
        <f t="shared" si="23"/>
        <v/>
      </c>
      <c r="CT54" s="131" t="str">
        <f t="shared" si="23"/>
        <v/>
      </c>
      <c r="CU54" s="131" t="str">
        <f t="shared" si="23"/>
        <v/>
      </c>
      <c r="CV54" s="131" t="str">
        <f t="shared" si="23"/>
        <v/>
      </c>
      <c r="CW54" s="131" t="str">
        <f t="shared" si="23"/>
        <v/>
      </c>
      <c r="CX54" s="131" t="str">
        <f t="shared" si="24"/>
        <v/>
      </c>
      <c r="CY54" s="131" t="str">
        <f t="shared" si="24"/>
        <v/>
      </c>
      <c r="CZ54" s="131" t="str">
        <f t="shared" si="24"/>
        <v/>
      </c>
      <c r="DA54" s="131" t="str">
        <f t="shared" si="24"/>
        <v/>
      </c>
      <c r="DB54" s="131" t="str">
        <f t="shared" si="24"/>
        <v/>
      </c>
      <c r="DC54" s="131" t="str">
        <f t="shared" si="24"/>
        <v/>
      </c>
      <c r="DD54" s="131" t="str">
        <f t="shared" si="24"/>
        <v/>
      </c>
      <c r="DE54" s="131" t="str">
        <f t="shared" si="24"/>
        <v/>
      </c>
      <c r="DF54" s="131" t="str">
        <f t="shared" si="24"/>
        <v/>
      </c>
      <c r="DG54" s="131" t="str">
        <f t="shared" si="24"/>
        <v/>
      </c>
      <c r="DH54" s="131" t="str">
        <f t="shared" si="24"/>
        <v/>
      </c>
      <c r="DI54" s="131" t="str">
        <f t="shared" si="24"/>
        <v/>
      </c>
      <c r="DJ54" s="131" t="str">
        <f t="shared" si="24"/>
        <v/>
      </c>
      <c r="DK54" s="131" t="str">
        <f t="shared" si="24"/>
        <v/>
      </c>
      <c r="DL54" s="131" t="str">
        <f t="shared" si="24"/>
        <v/>
      </c>
      <c r="DM54" s="131" t="str">
        <f t="shared" si="24"/>
        <v/>
      </c>
      <c r="DN54" s="131" t="str">
        <f t="shared" si="25"/>
        <v/>
      </c>
      <c r="DO54" s="131" t="str">
        <f t="shared" si="25"/>
        <v/>
      </c>
      <c r="DP54" s="131" t="str">
        <f t="shared" si="25"/>
        <v/>
      </c>
      <c r="DQ54" s="131" t="str">
        <f t="shared" si="25"/>
        <v/>
      </c>
      <c r="DR54" s="131" t="str">
        <f t="shared" si="25"/>
        <v/>
      </c>
      <c r="DS54" s="131" t="str">
        <f t="shared" si="25"/>
        <v/>
      </c>
      <c r="DT54" s="131" t="str">
        <f t="shared" si="25"/>
        <v/>
      </c>
      <c r="DU54" s="131" t="str">
        <f t="shared" si="25"/>
        <v/>
      </c>
      <c r="DV54" s="131" t="str">
        <f t="shared" si="25"/>
        <v/>
      </c>
      <c r="DW54" s="131" t="str">
        <f t="shared" si="25"/>
        <v/>
      </c>
      <c r="DX54" s="131" t="str">
        <f t="shared" si="25"/>
        <v/>
      </c>
      <c r="DY54" s="131" t="str">
        <f t="shared" si="25"/>
        <v/>
      </c>
      <c r="DZ54" s="131" t="str">
        <f t="shared" si="25"/>
        <v/>
      </c>
      <c r="EA54" s="131" t="str">
        <f t="shared" si="25"/>
        <v/>
      </c>
      <c r="EB54" s="131" t="str">
        <f t="shared" si="25"/>
        <v/>
      </c>
      <c r="EC54" s="131" t="str">
        <f t="shared" si="25"/>
        <v/>
      </c>
      <c r="ED54" s="131" t="str">
        <f t="shared" si="26"/>
        <v/>
      </c>
      <c r="EE54" s="131" t="str">
        <f t="shared" si="26"/>
        <v/>
      </c>
      <c r="EF54" s="131" t="str">
        <f t="shared" si="26"/>
        <v/>
      </c>
      <c r="EG54" s="131" t="str">
        <f t="shared" si="26"/>
        <v/>
      </c>
      <c r="EH54" s="131" t="str">
        <f t="shared" si="26"/>
        <v/>
      </c>
      <c r="EI54" s="131" t="str">
        <f t="shared" si="26"/>
        <v/>
      </c>
      <c r="EJ54" s="131" t="str">
        <f t="shared" si="26"/>
        <v/>
      </c>
      <c r="EK54" s="131" t="str">
        <f t="shared" si="26"/>
        <v/>
      </c>
      <c r="EL54" s="131" t="str">
        <f t="shared" si="26"/>
        <v/>
      </c>
      <c r="EM54" s="131" t="str">
        <f t="shared" si="26"/>
        <v/>
      </c>
      <c r="EN54" s="131" t="str">
        <f t="shared" si="26"/>
        <v/>
      </c>
      <c r="EO54" s="131" t="str">
        <f t="shared" si="26"/>
        <v/>
      </c>
      <c r="EP54" s="131" t="str">
        <f t="shared" si="26"/>
        <v/>
      </c>
      <c r="EQ54" s="131" t="str">
        <f t="shared" si="26"/>
        <v/>
      </c>
      <c r="ER54" s="131" t="str">
        <f t="shared" si="26"/>
        <v/>
      </c>
      <c r="ES54" s="131" t="str">
        <f t="shared" si="26"/>
        <v/>
      </c>
      <c r="ET54" s="131" t="str">
        <f t="shared" si="27"/>
        <v/>
      </c>
      <c r="EU54" s="131" t="str">
        <f t="shared" si="27"/>
        <v/>
      </c>
      <c r="EV54" s="131" t="str">
        <f t="shared" si="27"/>
        <v/>
      </c>
      <c r="EW54" s="131" t="str">
        <f t="shared" si="27"/>
        <v/>
      </c>
      <c r="EX54" s="131" t="str">
        <f t="shared" si="27"/>
        <v/>
      </c>
      <c r="EY54" s="131" t="str">
        <f t="shared" si="27"/>
        <v/>
      </c>
      <c r="EZ54" s="131" t="str">
        <f t="shared" si="27"/>
        <v/>
      </c>
      <c r="FA54" s="131" t="str">
        <f t="shared" si="27"/>
        <v/>
      </c>
      <c r="FB54" s="131" t="str">
        <f t="shared" si="27"/>
        <v/>
      </c>
      <c r="FC54" s="131" t="str">
        <f t="shared" si="27"/>
        <v/>
      </c>
      <c r="FD54" s="131" t="str">
        <f t="shared" si="27"/>
        <v/>
      </c>
      <c r="FE54" s="131" t="str">
        <f t="shared" si="27"/>
        <v/>
      </c>
      <c r="FF54" s="131" t="str">
        <f t="shared" si="27"/>
        <v/>
      </c>
      <c r="FG54" s="131" t="str">
        <f t="shared" si="27"/>
        <v/>
      </c>
      <c r="FH54" s="131" t="str">
        <f t="shared" si="27"/>
        <v/>
      </c>
      <c r="FI54" s="131" t="str">
        <f t="shared" si="27"/>
        <v/>
      </c>
      <c r="FJ54" s="131" t="str">
        <f t="shared" si="28"/>
        <v/>
      </c>
      <c r="FK54" s="131" t="str">
        <f t="shared" si="28"/>
        <v/>
      </c>
      <c r="FL54" s="131" t="str">
        <f t="shared" si="28"/>
        <v/>
      </c>
      <c r="FM54" s="131" t="str">
        <f t="shared" si="28"/>
        <v/>
      </c>
      <c r="FN54" s="131" t="str">
        <f t="shared" si="28"/>
        <v/>
      </c>
      <c r="FO54" s="131" t="str">
        <f t="shared" si="28"/>
        <v/>
      </c>
      <c r="FP54" s="131" t="str">
        <f t="shared" si="28"/>
        <v/>
      </c>
      <c r="FQ54" s="131" t="str">
        <f t="shared" si="28"/>
        <v/>
      </c>
      <c r="FR54" s="131" t="str">
        <f t="shared" si="28"/>
        <v/>
      </c>
      <c r="FS54" s="131" t="str">
        <f t="shared" si="28"/>
        <v/>
      </c>
      <c r="FT54" s="131" t="str">
        <f t="shared" si="28"/>
        <v/>
      </c>
      <c r="FU54" s="131" t="str">
        <f t="shared" si="28"/>
        <v/>
      </c>
      <c r="FV54" s="131" t="str">
        <f t="shared" si="28"/>
        <v/>
      </c>
      <c r="FW54" s="131" t="str">
        <f t="shared" si="28"/>
        <v/>
      </c>
      <c r="FX54" s="131" t="str">
        <f t="shared" si="28"/>
        <v/>
      </c>
      <c r="FY54" s="131" t="str">
        <f t="shared" si="28"/>
        <v/>
      </c>
      <c r="FZ54" s="131" t="str">
        <f t="shared" si="29"/>
        <v/>
      </c>
      <c r="GA54" s="131" t="str">
        <f t="shared" si="29"/>
        <v/>
      </c>
      <c r="GB54" s="131" t="str">
        <f t="shared" si="29"/>
        <v/>
      </c>
      <c r="GC54" s="131" t="str">
        <f t="shared" si="29"/>
        <v/>
      </c>
      <c r="GD54" s="131" t="str">
        <f t="shared" si="29"/>
        <v/>
      </c>
      <c r="GE54" s="131" t="str">
        <f t="shared" si="29"/>
        <v/>
      </c>
      <c r="GF54" s="131" t="str">
        <f t="shared" si="29"/>
        <v/>
      </c>
      <c r="GG54" s="131" t="str">
        <f t="shared" si="29"/>
        <v/>
      </c>
      <c r="GH54" s="131" t="str">
        <f t="shared" si="29"/>
        <v/>
      </c>
      <c r="GI54" s="131" t="str">
        <f t="shared" si="29"/>
        <v/>
      </c>
      <c r="GJ54" s="131" t="str">
        <f t="shared" si="29"/>
        <v/>
      </c>
      <c r="GK54" s="131" t="str">
        <f t="shared" si="29"/>
        <v/>
      </c>
      <c r="GL54" s="131" t="str">
        <f t="shared" si="29"/>
        <v/>
      </c>
      <c r="GM54" s="131" t="str">
        <f t="shared" si="29"/>
        <v/>
      </c>
      <c r="GN54" s="131" t="str">
        <f t="shared" si="29"/>
        <v/>
      </c>
      <c r="GO54" s="131" t="str">
        <f t="shared" si="29"/>
        <v/>
      </c>
      <c r="GP54" s="131" t="str">
        <f t="shared" si="30"/>
        <v/>
      </c>
      <c r="GQ54" s="131" t="str">
        <f t="shared" si="30"/>
        <v/>
      </c>
      <c r="GR54" s="131" t="str">
        <f t="shared" si="30"/>
        <v/>
      </c>
      <c r="GS54" s="131" t="str">
        <f t="shared" si="30"/>
        <v/>
      </c>
      <c r="GT54" s="131" t="str">
        <f t="shared" si="30"/>
        <v/>
      </c>
      <c r="GU54" s="131" t="str">
        <f t="shared" si="30"/>
        <v/>
      </c>
      <c r="GV54" s="131" t="str">
        <f t="shared" si="30"/>
        <v/>
      </c>
      <c r="GW54" s="131" t="str">
        <f t="shared" si="30"/>
        <v/>
      </c>
      <c r="GX54" s="131" t="str">
        <f t="shared" si="30"/>
        <v/>
      </c>
      <c r="GY54" s="131" t="str">
        <f t="shared" si="30"/>
        <v/>
      </c>
      <c r="GZ54" s="131" t="str">
        <f t="shared" si="30"/>
        <v/>
      </c>
      <c r="HA54" s="131" t="str">
        <f t="shared" si="30"/>
        <v/>
      </c>
      <c r="HB54" s="131" t="str">
        <f t="shared" si="30"/>
        <v/>
      </c>
      <c r="HC54" s="131" t="str">
        <f t="shared" si="31"/>
        <v/>
      </c>
      <c r="HD54" s="131" t="str">
        <f t="shared" si="31"/>
        <v/>
      </c>
      <c r="HE54" s="131" t="str">
        <f t="shared" si="31"/>
        <v/>
      </c>
      <c r="HF54" s="131" t="str">
        <f t="shared" si="31"/>
        <v/>
      </c>
      <c r="HG54" s="131" t="str">
        <f t="shared" si="31"/>
        <v/>
      </c>
      <c r="HH54" s="131" t="str">
        <f t="shared" si="31"/>
        <v/>
      </c>
      <c r="HI54" s="131" t="str">
        <f t="shared" si="31"/>
        <v/>
      </c>
      <c r="HJ54" s="131" t="str">
        <f t="shared" si="31"/>
        <v/>
      </c>
      <c r="HK54" s="131" t="str">
        <f t="shared" si="31"/>
        <v/>
      </c>
      <c r="HL54" s="131" t="str">
        <f t="shared" si="31"/>
        <v/>
      </c>
      <c r="HM54" s="131" t="str">
        <f t="shared" si="31"/>
        <v/>
      </c>
      <c r="HN54" s="131" t="str">
        <f t="shared" si="31"/>
        <v/>
      </c>
      <c r="HO54" s="131" t="str">
        <f t="shared" si="31"/>
        <v/>
      </c>
      <c r="HP54" s="132" t="str">
        <f t="shared" si="31"/>
        <v/>
      </c>
    </row>
    <row r="55" spans="1:224" hidden="1">
      <c r="A55" s="63"/>
      <c r="B55" s="63"/>
      <c r="C55" s="63"/>
      <c r="D55" s="63"/>
      <c r="E55" s="63"/>
      <c r="F55" s="63"/>
      <c r="G55" s="61"/>
      <c r="K55"/>
      <c r="L55"/>
      <c r="M55"/>
      <c r="N55" s="129" t="str">
        <f t="shared" si="17"/>
        <v>직원11</v>
      </c>
      <c r="O55" s="130" t="str">
        <f t="shared" si="18"/>
        <v/>
      </c>
      <c r="P55" s="130" t="str">
        <f t="shared" si="18"/>
        <v/>
      </c>
      <c r="Q55" s="130" t="str">
        <f t="shared" si="18"/>
        <v/>
      </c>
      <c r="R55" s="130" t="str">
        <f t="shared" si="18"/>
        <v/>
      </c>
      <c r="S55" s="130" t="str">
        <f t="shared" si="18"/>
        <v/>
      </c>
      <c r="T55" s="130" t="str">
        <f t="shared" si="18"/>
        <v/>
      </c>
      <c r="U55" s="130" t="str">
        <f t="shared" si="18"/>
        <v/>
      </c>
      <c r="V55" s="131" t="str">
        <f t="shared" si="19"/>
        <v/>
      </c>
      <c r="W55" s="131" t="str">
        <f t="shared" si="19"/>
        <v/>
      </c>
      <c r="X55" s="131" t="str">
        <f t="shared" si="19"/>
        <v/>
      </c>
      <c r="Y55" s="131" t="str">
        <f t="shared" si="19"/>
        <v/>
      </c>
      <c r="Z55" s="131" t="str">
        <f t="shared" si="19"/>
        <v/>
      </c>
      <c r="AA55" s="131" t="str">
        <f t="shared" si="19"/>
        <v/>
      </c>
      <c r="AB55" s="131" t="str">
        <f t="shared" si="19"/>
        <v/>
      </c>
      <c r="AC55" s="131" t="str">
        <f t="shared" si="19"/>
        <v/>
      </c>
      <c r="AD55" s="131" t="str">
        <f t="shared" si="19"/>
        <v/>
      </c>
      <c r="AE55" s="131" t="str">
        <f t="shared" si="19"/>
        <v/>
      </c>
      <c r="AF55" s="131" t="str">
        <f t="shared" si="19"/>
        <v/>
      </c>
      <c r="AG55" s="131" t="str">
        <f t="shared" si="19"/>
        <v/>
      </c>
      <c r="AH55" s="131" t="str">
        <f t="shared" si="19"/>
        <v/>
      </c>
      <c r="AI55" s="131" t="str">
        <f t="shared" si="19"/>
        <v/>
      </c>
      <c r="AJ55" s="131" t="str">
        <f t="shared" si="19"/>
        <v/>
      </c>
      <c r="AK55" s="131" t="str">
        <f t="shared" si="19"/>
        <v/>
      </c>
      <c r="AL55" s="131" t="str">
        <f t="shared" si="20"/>
        <v/>
      </c>
      <c r="AM55" s="131" t="str">
        <f t="shared" si="20"/>
        <v/>
      </c>
      <c r="AN55" s="131" t="str">
        <f t="shared" si="20"/>
        <v/>
      </c>
      <c r="AO55" s="131" t="str">
        <f t="shared" si="20"/>
        <v/>
      </c>
      <c r="AP55" s="131" t="str">
        <f t="shared" si="20"/>
        <v/>
      </c>
      <c r="AQ55" s="131" t="str">
        <f t="shared" si="20"/>
        <v/>
      </c>
      <c r="AR55" s="131" t="str">
        <f t="shared" si="20"/>
        <v/>
      </c>
      <c r="AS55" s="131" t="str">
        <f t="shared" si="20"/>
        <v/>
      </c>
      <c r="AT55" s="131" t="str">
        <f t="shared" si="20"/>
        <v/>
      </c>
      <c r="AU55" s="131" t="str">
        <f t="shared" si="20"/>
        <v/>
      </c>
      <c r="AV55" s="131" t="str">
        <f t="shared" si="20"/>
        <v/>
      </c>
      <c r="AW55" s="131" t="str">
        <f t="shared" si="20"/>
        <v/>
      </c>
      <c r="AX55" s="131" t="str">
        <f t="shared" si="20"/>
        <v/>
      </c>
      <c r="AY55" s="131" t="str">
        <f t="shared" si="20"/>
        <v/>
      </c>
      <c r="AZ55" s="131" t="str">
        <f t="shared" si="20"/>
        <v/>
      </c>
      <c r="BA55" s="131" t="str">
        <f t="shared" si="20"/>
        <v/>
      </c>
      <c r="BB55" s="131" t="str">
        <f t="shared" si="21"/>
        <v/>
      </c>
      <c r="BC55" s="131" t="str">
        <f t="shared" si="21"/>
        <v/>
      </c>
      <c r="BD55" s="131" t="str">
        <f t="shared" si="21"/>
        <v/>
      </c>
      <c r="BE55" s="131" t="str">
        <f t="shared" si="21"/>
        <v/>
      </c>
      <c r="BF55" s="131" t="str">
        <f t="shared" si="21"/>
        <v/>
      </c>
      <c r="BG55" s="131" t="str">
        <f t="shared" si="21"/>
        <v/>
      </c>
      <c r="BH55" s="131" t="str">
        <f t="shared" si="21"/>
        <v/>
      </c>
      <c r="BI55" s="131" t="str">
        <f t="shared" si="21"/>
        <v/>
      </c>
      <c r="BJ55" s="131" t="str">
        <f t="shared" si="21"/>
        <v/>
      </c>
      <c r="BK55" s="131" t="str">
        <f t="shared" si="21"/>
        <v/>
      </c>
      <c r="BL55" s="131" t="str">
        <f t="shared" si="21"/>
        <v/>
      </c>
      <c r="BM55" s="131" t="str">
        <f t="shared" si="21"/>
        <v/>
      </c>
      <c r="BN55" s="131" t="str">
        <f t="shared" si="21"/>
        <v/>
      </c>
      <c r="BO55" s="131" t="str">
        <f t="shared" si="21"/>
        <v/>
      </c>
      <c r="BP55" s="131" t="str">
        <f t="shared" si="21"/>
        <v/>
      </c>
      <c r="BQ55" s="131" t="str">
        <f t="shared" si="21"/>
        <v/>
      </c>
      <c r="BR55" s="131" t="str">
        <f t="shared" si="22"/>
        <v/>
      </c>
      <c r="BS55" s="131" t="str">
        <f t="shared" si="22"/>
        <v/>
      </c>
      <c r="BT55" s="131" t="str">
        <f t="shared" si="22"/>
        <v/>
      </c>
      <c r="BU55" s="131" t="str">
        <f t="shared" si="22"/>
        <v/>
      </c>
      <c r="BV55" s="131" t="str">
        <f t="shared" si="22"/>
        <v/>
      </c>
      <c r="BW55" s="131" t="str">
        <f t="shared" si="22"/>
        <v/>
      </c>
      <c r="BX55" s="131" t="str">
        <f t="shared" si="22"/>
        <v/>
      </c>
      <c r="BY55" s="131" t="str">
        <f t="shared" si="22"/>
        <v/>
      </c>
      <c r="BZ55" s="131" t="str">
        <f t="shared" si="22"/>
        <v/>
      </c>
      <c r="CA55" s="131" t="str">
        <f t="shared" si="22"/>
        <v/>
      </c>
      <c r="CB55" s="131" t="str">
        <f t="shared" si="22"/>
        <v/>
      </c>
      <c r="CC55" s="131" t="str">
        <f t="shared" si="22"/>
        <v/>
      </c>
      <c r="CD55" s="131" t="str">
        <f t="shared" si="22"/>
        <v/>
      </c>
      <c r="CE55" s="131" t="str">
        <f t="shared" si="22"/>
        <v/>
      </c>
      <c r="CF55" s="131" t="str">
        <f t="shared" si="22"/>
        <v/>
      </c>
      <c r="CG55" s="131" t="str">
        <f t="shared" si="22"/>
        <v/>
      </c>
      <c r="CH55" s="131" t="str">
        <f t="shared" si="23"/>
        <v/>
      </c>
      <c r="CI55" s="131" t="str">
        <f t="shared" si="23"/>
        <v/>
      </c>
      <c r="CJ55" s="131" t="str">
        <f t="shared" si="23"/>
        <v/>
      </c>
      <c r="CK55" s="131" t="str">
        <f t="shared" si="23"/>
        <v/>
      </c>
      <c r="CL55" s="131" t="str">
        <f t="shared" si="23"/>
        <v/>
      </c>
      <c r="CM55" s="131" t="str">
        <f t="shared" si="23"/>
        <v/>
      </c>
      <c r="CN55" s="131" t="str">
        <f t="shared" si="23"/>
        <v/>
      </c>
      <c r="CO55" s="131" t="str">
        <f t="shared" si="23"/>
        <v/>
      </c>
      <c r="CP55" s="131" t="str">
        <f t="shared" si="23"/>
        <v/>
      </c>
      <c r="CQ55" s="131" t="str">
        <f t="shared" si="23"/>
        <v/>
      </c>
      <c r="CR55" s="131" t="str">
        <f t="shared" si="23"/>
        <v/>
      </c>
      <c r="CS55" s="131" t="str">
        <f t="shared" si="23"/>
        <v/>
      </c>
      <c r="CT55" s="131" t="str">
        <f t="shared" si="23"/>
        <v/>
      </c>
      <c r="CU55" s="131" t="str">
        <f t="shared" si="23"/>
        <v/>
      </c>
      <c r="CV55" s="131" t="str">
        <f t="shared" si="23"/>
        <v/>
      </c>
      <c r="CW55" s="131" t="str">
        <f t="shared" si="23"/>
        <v/>
      </c>
      <c r="CX55" s="131" t="str">
        <f t="shared" si="24"/>
        <v/>
      </c>
      <c r="CY55" s="131" t="str">
        <f t="shared" si="24"/>
        <v/>
      </c>
      <c r="CZ55" s="131" t="str">
        <f t="shared" si="24"/>
        <v/>
      </c>
      <c r="DA55" s="131" t="str">
        <f t="shared" si="24"/>
        <v/>
      </c>
      <c r="DB55" s="131" t="str">
        <f t="shared" si="24"/>
        <v/>
      </c>
      <c r="DC55" s="131" t="str">
        <f t="shared" si="24"/>
        <v/>
      </c>
      <c r="DD55" s="131" t="str">
        <f t="shared" si="24"/>
        <v/>
      </c>
      <c r="DE55" s="131" t="str">
        <f t="shared" si="24"/>
        <v/>
      </c>
      <c r="DF55" s="131" t="str">
        <f t="shared" si="24"/>
        <v/>
      </c>
      <c r="DG55" s="131" t="str">
        <f t="shared" si="24"/>
        <v/>
      </c>
      <c r="DH55" s="131" t="str">
        <f t="shared" si="24"/>
        <v/>
      </c>
      <c r="DI55" s="131" t="str">
        <f t="shared" si="24"/>
        <v/>
      </c>
      <c r="DJ55" s="131" t="str">
        <f t="shared" si="24"/>
        <v/>
      </c>
      <c r="DK55" s="131" t="str">
        <f t="shared" si="24"/>
        <v/>
      </c>
      <c r="DL55" s="131" t="str">
        <f t="shared" si="24"/>
        <v/>
      </c>
      <c r="DM55" s="131" t="str">
        <f t="shared" si="24"/>
        <v/>
      </c>
      <c r="DN55" s="131" t="str">
        <f t="shared" si="25"/>
        <v/>
      </c>
      <c r="DO55" s="131" t="str">
        <f t="shared" si="25"/>
        <v/>
      </c>
      <c r="DP55" s="131" t="str">
        <f t="shared" si="25"/>
        <v/>
      </c>
      <c r="DQ55" s="131" t="str">
        <f t="shared" si="25"/>
        <v/>
      </c>
      <c r="DR55" s="131" t="str">
        <f t="shared" si="25"/>
        <v/>
      </c>
      <c r="DS55" s="131" t="str">
        <f t="shared" si="25"/>
        <v/>
      </c>
      <c r="DT55" s="131" t="str">
        <f t="shared" si="25"/>
        <v/>
      </c>
      <c r="DU55" s="131" t="str">
        <f t="shared" si="25"/>
        <v/>
      </c>
      <c r="DV55" s="131" t="str">
        <f t="shared" si="25"/>
        <v/>
      </c>
      <c r="DW55" s="131" t="str">
        <f t="shared" si="25"/>
        <v/>
      </c>
      <c r="DX55" s="131" t="str">
        <f t="shared" si="25"/>
        <v/>
      </c>
      <c r="DY55" s="131" t="str">
        <f t="shared" si="25"/>
        <v/>
      </c>
      <c r="DZ55" s="131" t="str">
        <f t="shared" si="25"/>
        <v/>
      </c>
      <c r="EA55" s="131" t="str">
        <f t="shared" si="25"/>
        <v/>
      </c>
      <c r="EB55" s="131" t="str">
        <f t="shared" si="25"/>
        <v/>
      </c>
      <c r="EC55" s="131" t="str">
        <f t="shared" si="25"/>
        <v/>
      </c>
      <c r="ED55" s="131" t="str">
        <f t="shared" si="26"/>
        <v/>
      </c>
      <c r="EE55" s="131" t="str">
        <f t="shared" si="26"/>
        <v/>
      </c>
      <c r="EF55" s="131" t="str">
        <f t="shared" si="26"/>
        <v/>
      </c>
      <c r="EG55" s="131" t="str">
        <f t="shared" si="26"/>
        <v/>
      </c>
      <c r="EH55" s="131" t="str">
        <f t="shared" si="26"/>
        <v/>
      </c>
      <c r="EI55" s="131" t="str">
        <f t="shared" si="26"/>
        <v/>
      </c>
      <c r="EJ55" s="131" t="str">
        <f t="shared" si="26"/>
        <v/>
      </c>
      <c r="EK55" s="131" t="str">
        <f t="shared" si="26"/>
        <v/>
      </c>
      <c r="EL55" s="131" t="str">
        <f t="shared" si="26"/>
        <v/>
      </c>
      <c r="EM55" s="131" t="str">
        <f t="shared" si="26"/>
        <v/>
      </c>
      <c r="EN55" s="131" t="str">
        <f t="shared" si="26"/>
        <v/>
      </c>
      <c r="EO55" s="131" t="str">
        <f t="shared" si="26"/>
        <v/>
      </c>
      <c r="EP55" s="131" t="str">
        <f t="shared" si="26"/>
        <v/>
      </c>
      <c r="EQ55" s="131" t="str">
        <f t="shared" si="26"/>
        <v/>
      </c>
      <c r="ER55" s="131" t="str">
        <f t="shared" si="26"/>
        <v/>
      </c>
      <c r="ES55" s="131" t="str">
        <f t="shared" si="26"/>
        <v/>
      </c>
      <c r="ET55" s="131" t="str">
        <f t="shared" si="27"/>
        <v/>
      </c>
      <c r="EU55" s="131" t="str">
        <f t="shared" si="27"/>
        <v/>
      </c>
      <c r="EV55" s="131" t="str">
        <f t="shared" si="27"/>
        <v/>
      </c>
      <c r="EW55" s="131" t="str">
        <f t="shared" si="27"/>
        <v/>
      </c>
      <c r="EX55" s="131" t="str">
        <f t="shared" si="27"/>
        <v/>
      </c>
      <c r="EY55" s="131" t="str">
        <f t="shared" si="27"/>
        <v/>
      </c>
      <c r="EZ55" s="131" t="str">
        <f t="shared" si="27"/>
        <v/>
      </c>
      <c r="FA55" s="131" t="str">
        <f t="shared" si="27"/>
        <v/>
      </c>
      <c r="FB55" s="131" t="str">
        <f t="shared" si="27"/>
        <v/>
      </c>
      <c r="FC55" s="131" t="str">
        <f t="shared" si="27"/>
        <v/>
      </c>
      <c r="FD55" s="131" t="str">
        <f t="shared" si="27"/>
        <v/>
      </c>
      <c r="FE55" s="131" t="str">
        <f t="shared" si="27"/>
        <v/>
      </c>
      <c r="FF55" s="131" t="str">
        <f t="shared" si="27"/>
        <v/>
      </c>
      <c r="FG55" s="131" t="str">
        <f t="shared" si="27"/>
        <v/>
      </c>
      <c r="FH55" s="131" t="str">
        <f t="shared" si="27"/>
        <v/>
      </c>
      <c r="FI55" s="131" t="str">
        <f t="shared" si="27"/>
        <v/>
      </c>
      <c r="FJ55" s="131" t="str">
        <f t="shared" si="28"/>
        <v/>
      </c>
      <c r="FK55" s="131" t="str">
        <f t="shared" si="28"/>
        <v/>
      </c>
      <c r="FL55" s="131" t="str">
        <f t="shared" si="28"/>
        <v/>
      </c>
      <c r="FM55" s="131" t="str">
        <f t="shared" si="28"/>
        <v/>
      </c>
      <c r="FN55" s="131" t="str">
        <f t="shared" si="28"/>
        <v/>
      </c>
      <c r="FO55" s="131" t="str">
        <f t="shared" si="28"/>
        <v/>
      </c>
      <c r="FP55" s="131" t="str">
        <f t="shared" si="28"/>
        <v/>
      </c>
      <c r="FQ55" s="131" t="str">
        <f t="shared" si="28"/>
        <v/>
      </c>
      <c r="FR55" s="131" t="str">
        <f t="shared" si="28"/>
        <v/>
      </c>
      <c r="FS55" s="131" t="str">
        <f t="shared" si="28"/>
        <v/>
      </c>
      <c r="FT55" s="131" t="str">
        <f t="shared" si="28"/>
        <v/>
      </c>
      <c r="FU55" s="131" t="str">
        <f t="shared" si="28"/>
        <v/>
      </c>
      <c r="FV55" s="131" t="str">
        <f t="shared" si="28"/>
        <v/>
      </c>
      <c r="FW55" s="131" t="str">
        <f t="shared" si="28"/>
        <v/>
      </c>
      <c r="FX55" s="131" t="str">
        <f t="shared" si="28"/>
        <v/>
      </c>
      <c r="FY55" s="131" t="str">
        <f t="shared" si="28"/>
        <v/>
      </c>
      <c r="FZ55" s="131" t="str">
        <f t="shared" si="29"/>
        <v/>
      </c>
      <c r="GA55" s="131" t="str">
        <f t="shared" si="29"/>
        <v/>
      </c>
      <c r="GB55" s="131" t="str">
        <f t="shared" si="29"/>
        <v/>
      </c>
      <c r="GC55" s="131" t="str">
        <f t="shared" si="29"/>
        <v/>
      </c>
      <c r="GD55" s="131" t="str">
        <f t="shared" si="29"/>
        <v/>
      </c>
      <c r="GE55" s="131" t="str">
        <f t="shared" si="29"/>
        <v/>
      </c>
      <c r="GF55" s="131" t="str">
        <f t="shared" si="29"/>
        <v/>
      </c>
      <c r="GG55" s="131" t="str">
        <f t="shared" si="29"/>
        <v/>
      </c>
      <c r="GH55" s="131" t="str">
        <f t="shared" si="29"/>
        <v/>
      </c>
      <c r="GI55" s="131" t="str">
        <f t="shared" si="29"/>
        <v/>
      </c>
      <c r="GJ55" s="131" t="str">
        <f t="shared" si="29"/>
        <v/>
      </c>
      <c r="GK55" s="131" t="str">
        <f t="shared" si="29"/>
        <v/>
      </c>
      <c r="GL55" s="131" t="str">
        <f t="shared" si="29"/>
        <v/>
      </c>
      <c r="GM55" s="131" t="str">
        <f t="shared" si="29"/>
        <v/>
      </c>
      <c r="GN55" s="131" t="str">
        <f t="shared" si="29"/>
        <v/>
      </c>
      <c r="GO55" s="131" t="str">
        <f t="shared" si="29"/>
        <v/>
      </c>
      <c r="GP55" s="131" t="str">
        <f t="shared" si="30"/>
        <v/>
      </c>
      <c r="GQ55" s="131" t="str">
        <f t="shared" si="30"/>
        <v/>
      </c>
      <c r="GR55" s="131" t="str">
        <f t="shared" si="30"/>
        <v/>
      </c>
      <c r="GS55" s="131" t="str">
        <f t="shared" si="30"/>
        <v/>
      </c>
      <c r="GT55" s="131" t="str">
        <f t="shared" si="30"/>
        <v/>
      </c>
      <c r="GU55" s="131" t="str">
        <f t="shared" si="30"/>
        <v/>
      </c>
      <c r="GV55" s="131" t="str">
        <f t="shared" si="30"/>
        <v/>
      </c>
      <c r="GW55" s="131" t="str">
        <f t="shared" si="30"/>
        <v/>
      </c>
      <c r="GX55" s="131" t="str">
        <f t="shared" si="30"/>
        <v/>
      </c>
      <c r="GY55" s="131" t="str">
        <f t="shared" si="30"/>
        <v/>
      </c>
      <c r="GZ55" s="131" t="str">
        <f t="shared" si="30"/>
        <v/>
      </c>
      <c r="HA55" s="131" t="str">
        <f t="shared" si="30"/>
        <v/>
      </c>
      <c r="HB55" s="131" t="str">
        <f t="shared" si="30"/>
        <v/>
      </c>
      <c r="HC55" s="131" t="str">
        <f t="shared" si="31"/>
        <v/>
      </c>
      <c r="HD55" s="131" t="str">
        <f t="shared" si="31"/>
        <v/>
      </c>
      <c r="HE55" s="131" t="str">
        <f t="shared" si="31"/>
        <v/>
      </c>
      <c r="HF55" s="131" t="str">
        <f t="shared" si="31"/>
        <v/>
      </c>
      <c r="HG55" s="131" t="str">
        <f t="shared" si="31"/>
        <v/>
      </c>
      <c r="HH55" s="131" t="str">
        <f t="shared" si="31"/>
        <v/>
      </c>
      <c r="HI55" s="131" t="str">
        <f t="shared" si="31"/>
        <v/>
      </c>
      <c r="HJ55" s="131" t="str">
        <f t="shared" si="31"/>
        <v/>
      </c>
      <c r="HK55" s="131" t="str">
        <f t="shared" si="31"/>
        <v/>
      </c>
      <c r="HL55" s="131" t="str">
        <f t="shared" si="31"/>
        <v/>
      </c>
      <c r="HM55" s="131" t="str">
        <f t="shared" si="31"/>
        <v/>
      </c>
      <c r="HN55" s="131" t="str">
        <f t="shared" si="31"/>
        <v/>
      </c>
      <c r="HO55" s="131" t="str">
        <f t="shared" si="31"/>
        <v/>
      </c>
      <c r="HP55" s="132" t="str">
        <f t="shared" si="31"/>
        <v/>
      </c>
    </row>
    <row r="56" spans="1:224" hidden="1">
      <c r="A56" s="63"/>
      <c r="B56" s="63"/>
      <c r="C56" s="63"/>
      <c r="D56" s="63"/>
      <c r="E56" s="63"/>
      <c r="F56" s="63"/>
      <c r="G56" s="61"/>
      <c r="K56"/>
      <c r="L56"/>
      <c r="M56"/>
      <c r="N56" s="129" t="str">
        <f t="shared" si="17"/>
        <v>직원12</v>
      </c>
      <c r="O56" s="130" t="str">
        <f t="shared" si="18"/>
        <v/>
      </c>
      <c r="P56" s="130" t="str">
        <f t="shared" si="18"/>
        <v/>
      </c>
      <c r="Q56" s="130" t="str">
        <f t="shared" si="18"/>
        <v/>
      </c>
      <c r="R56" s="130" t="str">
        <f t="shared" si="18"/>
        <v/>
      </c>
      <c r="S56" s="130" t="str">
        <f t="shared" si="18"/>
        <v/>
      </c>
      <c r="T56" s="130" t="str">
        <f t="shared" si="18"/>
        <v/>
      </c>
      <c r="U56" s="130" t="str">
        <f t="shared" si="18"/>
        <v/>
      </c>
      <c r="V56" s="131" t="str">
        <f t="shared" si="19"/>
        <v/>
      </c>
      <c r="W56" s="131" t="str">
        <f t="shared" si="19"/>
        <v/>
      </c>
      <c r="X56" s="131" t="str">
        <f t="shared" si="19"/>
        <v/>
      </c>
      <c r="Y56" s="131" t="str">
        <f t="shared" si="19"/>
        <v/>
      </c>
      <c r="Z56" s="131" t="str">
        <f t="shared" si="19"/>
        <v/>
      </c>
      <c r="AA56" s="131" t="str">
        <f t="shared" si="19"/>
        <v/>
      </c>
      <c r="AB56" s="131" t="str">
        <f t="shared" si="19"/>
        <v/>
      </c>
      <c r="AC56" s="131" t="str">
        <f t="shared" si="19"/>
        <v/>
      </c>
      <c r="AD56" s="131" t="str">
        <f t="shared" si="19"/>
        <v/>
      </c>
      <c r="AE56" s="131" t="str">
        <f t="shared" si="19"/>
        <v/>
      </c>
      <c r="AF56" s="131" t="str">
        <f t="shared" si="19"/>
        <v/>
      </c>
      <c r="AG56" s="131" t="str">
        <f t="shared" si="19"/>
        <v/>
      </c>
      <c r="AH56" s="131" t="str">
        <f t="shared" si="19"/>
        <v/>
      </c>
      <c r="AI56" s="131" t="str">
        <f t="shared" si="19"/>
        <v/>
      </c>
      <c r="AJ56" s="131" t="str">
        <f t="shared" si="19"/>
        <v/>
      </c>
      <c r="AK56" s="131" t="str">
        <f t="shared" si="19"/>
        <v/>
      </c>
      <c r="AL56" s="131" t="str">
        <f t="shared" si="20"/>
        <v/>
      </c>
      <c r="AM56" s="131" t="str">
        <f t="shared" si="20"/>
        <v/>
      </c>
      <c r="AN56" s="131" t="str">
        <f t="shared" si="20"/>
        <v/>
      </c>
      <c r="AO56" s="131" t="str">
        <f t="shared" si="20"/>
        <v/>
      </c>
      <c r="AP56" s="131" t="str">
        <f t="shared" si="20"/>
        <v/>
      </c>
      <c r="AQ56" s="131" t="str">
        <f t="shared" si="20"/>
        <v/>
      </c>
      <c r="AR56" s="131" t="str">
        <f t="shared" si="20"/>
        <v/>
      </c>
      <c r="AS56" s="131" t="str">
        <f t="shared" si="20"/>
        <v/>
      </c>
      <c r="AT56" s="131" t="str">
        <f t="shared" si="20"/>
        <v/>
      </c>
      <c r="AU56" s="131" t="str">
        <f t="shared" si="20"/>
        <v/>
      </c>
      <c r="AV56" s="131" t="str">
        <f t="shared" si="20"/>
        <v/>
      </c>
      <c r="AW56" s="131" t="str">
        <f t="shared" si="20"/>
        <v/>
      </c>
      <c r="AX56" s="131" t="str">
        <f t="shared" si="20"/>
        <v/>
      </c>
      <c r="AY56" s="131" t="str">
        <f t="shared" si="20"/>
        <v/>
      </c>
      <c r="AZ56" s="131" t="str">
        <f t="shared" si="20"/>
        <v/>
      </c>
      <c r="BA56" s="131" t="str">
        <f t="shared" si="20"/>
        <v/>
      </c>
      <c r="BB56" s="131" t="str">
        <f t="shared" si="21"/>
        <v/>
      </c>
      <c r="BC56" s="131" t="str">
        <f t="shared" si="21"/>
        <v/>
      </c>
      <c r="BD56" s="131" t="str">
        <f t="shared" si="21"/>
        <v/>
      </c>
      <c r="BE56" s="131" t="str">
        <f t="shared" si="21"/>
        <v/>
      </c>
      <c r="BF56" s="131" t="str">
        <f t="shared" si="21"/>
        <v/>
      </c>
      <c r="BG56" s="131" t="str">
        <f t="shared" si="21"/>
        <v/>
      </c>
      <c r="BH56" s="131" t="str">
        <f t="shared" si="21"/>
        <v/>
      </c>
      <c r="BI56" s="131" t="str">
        <f t="shared" si="21"/>
        <v/>
      </c>
      <c r="BJ56" s="131" t="str">
        <f t="shared" si="21"/>
        <v/>
      </c>
      <c r="BK56" s="131" t="str">
        <f t="shared" si="21"/>
        <v/>
      </c>
      <c r="BL56" s="131" t="str">
        <f t="shared" si="21"/>
        <v/>
      </c>
      <c r="BM56" s="131" t="str">
        <f t="shared" si="21"/>
        <v/>
      </c>
      <c r="BN56" s="131" t="str">
        <f t="shared" si="21"/>
        <v/>
      </c>
      <c r="BO56" s="131" t="str">
        <f t="shared" si="21"/>
        <v/>
      </c>
      <c r="BP56" s="131" t="str">
        <f t="shared" si="21"/>
        <v/>
      </c>
      <c r="BQ56" s="131" t="str">
        <f t="shared" si="21"/>
        <v/>
      </c>
      <c r="BR56" s="131" t="str">
        <f t="shared" si="22"/>
        <v/>
      </c>
      <c r="BS56" s="131" t="str">
        <f t="shared" si="22"/>
        <v/>
      </c>
      <c r="BT56" s="131" t="str">
        <f t="shared" si="22"/>
        <v/>
      </c>
      <c r="BU56" s="131" t="str">
        <f t="shared" si="22"/>
        <v/>
      </c>
      <c r="BV56" s="131" t="str">
        <f t="shared" si="22"/>
        <v/>
      </c>
      <c r="BW56" s="131" t="str">
        <f t="shared" si="22"/>
        <v/>
      </c>
      <c r="BX56" s="131" t="str">
        <f t="shared" si="22"/>
        <v/>
      </c>
      <c r="BY56" s="131" t="str">
        <f t="shared" si="22"/>
        <v/>
      </c>
      <c r="BZ56" s="131" t="str">
        <f t="shared" si="22"/>
        <v/>
      </c>
      <c r="CA56" s="131" t="str">
        <f t="shared" si="22"/>
        <v/>
      </c>
      <c r="CB56" s="131" t="str">
        <f t="shared" si="22"/>
        <v/>
      </c>
      <c r="CC56" s="131" t="str">
        <f t="shared" si="22"/>
        <v/>
      </c>
      <c r="CD56" s="131" t="str">
        <f t="shared" si="22"/>
        <v/>
      </c>
      <c r="CE56" s="131" t="str">
        <f t="shared" si="22"/>
        <v/>
      </c>
      <c r="CF56" s="131" t="str">
        <f t="shared" si="22"/>
        <v/>
      </c>
      <c r="CG56" s="131" t="str">
        <f t="shared" si="22"/>
        <v/>
      </c>
      <c r="CH56" s="131" t="str">
        <f t="shared" si="23"/>
        <v/>
      </c>
      <c r="CI56" s="131" t="str">
        <f t="shared" si="23"/>
        <v/>
      </c>
      <c r="CJ56" s="131" t="str">
        <f t="shared" si="23"/>
        <v/>
      </c>
      <c r="CK56" s="131" t="str">
        <f t="shared" si="23"/>
        <v/>
      </c>
      <c r="CL56" s="131" t="str">
        <f t="shared" si="23"/>
        <v/>
      </c>
      <c r="CM56" s="131" t="str">
        <f t="shared" si="23"/>
        <v/>
      </c>
      <c r="CN56" s="131" t="str">
        <f t="shared" si="23"/>
        <v/>
      </c>
      <c r="CO56" s="131" t="str">
        <f t="shared" si="23"/>
        <v/>
      </c>
      <c r="CP56" s="131" t="str">
        <f t="shared" si="23"/>
        <v/>
      </c>
      <c r="CQ56" s="131" t="str">
        <f t="shared" si="23"/>
        <v/>
      </c>
      <c r="CR56" s="131" t="str">
        <f t="shared" si="23"/>
        <v/>
      </c>
      <c r="CS56" s="131" t="str">
        <f t="shared" si="23"/>
        <v/>
      </c>
      <c r="CT56" s="131" t="str">
        <f t="shared" si="23"/>
        <v/>
      </c>
      <c r="CU56" s="131" t="str">
        <f t="shared" si="23"/>
        <v/>
      </c>
      <c r="CV56" s="131" t="str">
        <f t="shared" si="23"/>
        <v/>
      </c>
      <c r="CW56" s="131" t="str">
        <f t="shared" si="23"/>
        <v/>
      </c>
      <c r="CX56" s="131" t="str">
        <f t="shared" si="24"/>
        <v/>
      </c>
      <c r="CY56" s="131" t="str">
        <f t="shared" si="24"/>
        <v/>
      </c>
      <c r="CZ56" s="131" t="str">
        <f t="shared" si="24"/>
        <v/>
      </c>
      <c r="DA56" s="131" t="str">
        <f t="shared" si="24"/>
        <v/>
      </c>
      <c r="DB56" s="131" t="str">
        <f t="shared" si="24"/>
        <v/>
      </c>
      <c r="DC56" s="131" t="str">
        <f t="shared" si="24"/>
        <v/>
      </c>
      <c r="DD56" s="131" t="str">
        <f t="shared" si="24"/>
        <v/>
      </c>
      <c r="DE56" s="131" t="str">
        <f t="shared" si="24"/>
        <v/>
      </c>
      <c r="DF56" s="131" t="str">
        <f t="shared" si="24"/>
        <v/>
      </c>
      <c r="DG56" s="131" t="str">
        <f t="shared" si="24"/>
        <v/>
      </c>
      <c r="DH56" s="131" t="str">
        <f t="shared" si="24"/>
        <v/>
      </c>
      <c r="DI56" s="131" t="str">
        <f t="shared" si="24"/>
        <v/>
      </c>
      <c r="DJ56" s="131" t="str">
        <f t="shared" si="24"/>
        <v/>
      </c>
      <c r="DK56" s="131" t="str">
        <f t="shared" si="24"/>
        <v/>
      </c>
      <c r="DL56" s="131" t="str">
        <f t="shared" si="24"/>
        <v/>
      </c>
      <c r="DM56" s="131" t="str">
        <f t="shared" si="24"/>
        <v/>
      </c>
      <c r="DN56" s="131" t="str">
        <f t="shared" si="25"/>
        <v/>
      </c>
      <c r="DO56" s="131" t="str">
        <f t="shared" si="25"/>
        <v/>
      </c>
      <c r="DP56" s="131" t="str">
        <f t="shared" si="25"/>
        <v/>
      </c>
      <c r="DQ56" s="131" t="str">
        <f t="shared" si="25"/>
        <v/>
      </c>
      <c r="DR56" s="131" t="str">
        <f t="shared" si="25"/>
        <v/>
      </c>
      <c r="DS56" s="131" t="str">
        <f t="shared" si="25"/>
        <v/>
      </c>
      <c r="DT56" s="131" t="str">
        <f t="shared" si="25"/>
        <v/>
      </c>
      <c r="DU56" s="131" t="str">
        <f t="shared" si="25"/>
        <v/>
      </c>
      <c r="DV56" s="131" t="str">
        <f t="shared" si="25"/>
        <v/>
      </c>
      <c r="DW56" s="131" t="str">
        <f t="shared" si="25"/>
        <v/>
      </c>
      <c r="DX56" s="131" t="str">
        <f t="shared" si="25"/>
        <v/>
      </c>
      <c r="DY56" s="131" t="str">
        <f t="shared" si="25"/>
        <v/>
      </c>
      <c r="DZ56" s="131" t="str">
        <f t="shared" si="25"/>
        <v/>
      </c>
      <c r="EA56" s="131" t="str">
        <f t="shared" si="25"/>
        <v/>
      </c>
      <c r="EB56" s="131" t="str">
        <f t="shared" si="25"/>
        <v/>
      </c>
      <c r="EC56" s="131" t="str">
        <f t="shared" si="25"/>
        <v/>
      </c>
      <c r="ED56" s="131" t="str">
        <f t="shared" si="26"/>
        <v/>
      </c>
      <c r="EE56" s="131" t="str">
        <f t="shared" si="26"/>
        <v/>
      </c>
      <c r="EF56" s="131" t="str">
        <f t="shared" si="26"/>
        <v/>
      </c>
      <c r="EG56" s="131" t="str">
        <f t="shared" si="26"/>
        <v/>
      </c>
      <c r="EH56" s="131" t="str">
        <f t="shared" si="26"/>
        <v/>
      </c>
      <c r="EI56" s="131" t="str">
        <f t="shared" si="26"/>
        <v/>
      </c>
      <c r="EJ56" s="131" t="str">
        <f t="shared" si="26"/>
        <v/>
      </c>
      <c r="EK56" s="131" t="str">
        <f t="shared" si="26"/>
        <v/>
      </c>
      <c r="EL56" s="131" t="str">
        <f t="shared" si="26"/>
        <v/>
      </c>
      <c r="EM56" s="131" t="str">
        <f t="shared" si="26"/>
        <v/>
      </c>
      <c r="EN56" s="131" t="str">
        <f t="shared" si="26"/>
        <v/>
      </c>
      <c r="EO56" s="131" t="str">
        <f t="shared" si="26"/>
        <v/>
      </c>
      <c r="EP56" s="131" t="str">
        <f t="shared" si="26"/>
        <v/>
      </c>
      <c r="EQ56" s="131" t="str">
        <f t="shared" si="26"/>
        <v/>
      </c>
      <c r="ER56" s="131" t="str">
        <f t="shared" si="26"/>
        <v/>
      </c>
      <c r="ES56" s="131" t="str">
        <f t="shared" si="26"/>
        <v/>
      </c>
      <c r="ET56" s="131" t="str">
        <f t="shared" si="27"/>
        <v/>
      </c>
      <c r="EU56" s="131" t="str">
        <f t="shared" si="27"/>
        <v/>
      </c>
      <c r="EV56" s="131" t="str">
        <f t="shared" si="27"/>
        <v/>
      </c>
      <c r="EW56" s="131" t="str">
        <f t="shared" si="27"/>
        <v/>
      </c>
      <c r="EX56" s="131" t="str">
        <f t="shared" si="27"/>
        <v/>
      </c>
      <c r="EY56" s="131" t="str">
        <f t="shared" si="27"/>
        <v/>
      </c>
      <c r="EZ56" s="131" t="str">
        <f t="shared" si="27"/>
        <v/>
      </c>
      <c r="FA56" s="131" t="str">
        <f t="shared" si="27"/>
        <v/>
      </c>
      <c r="FB56" s="131" t="str">
        <f t="shared" si="27"/>
        <v/>
      </c>
      <c r="FC56" s="131" t="str">
        <f t="shared" si="27"/>
        <v/>
      </c>
      <c r="FD56" s="131" t="str">
        <f t="shared" si="27"/>
        <v/>
      </c>
      <c r="FE56" s="131" t="str">
        <f t="shared" si="27"/>
        <v/>
      </c>
      <c r="FF56" s="131" t="str">
        <f t="shared" si="27"/>
        <v/>
      </c>
      <c r="FG56" s="131" t="str">
        <f t="shared" si="27"/>
        <v/>
      </c>
      <c r="FH56" s="131" t="str">
        <f t="shared" si="27"/>
        <v/>
      </c>
      <c r="FI56" s="131" t="str">
        <f t="shared" si="27"/>
        <v/>
      </c>
      <c r="FJ56" s="131" t="str">
        <f t="shared" si="28"/>
        <v/>
      </c>
      <c r="FK56" s="131" t="str">
        <f t="shared" si="28"/>
        <v/>
      </c>
      <c r="FL56" s="131" t="str">
        <f t="shared" si="28"/>
        <v/>
      </c>
      <c r="FM56" s="131" t="str">
        <f t="shared" si="28"/>
        <v/>
      </c>
      <c r="FN56" s="131" t="str">
        <f t="shared" si="28"/>
        <v/>
      </c>
      <c r="FO56" s="131" t="str">
        <f t="shared" si="28"/>
        <v/>
      </c>
      <c r="FP56" s="131" t="str">
        <f t="shared" si="28"/>
        <v/>
      </c>
      <c r="FQ56" s="131" t="str">
        <f t="shared" si="28"/>
        <v/>
      </c>
      <c r="FR56" s="131" t="str">
        <f t="shared" si="28"/>
        <v/>
      </c>
      <c r="FS56" s="131" t="str">
        <f t="shared" si="28"/>
        <v/>
      </c>
      <c r="FT56" s="131" t="str">
        <f t="shared" si="28"/>
        <v/>
      </c>
      <c r="FU56" s="131" t="str">
        <f t="shared" si="28"/>
        <v/>
      </c>
      <c r="FV56" s="131" t="str">
        <f t="shared" si="28"/>
        <v/>
      </c>
      <c r="FW56" s="131" t="str">
        <f t="shared" si="28"/>
        <v/>
      </c>
      <c r="FX56" s="131" t="str">
        <f t="shared" si="28"/>
        <v/>
      </c>
      <c r="FY56" s="131" t="str">
        <f t="shared" si="28"/>
        <v/>
      </c>
      <c r="FZ56" s="131" t="str">
        <f t="shared" si="29"/>
        <v/>
      </c>
      <c r="GA56" s="131" t="str">
        <f t="shared" si="29"/>
        <v/>
      </c>
      <c r="GB56" s="131" t="str">
        <f t="shared" si="29"/>
        <v/>
      </c>
      <c r="GC56" s="131" t="str">
        <f t="shared" si="29"/>
        <v/>
      </c>
      <c r="GD56" s="131" t="str">
        <f t="shared" si="29"/>
        <v/>
      </c>
      <c r="GE56" s="131" t="str">
        <f t="shared" si="29"/>
        <v/>
      </c>
      <c r="GF56" s="131" t="str">
        <f t="shared" si="29"/>
        <v/>
      </c>
      <c r="GG56" s="131" t="str">
        <f t="shared" si="29"/>
        <v/>
      </c>
      <c r="GH56" s="131" t="str">
        <f t="shared" si="29"/>
        <v/>
      </c>
      <c r="GI56" s="131" t="str">
        <f t="shared" si="29"/>
        <v/>
      </c>
      <c r="GJ56" s="131" t="str">
        <f t="shared" si="29"/>
        <v/>
      </c>
      <c r="GK56" s="131" t="str">
        <f t="shared" si="29"/>
        <v/>
      </c>
      <c r="GL56" s="131" t="str">
        <f t="shared" si="29"/>
        <v/>
      </c>
      <c r="GM56" s="131" t="str">
        <f t="shared" si="29"/>
        <v/>
      </c>
      <c r="GN56" s="131" t="str">
        <f t="shared" si="29"/>
        <v/>
      </c>
      <c r="GO56" s="131" t="str">
        <f t="shared" si="29"/>
        <v/>
      </c>
      <c r="GP56" s="131" t="str">
        <f t="shared" si="30"/>
        <v/>
      </c>
      <c r="GQ56" s="131" t="str">
        <f t="shared" si="30"/>
        <v/>
      </c>
      <c r="GR56" s="131" t="str">
        <f t="shared" si="30"/>
        <v/>
      </c>
      <c r="GS56" s="131" t="str">
        <f t="shared" si="30"/>
        <v/>
      </c>
      <c r="GT56" s="131" t="str">
        <f t="shared" si="30"/>
        <v/>
      </c>
      <c r="GU56" s="131" t="str">
        <f t="shared" si="30"/>
        <v/>
      </c>
      <c r="GV56" s="131" t="str">
        <f t="shared" si="30"/>
        <v/>
      </c>
      <c r="GW56" s="131" t="str">
        <f t="shared" si="30"/>
        <v/>
      </c>
      <c r="GX56" s="131" t="str">
        <f t="shared" si="30"/>
        <v/>
      </c>
      <c r="GY56" s="131" t="str">
        <f t="shared" si="30"/>
        <v/>
      </c>
      <c r="GZ56" s="131" t="str">
        <f t="shared" si="30"/>
        <v/>
      </c>
      <c r="HA56" s="131" t="str">
        <f t="shared" si="30"/>
        <v/>
      </c>
      <c r="HB56" s="131" t="str">
        <f t="shared" si="30"/>
        <v/>
      </c>
      <c r="HC56" s="131" t="str">
        <f t="shared" si="31"/>
        <v/>
      </c>
      <c r="HD56" s="131" t="str">
        <f t="shared" si="31"/>
        <v/>
      </c>
      <c r="HE56" s="131" t="str">
        <f t="shared" si="31"/>
        <v/>
      </c>
      <c r="HF56" s="131" t="str">
        <f t="shared" si="31"/>
        <v/>
      </c>
      <c r="HG56" s="131" t="str">
        <f t="shared" si="31"/>
        <v/>
      </c>
      <c r="HH56" s="131" t="str">
        <f t="shared" si="31"/>
        <v/>
      </c>
      <c r="HI56" s="131" t="str">
        <f t="shared" si="31"/>
        <v/>
      </c>
      <c r="HJ56" s="131" t="str">
        <f t="shared" si="31"/>
        <v/>
      </c>
      <c r="HK56" s="131" t="str">
        <f t="shared" si="31"/>
        <v/>
      </c>
      <c r="HL56" s="131" t="str">
        <f t="shared" si="31"/>
        <v/>
      </c>
      <c r="HM56" s="131" t="str">
        <f t="shared" si="31"/>
        <v/>
      </c>
      <c r="HN56" s="131" t="str">
        <f t="shared" si="31"/>
        <v/>
      </c>
      <c r="HO56" s="131" t="str">
        <f t="shared" si="31"/>
        <v/>
      </c>
      <c r="HP56" s="132" t="str">
        <f t="shared" si="31"/>
        <v/>
      </c>
    </row>
    <row r="57" spans="1:224" hidden="1">
      <c r="A57" s="63"/>
      <c r="B57" s="63"/>
      <c r="C57" s="63"/>
      <c r="D57" s="63"/>
      <c r="E57" s="63"/>
      <c r="F57" s="63"/>
      <c r="G57" s="61"/>
      <c r="K57"/>
      <c r="L57"/>
      <c r="M57"/>
      <c r="N57" s="129" t="str">
        <f t="shared" si="17"/>
        <v>직원13</v>
      </c>
      <c r="O57" s="130" t="str">
        <f t="shared" si="18"/>
        <v/>
      </c>
      <c r="P57" s="130" t="str">
        <f t="shared" si="18"/>
        <v/>
      </c>
      <c r="Q57" s="130" t="str">
        <f t="shared" si="18"/>
        <v/>
      </c>
      <c r="R57" s="130" t="str">
        <f t="shared" si="18"/>
        <v/>
      </c>
      <c r="S57" s="130" t="str">
        <f t="shared" si="18"/>
        <v/>
      </c>
      <c r="T57" s="130" t="str">
        <f t="shared" si="18"/>
        <v/>
      </c>
      <c r="U57" s="130" t="str">
        <f t="shared" si="18"/>
        <v/>
      </c>
      <c r="V57" s="131" t="str">
        <f t="shared" si="19"/>
        <v/>
      </c>
      <c r="W57" s="131" t="str">
        <f t="shared" si="19"/>
        <v/>
      </c>
      <c r="X57" s="131" t="str">
        <f t="shared" si="19"/>
        <v/>
      </c>
      <c r="Y57" s="131" t="str">
        <f t="shared" si="19"/>
        <v/>
      </c>
      <c r="Z57" s="131" t="str">
        <f t="shared" si="19"/>
        <v/>
      </c>
      <c r="AA57" s="131" t="str">
        <f t="shared" si="19"/>
        <v/>
      </c>
      <c r="AB57" s="131" t="str">
        <f t="shared" si="19"/>
        <v/>
      </c>
      <c r="AC57" s="131" t="str">
        <f t="shared" si="19"/>
        <v/>
      </c>
      <c r="AD57" s="131" t="str">
        <f t="shared" si="19"/>
        <v/>
      </c>
      <c r="AE57" s="131" t="str">
        <f t="shared" si="19"/>
        <v/>
      </c>
      <c r="AF57" s="131" t="str">
        <f t="shared" si="19"/>
        <v/>
      </c>
      <c r="AG57" s="131" t="str">
        <f t="shared" si="19"/>
        <v/>
      </c>
      <c r="AH57" s="131" t="str">
        <f t="shared" si="19"/>
        <v/>
      </c>
      <c r="AI57" s="131" t="str">
        <f t="shared" si="19"/>
        <v/>
      </c>
      <c r="AJ57" s="131" t="str">
        <f t="shared" si="19"/>
        <v/>
      </c>
      <c r="AK57" s="131" t="str">
        <f t="shared" si="19"/>
        <v/>
      </c>
      <c r="AL57" s="131" t="str">
        <f t="shared" si="20"/>
        <v/>
      </c>
      <c r="AM57" s="131" t="str">
        <f t="shared" si="20"/>
        <v/>
      </c>
      <c r="AN57" s="131" t="str">
        <f t="shared" si="20"/>
        <v/>
      </c>
      <c r="AO57" s="131" t="str">
        <f t="shared" si="20"/>
        <v/>
      </c>
      <c r="AP57" s="131" t="str">
        <f t="shared" si="20"/>
        <v/>
      </c>
      <c r="AQ57" s="131" t="str">
        <f t="shared" si="20"/>
        <v/>
      </c>
      <c r="AR57" s="131" t="str">
        <f t="shared" si="20"/>
        <v/>
      </c>
      <c r="AS57" s="131" t="str">
        <f t="shared" si="20"/>
        <v/>
      </c>
      <c r="AT57" s="131" t="str">
        <f t="shared" si="20"/>
        <v/>
      </c>
      <c r="AU57" s="131" t="str">
        <f t="shared" si="20"/>
        <v/>
      </c>
      <c r="AV57" s="131" t="str">
        <f t="shared" si="20"/>
        <v/>
      </c>
      <c r="AW57" s="131" t="str">
        <f t="shared" si="20"/>
        <v/>
      </c>
      <c r="AX57" s="131" t="str">
        <f t="shared" si="20"/>
        <v/>
      </c>
      <c r="AY57" s="131" t="str">
        <f t="shared" si="20"/>
        <v/>
      </c>
      <c r="AZ57" s="131" t="str">
        <f t="shared" si="20"/>
        <v/>
      </c>
      <c r="BA57" s="131" t="str">
        <f t="shared" si="20"/>
        <v/>
      </c>
      <c r="BB57" s="131" t="str">
        <f t="shared" si="21"/>
        <v/>
      </c>
      <c r="BC57" s="131" t="str">
        <f t="shared" si="21"/>
        <v/>
      </c>
      <c r="BD57" s="131" t="str">
        <f t="shared" si="21"/>
        <v/>
      </c>
      <c r="BE57" s="131" t="str">
        <f t="shared" si="21"/>
        <v/>
      </c>
      <c r="BF57" s="131" t="str">
        <f t="shared" si="21"/>
        <v/>
      </c>
      <c r="BG57" s="131" t="str">
        <f t="shared" si="21"/>
        <v/>
      </c>
      <c r="BH57" s="131" t="str">
        <f t="shared" si="21"/>
        <v/>
      </c>
      <c r="BI57" s="131" t="str">
        <f t="shared" si="21"/>
        <v/>
      </c>
      <c r="BJ57" s="131" t="str">
        <f t="shared" si="21"/>
        <v/>
      </c>
      <c r="BK57" s="131" t="str">
        <f t="shared" si="21"/>
        <v/>
      </c>
      <c r="BL57" s="131" t="str">
        <f t="shared" si="21"/>
        <v/>
      </c>
      <c r="BM57" s="131" t="str">
        <f t="shared" si="21"/>
        <v/>
      </c>
      <c r="BN57" s="131" t="str">
        <f t="shared" si="21"/>
        <v/>
      </c>
      <c r="BO57" s="131" t="str">
        <f t="shared" si="21"/>
        <v/>
      </c>
      <c r="BP57" s="131" t="str">
        <f t="shared" si="21"/>
        <v/>
      </c>
      <c r="BQ57" s="131" t="str">
        <f t="shared" si="21"/>
        <v/>
      </c>
      <c r="BR57" s="131" t="str">
        <f t="shared" si="22"/>
        <v/>
      </c>
      <c r="BS57" s="131" t="str">
        <f t="shared" si="22"/>
        <v/>
      </c>
      <c r="BT57" s="131" t="str">
        <f t="shared" si="22"/>
        <v/>
      </c>
      <c r="BU57" s="131" t="str">
        <f t="shared" si="22"/>
        <v/>
      </c>
      <c r="BV57" s="131" t="str">
        <f t="shared" si="22"/>
        <v/>
      </c>
      <c r="BW57" s="131" t="str">
        <f t="shared" si="22"/>
        <v/>
      </c>
      <c r="BX57" s="131" t="str">
        <f t="shared" si="22"/>
        <v/>
      </c>
      <c r="BY57" s="131" t="str">
        <f t="shared" si="22"/>
        <v/>
      </c>
      <c r="BZ57" s="131" t="str">
        <f t="shared" si="22"/>
        <v/>
      </c>
      <c r="CA57" s="131" t="str">
        <f t="shared" si="22"/>
        <v/>
      </c>
      <c r="CB57" s="131" t="str">
        <f t="shared" si="22"/>
        <v/>
      </c>
      <c r="CC57" s="131" t="str">
        <f t="shared" si="22"/>
        <v/>
      </c>
      <c r="CD57" s="131" t="str">
        <f t="shared" si="22"/>
        <v/>
      </c>
      <c r="CE57" s="131" t="str">
        <f t="shared" si="22"/>
        <v/>
      </c>
      <c r="CF57" s="131" t="str">
        <f t="shared" si="22"/>
        <v/>
      </c>
      <c r="CG57" s="131" t="str">
        <f t="shared" si="22"/>
        <v/>
      </c>
      <c r="CH57" s="131" t="str">
        <f t="shared" si="23"/>
        <v/>
      </c>
      <c r="CI57" s="131" t="str">
        <f t="shared" si="23"/>
        <v/>
      </c>
      <c r="CJ57" s="131" t="str">
        <f t="shared" si="23"/>
        <v/>
      </c>
      <c r="CK57" s="131" t="str">
        <f t="shared" si="23"/>
        <v/>
      </c>
      <c r="CL57" s="131" t="str">
        <f t="shared" si="23"/>
        <v/>
      </c>
      <c r="CM57" s="131" t="str">
        <f t="shared" si="23"/>
        <v/>
      </c>
      <c r="CN57" s="131" t="str">
        <f t="shared" si="23"/>
        <v/>
      </c>
      <c r="CO57" s="131" t="str">
        <f t="shared" si="23"/>
        <v/>
      </c>
      <c r="CP57" s="131" t="str">
        <f t="shared" si="23"/>
        <v/>
      </c>
      <c r="CQ57" s="131" t="str">
        <f t="shared" si="23"/>
        <v/>
      </c>
      <c r="CR57" s="131" t="str">
        <f t="shared" si="23"/>
        <v/>
      </c>
      <c r="CS57" s="131" t="str">
        <f t="shared" si="23"/>
        <v/>
      </c>
      <c r="CT57" s="131" t="str">
        <f t="shared" si="23"/>
        <v/>
      </c>
      <c r="CU57" s="131" t="str">
        <f t="shared" si="23"/>
        <v/>
      </c>
      <c r="CV57" s="131" t="str">
        <f t="shared" si="23"/>
        <v/>
      </c>
      <c r="CW57" s="131" t="str">
        <f t="shared" si="23"/>
        <v/>
      </c>
      <c r="CX57" s="131" t="str">
        <f t="shared" si="24"/>
        <v/>
      </c>
      <c r="CY57" s="131" t="str">
        <f t="shared" si="24"/>
        <v/>
      </c>
      <c r="CZ57" s="131" t="str">
        <f t="shared" si="24"/>
        <v/>
      </c>
      <c r="DA57" s="131" t="str">
        <f t="shared" si="24"/>
        <v/>
      </c>
      <c r="DB57" s="131" t="str">
        <f t="shared" si="24"/>
        <v/>
      </c>
      <c r="DC57" s="131" t="str">
        <f t="shared" si="24"/>
        <v/>
      </c>
      <c r="DD57" s="131" t="str">
        <f t="shared" si="24"/>
        <v/>
      </c>
      <c r="DE57" s="131" t="str">
        <f t="shared" si="24"/>
        <v/>
      </c>
      <c r="DF57" s="131" t="str">
        <f t="shared" si="24"/>
        <v/>
      </c>
      <c r="DG57" s="131" t="str">
        <f t="shared" si="24"/>
        <v/>
      </c>
      <c r="DH57" s="131" t="str">
        <f t="shared" si="24"/>
        <v/>
      </c>
      <c r="DI57" s="131" t="str">
        <f t="shared" si="24"/>
        <v/>
      </c>
      <c r="DJ57" s="131" t="str">
        <f t="shared" si="24"/>
        <v/>
      </c>
      <c r="DK57" s="131" t="str">
        <f t="shared" si="24"/>
        <v/>
      </c>
      <c r="DL57" s="131" t="str">
        <f t="shared" si="24"/>
        <v/>
      </c>
      <c r="DM57" s="131" t="str">
        <f t="shared" si="24"/>
        <v/>
      </c>
      <c r="DN57" s="131" t="str">
        <f t="shared" si="25"/>
        <v/>
      </c>
      <c r="DO57" s="131" t="str">
        <f t="shared" si="25"/>
        <v/>
      </c>
      <c r="DP57" s="131" t="str">
        <f t="shared" si="25"/>
        <v/>
      </c>
      <c r="DQ57" s="131" t="str">
        <f t="shared" si="25"/>
        <v/>
      </c>
      <c r="DR57" s="131" t="str">
        <f t="shared" si="25"/>
        <v/>
      </c>
      <c r="DS57" s="131" t="str">
        <f t="shared" si="25"/>
        <v/>
      </c>
      <c r="DT57" s="131" t="str">
        <f t="shared" si="25"/>
        <v/>
      </c>
      <c r="DU57" s="131" t="str">
        <f t="shared" si="25"/>
        <v/>
      </c>
      <c r="DV57" s="131" t="str">
        <f t="shared" si="25"/>
        <v/>
      </c>
      <c r="DW57" s="131" t="str">
        <f t="shared" si="25"/>
        <v/>
      </c>
      <c r="DX57" s="131" t="str">
        <f t="shared" si="25"/>
        <v/>
      </c>
      <c r="DY57" s="131" t="str">
        <f t="shared" si="25"/>
        <v/>
      </c>
      <c r="DZ57" s="131" t="str">
        <f t="shared" si="25"/>
        <v/>
      </c>
      <c r="EA57" s="131" t="str">
        <f t="shared" si="25"/>
        <v/>
      </c>
      <c r="EB57" s="131" t="str">
        <f t="shared" si="25"/>
        <v/>
      </c>
      <c r="EC57" s="131" t="str">
        <f t="shared" si="25"/>
        <v/>
      </c>
      <c r="ED57" s="131" t="str">
        <f t="shared" si="26"/>
        <v/>
      </c>
      <c r="EE57" s="131" t="str">
        <f t="shared" si="26"/>
        <v/>
      </c>
      <c r="EF57" s="131" t="str">
        <f t="shared" si="26"/>
        <v/>
      </c>
      <c r="EG57" s="131" t="str">
        <f t="shared" si="26"/>
        <v/>
      </c>
      <c r="EH57" s="131" t="str">
        <f t="shared" si="26"/>
        <v/>
      </c>
      <c r="EI57" s="131" t="str">
        <f t="shared" si="26"/>
        <v/>
      </c>
      <c r="EJ57" s="131" t="str">
        <f t="shared" si="26"/>
        <v/>
      </c>
      <c r="EK57" s="131" t="str">
        <f t="shared" si="26"/>
        <v/>
      </c>
      <c r="EL57" s="131" t="str">
        <f t="shared" si="26"/>
        <v/>
      </c>
      <c r="EM57" s="131" t="str">
        <f t="shared" si="26"/>
        <v/>
      </c>
      <c r="EN57" s="131" t="str">
        <f t="shared" si="26"/>
        <v/>
      </c>
      <c r="EO57" s="131" t="str">
        <f t="shared" si="26"/>
        <v/>
      </c>
      <c r="EP57" s="131" t="str">
        <f t="shared" si="26"/>
        <v/>
      </c>
      <c r="EQ57" s="131" t="str">
        <f t="shared" si="26"/>
        <v/>
      </c>
      <c r="ER57" s="131" t="str">
        <f t="shared" si="26"/>
        <v/>
      </c>
      <c r="ES57" s="131" t="str">
        <f t="shared" si="26"/>
        <v/>
      </c>
      <c r="ET57" s="131" t="str">
        <f t="shared" si="27"/>
        <v/>
      </c>
      <c r="EU57" s="131" t="str">
        <f t="shared" si="27"/>
        <v/>
      </c>
      <c r="EV57" s="131" t="str">
        <f t="shared" si="27"/>
        <v/>
      </c>
      <c r="EW57" s="131" t="str">
        <f t="shared" si="27"/>
        <v/>
      </c>
      <c r="EX57" s="131" t="str">
        <f t="shared" si="27"/>
        <v/>
      </c>
      <c r="EY57" s="131" t="str">
        <f t="shared" si="27"/>
        <v/>
      </c>
      <c r="EZ57" s="131" t="str">
        <f t="shared" si="27"/>
        <v/>
      </c>
      <c r="FA57" s="131" t="str">
        <f t="shared" si="27"/>
        <v/>
      </c>
      <c r="FB57" s="131" t="str">
        <f t="shared" si="27"/>
        <v/>
      </c>
      <c r="FC57" s="131" t="str">
        <f t="shared" si="27"/>
        <v/>
      </c>
      <c r="FD57" s="131" t="str">
        <f t="shared" si="27"/>
        <v/>
      </c>
      <c r="FE57" s="131" t="str">
        <f t="shared" si="27"/>
        <v/>
      </c>
      <c r="FF57" s="131" t="str">
        <f t="shared" si="27"/>
        <v/>
      </c>
      <c r="FG57" s="131" t="str">
        <f t="shared" si="27"/>
        <v/>
      </c>
      <c r="FH57" s="131" t="str">
        <f t="shared" si="27"/>
        <v/>
      </c>
      <c r="FI57" s="131" t="str">
        <f t="shared" si="27"/>
        <v/>
      </c>
      <c r="FJ57" s="131" t="str">
        <f t="shared" si="28"/>
        <v/>
      </c>
      <c r="FK57" s="131" t="str">
        <f t="shared" si="28"/>
        <v/>
      </c>
      <c r="FL57" s="131" t="str">
        <f t="shared" si="28"/>
        <v/>
      </c>
      <c r="FM57" s="131" t="str">
        <f t="shared" si="28"/>
        <v/>
      </c>
      <c r="FN57" s="131" t="str">
        <f t="shared" si="28"/>
        <v/>
      </c>
      <c r="FO57" s="131" t="str">
        <f t="shared" si="28"/>
        <v/>
      </c>
      <c r="FP57" s="131" t="str">
        <f t="shared" si="28"/>
        <v/>
      </c>
      <c r="FQ57" s="131" t="str">
        <f t="shared" si="28"/>
        <v/>
      </c>
      <c r="FR57" s="131" t="str">
        <f t="shared" si="28"/>
        <v/>
      </c>
      <c r="FS57" s="131" t="str">
        <f t="shared" si="28"/>
        <v/>
      </c>
      <c r="FT57" s="131" t="str">
        <f t="shared" si="28"/>
        <v/>
      </c>
      <c r="FU57" s="131" t="str">
        <f t="shared" si="28"/>
        <v/>
      </c>
      <c r="FV57" s="131" t="str">
        <f t="shared" si="28"/>
        <v/>
      </c>
      <c r="FW57" s="131" t="str">
        <f t="shared" si="28"/>
        <v/>
      </c>
      <c r="FX57" s="131" t="str">
        <f t="shared" si="28"/>
        <v/>
      </c>
      <c r="FY57" s="131" t="str">
        <f t="shared" si="28"/>
        <v/>
      </c>
      <c r="FZ57" s="131" t="str">
        <f t="shared" si="29"/>
        <v/>
      </c>
      <c r="GA57" s="131" t="str">
        <f t="shared" si="29"/>
        <v/>
      </c>
      <c r="GB57" s="131" t="str">
        <f t="shared" si="29"/>
        <v/>
      </c>
      <c r="GC57" s="131" t="str">
        <f t="shared" si="29"/>
        <v/>
      </c>
      <c r="GD57" s="131" t="str">
        <f t="shared" si="29"/>
        <v/>
      </c>
      <c r="GE57" s="131" t="str">
        <f t="shared" si="29"/>
        <v/>
      </c>
      <c r="GF57" s="131" t="str">
        <f t="shared" si="29"/>
        <v/>
      </c>
      <c r="GG57" s="131" t="str">
        <f t="shared" si="29"/>
        <v/>
      </c>
      <c r="GH57" s="131" t="str">
        <f t="shared" si="29"/>
        <v/>
      </c>
      <c r="GI57" s="131" t="str">
        <f t="shared" si="29"/>
        <v/>
      </c>
      <c r="GJ57" s="131" t="str">
        <f t="shared" si="29"/>
        <v/>
      </c>
      <c r="GK57" s="131" t="str">
        <f t="shared" si="29"/>
        <v/>
      </c>
      <c r="GL57" s="131" t="str">
        <f t="shared" si="29"/>
        <v/>
      </c>
      <c r="GM57" s="131" t="str">
        <f t="shared" si="29"/>
        <v/>
      </c>
      <c r="GN57" s="131" t="str">
        <f t="shared" si="29"/>
        <v/>
      </c>
      <c r="GO57" s="131" t="str">
        <f t="shared" si="29"/>
        <v/>
      </c>
      <c r="GP57" s="131" t="str">
        <f t="shared" si="30"/>
        <v/>
      </c>
      <c r="GQ57" s="131" t="str">
        <f t="shared" si="30"/>
        <v/>
      </c>
      <c r="GR57" s="131" t="str">
        <f t="shared" si="30"/>
        <v/>
      </c>
      <c r="GS57" s="131" t="str">
        <f t="shared" si="30"/>
        <v/>
      </c>
      <c r="GT57" s="131" t="str">
        <f t="shared" si="30"/>
        <v/>
      </c>
      <c r="GU57" s="131" t="str">
        <f t="shared" si="30"/>
        <v/>
      </c>
      <c r="GV57" s="131" t="str">
        <f t="shared" si="30"/>
        <v/>
      </c>
      <c r="GW57" s="131" t="str">
        <f t="shared" si="30"/>
        <v/>
      </c>
      <c r="GX57" s="131" t="str">
        <f t="shared" si="30"/>
        <v/>
      </c>
      <c r="GY57" s="131" t="str">
        <f t="shared" si="30"/>
        <v/>
      </c>
      <c r="GZ57" s="131" t="str">
        <f t="shared" si="30"/>
        <v/>
      </c>
      <c r="HA57" s="131" t="str">
        <f t="shared" si="30"/>
        <v/>
      </c>
      <c r="HB57" s="131" t="str">
        <f t="shared" si="30"/>
        <v/>
      </c>
      <c r="HC57" s="131" t="str">
        <f t="shared" si="31"/>
        <v/>
      </c>
      <c r="HD57" s="131" t="str">
        <f t="shared" si="31"/>
        <v/>
      </c>
      <c r="HE57" s="131" t="str">
        <f t="shared" si="31"/>
        <v/>
      </c>
      <c r="HF57" s="131" t="str">
        <f t="shared" si="31"/>
        <v/>
      </c>
      <c r="HG57" s="131" t="str">
        <f t="shared" si="31"/>
        <v/>
      </c>
      <c r="HH57" s="131" t="str">
        <f t="shared" si="31"/>
        <v/>
      </c>
      <c r="HI57" s="131" t="str">
        <f t="shared" si="31"/>
        <v/>
      </c>
      <c r="HJ57" s="131" t="str">
        <f t="shared" si="31"/>
        <v/>
      </c>
      <c r="HK57" s="131" t="str">
        <f t="shared" si="31"/>
        <v/>
      </c>
      <c r="HL57" s="131" t="str">
        <f t="shared" si="31"/>
        <v/>
      </c>
      <c r="HM57" s="131" t="str">
        <f t="shared" si="31"/>
        <v/>
      </c>
      <c r="HN57" s="131" t="str">
        <f t="shared" si="31"/>
        <v/>
      </c>
      <c r="HO57" s="131" t="str">
        <f t="shared" si="31"/>
        <v/>
      </c>
      <c r="HP57" s="132" t="str">
        <f t="shared" si="31"/>
        <v/>
      </c>
    </row>
    <row r="58" spans="1:224" hidden="1">
      <c r="A58" s="63"/>
      <c r="B58" s="63"/>
      <c r="C58" s="63"/>
      <c r="D58" s="63"/>
      <c r="E58" s="63"/>
      <c r="F58" s="63"/>
      <c r="G58" s="61"/>
      <c r="K58"/>
      <c r="L58"/>
      <c r="M58"/>
      <c r="N58" s="129" t="str">
        <f t="shared" si="17"/>
        <v>직원14</v>
      </c>
      <c r="O58" s="130" t="str">
        <f t="shared" si="18"/>
        <v/>
      </c>
      <c r="P58" s="130" t="str">
        <f t="shared" si="18"/>
        <v/>
      </c>
      <c r="Q58" s="130" t="str">
        <f t="shared" si="18"/>
        <v/>
      </c>
      <c r="R58" s="130" t="str">
        <f t="shared" si="18"/>
        <v/>
      </c>
      <c r="S58" s="130" t="str">
        <f t="shared" si="18"/>
        <v/>
      </c>
      <c r="T58" s="130" t="str">
        <f t="shared" si="18"/>
        <v/>
      </c>
      <c r="U58" s="130" t="str">
        <f t="shared" si="18"/>
        <v/>
      </c>
      <c r="V58" s="131" t="str">
        <f t="shared" si="19"/>
        <v/>
      </c>
      <c r="W58" s="131" t="str">
        <f t="shared" si="19"/>
        <v/>
      </c>
      <c r="X58" s="131" t="str">
        <f t="shared" si="19"/>
        <v/>
      </c>
      <c r="Y58" s="131" t="str">
        <f t="shared" si="19"/>
        <v/>
      </c>
      <c r="Z58" s="131" t="str">
        <f t="shared" si="19"/>
        <v/>
      </c>
      <c r="AA58" s="131" t="str">
        <f t="shared" si="19"/>
        <v/>
      </c>
      <c r="AB58" s="131" t="str">
        <f t="shared" si="19"/>
        <v/>
      </c>
      <c r="AC58" s="131" t="str">
        <f t="shared" si="19"/>
        <v/>
      </c>
      <c r="AD58" s="131" t="str">
        <f t="shared" si="19"/>
        <v/>
      </c>
      <c r="AE58" s="131" t="str">
        <f t="shared" si="19"/>
        <v/>
      </c>
      <c r="AF58" s="131" t="str">
        <f t="shared" si="19"/>
        <v/>
      </c>
      <c r="AG58" s="131" t="str">
        <f t="shared" si="19"/>
        <v/>
      </c>
      <c r="AH58" s="131" t="str">
        <f t="shared" si="19"/>
        <v/>
      </c>
      <c r="AI58" s="131" t="str">
        <f t="shared" si="19"/>
        <v/>
      </c>
      <c r="AJ58" s="131" t="str">
        <f t="shared" si="19"/>
        <v/>
      </c>
      <c r="AK58" s="131" t="str">
        <f t="shared" si="19"/>
        <v/>
      </c>
      <c r="AL58" s="131" t="str">
        <f t="shared" si="20"/>
        <v/>
      </c>
      <c r="AM58" s="131" t="str">
        <f t="shared" si="20"/>
        <v/>
      </c>
      <c r="AN58" s="131" t="str">
        <f t="shared" si="20"/>
        <v/>
      </c>
      <c r="AO58" s="131" t="str">
        <f t="shared" si="20"/>
        <v/>
      </c>
      <c r="AP58" s="131" t="str">
        <f t="shared" si="20"/>
        <v/>
      </c>
      <c r="AQ58" s="131" t="str">
        <f t="shared" si="20"/>
        <v/>
      </c>
      <c r="AR58" s="131" t="str">
        <f t="shared" si="20"/>
        <v/>
      </c>
      <c r="AS58" s="131" t="str">
        <f t="shared" si="20"/>
        <v/>
      </c>
      <c r="AT58" s="131" t="str">
        <f t="shared" si="20"/>
        <v/>
      </c>
      <c r="AU58" s="131" t="str">
        <f t="shared" si="20"/>
        <v/>
      </c>
      <c r="AV58" s="131" t="str">
        <f t="shared" si="20"/>
        <v/>
      </c>
      <c r="AW58" s="131" t="str">
        <f t="shared" si="20"/>
        <v/>
      </c>
      <c r="AX58" s="131" t="str">
        <f t="shared" si="20"/>
        <v/>
      </c>
      <c r="AY58" s="131" t="str">
        <f t="shared" si="20"/>
        <v/>
      </c>
      <c r="AZ58" s="131" t="str">
        <f t="shared" si="20"/>
        <v/>
      </c>
      <c r="BA58" s="131" t="str">
        <f t="shared" si="20"/>
        <v/>
      </c>
      <c r="BB58" s="131" t="str">
        <f t="shared" si="21"/>
        <v/>
      </c>
      <c r="BC58" s="131" t="str">
        <f t="shared" si="21"/>
        <v/>
      </c>
      <c r="BD58" s="131" t="str">
        <f t="shared" si="21"/>
        <v/>
      </c>
      <c r="BE58" s="131" t="str">
        <f t="shared" si="21"/>
        <v/>
      </c>
      <c r="BF58" s="131" t="str">
        <f t="shared" si="21"/>
        <v/>
      </c>
      <c r="BG58" s="131" t="str">
        <f t="shared" si="21"/>
        <v/>
      </c>
      <c r="BH58" s="131" t="str">
        <f t="shared" si="21"/>
        <v/>
      </c>
      <c r="BI58" s="131" t="str">
        <f t="shared" si="21"/>
        <v/>
      </c>
      <c r="BJ58" s="131" t="str">
        <f t="shared" si="21"/>
        <v/>
      </c>
      <c r="BK58" s="131" t="str">
        <f t="shared" si="21"/>
        <v/>
      </c>
      <c r="BL58" s="131" t="str">
        <f t="shared" si="21"/>
        <v/>
      </c>
      <c r="BM58" s="131" t="str">
        <f t="shared" si="21"/>
        <v/>
      </c>
      <c r="BN58" s="131" t="str">
        <f t="shared" si="21"/>
        <v/>
      </c>
      <c r="BO58" s="131" t="str">
        <f t="shared" si="21"/>
        <v/>
      </c>
      <c r="BP58" s="131" t="str">
        <f t="shared" si="21"/>
        <v/>
      </c>
      <c r="BQ58" s="131" t="str">
        <f t="shared" si="21"/>
        <v/>
      </c>
      <c r="BR58" s="131" t="str">
        <f t="shared" si="22"/>
        <v/>
      </c>
      <c r="BS58" s="131" t="str">
        <f t="shared" si="22"/>
        <v/>
      </c>
      <c r="BT58" s="131" t="str">
        <f t="shared" si="22"/>
        <v/>
      </c>
      <c r="BU58" s="131" t="str">
        <f t="shared" si="22"/>
        <v/>
      </c>
      <c r="BV58" s="131" t="str">
        <f t="shared" si="22"/>
        <v/>
      </c>
      <c r="BW58" s="131" t="str">
        <f t="shared" si="22"/>
        <v/>
      </c>
      <c r="BX58" s="131" t="str">
        <f t="shared" si="22"/>
        <v/>
      </c>
      <c r="BY58" s="131" t="str">
        <f t="shared" si="22"/>
        <v/>
      </c>
      <c r="BZ58" s="131" t="str">
        <f t="shared" si="22"/>
        <v/>
      </c>
      <c r="CA58" s="131" t="str">
        <f t="shared" si="22"/>
        <v/>
      </c>
      <c r="CB58" s="131" t="str">
        <f t="shared" si="22"/>
        <v/>
      </c>
      <c r="CC58" s="131" t="str">
        <f t="shared" si="22"/>
        <v/>
      </c>
      <c r="CD58" s="131" t="str">
        <f t="shared" si="22"/>
        <v/>
      </c>
      <c r="CE58" s="131" t="str">
        <f t="shared" si="22"/>
        <v/>
      </c>
      <c r="CF58" s="131" t="str">
        <f t="shared" si="22"/>
        <v/>
      </c>
      <c r="CG58" s="131" t="str">
        <f t="shared" si="22"/>
        <v/>
      </c>
      <c r="CH58" s="131" t="str">
        <f t="shared" si="23"/>
        <v/>
      </c>
      <c r="CI58" s="131" t="str">
        <f t="shared" si="23"/>
        <v/>
      </c>
      <c r="CJ58" s="131" t="str">
        <f t="shared" si="23"/>
        <v/>
      </c>
      <c r="CK58" s="131" t="str">
        <f t="shared" si="23"/>
        <v/>
      </c>
      <c r="CL58" s="131" t="str">
        <f t="shared" si="23"/>
        <v/>
      </c>
      <c r="CM58" s="131" t="str">
        <f t="shared" si="23"/>
        <v/>
      </c>
      <c r="CN58" s="131" t="str">
        <f t="shared" si="23"/>
        <v/>
      </c>
      <c r="CO58" s="131" t="str">
        <f t="shared" si="23"/>
        <v/>
      </c>
      <c r="CP58" s="131" t="str">
        <f t="shared" si="23"/>
        <v/>
      </c>
      <c r="CQ58" s="131" t="str">
        <f t="shared" si="23"/>
        <v/>
      </c>
      <c r="CR58" s="131" t="str">
        <f t="shared" si="23"/>
        <v/>
      </c>
      <c r="CS58" s="131" t="str">
        <f t="shared" si="23"/>
        <v/>
      </c>
      <c r="CT58" s="131" t="str">
        <f t="shared" si="23"/>
        <v/>
      </c>
      <c r="CU58" s="131" t="str">
        <f t="shared" si="23"/>
        <v/>
      </c>
      <c r="CV58" s="131" t="str">
        <f t="shared" si="23"/>
        <v/>
      </c>
      <c r="CW58" s="131" t="str">
        <f t="shared" si="23"/>
        <v/>
      </c>
      <c r="CX58" s="131" t="str">
        <f t="shared" si="24"/>
        <v/>
      </c>
      <c r="CY58" s="131" t="str">
        <f t="shared" si="24"/>
        <v/>
      </c>
      <c r="CZ58" s="131" t="str">
        <f t="shared" si="24"/>
        <v/>
      </c>
      <c r="DA58" s="131" t="str">
        <f t="shared" si="24"/>
        <v/>
      </c>
      <c r="DB58" s="131" t="str">
        <f t="shared" si="24"/>
        <v/>
      </c>
      <c r="DC58" s="131" t="str">
        <f t="shared" si="24"/>
        <v/>
      </c>
      <c r="DD58" s="131" t="str">
        <f t="shared" si="24"/>
        <v/>
      </c>
      <c r="DE58" s="131" t="str">
        <f t="shared" si="24"/>
        <v/>
      </c>
      <c r="DF58" s="131" t="str">
        <f t="shared" si="24"/>
        <v/>
      </c>
      <c r="DG58" s="131" t="str">
        <f t="shared" si="24"/>
        <v/>
      </c>
      <c r="DH58" s="131" t="str">
        <f t="shared" si="24"/>
        <v/>
      </c>
      <c r="DI58" s="131" t="str">
        <f t="shared" si="24"/>
        <v/>
      </c>
      <c r="DJ58" s="131" t="str">
        <f t="shared" si="24"/>
        <v/>
      </c>
      <c r="DK58" s="131" t="str">
        <f t="shared" si="24"/>
        <v/>
      </c>
      <c r="DL58" s="131" t="str">
        <f t="shared" si="24"/>
        <v/>
      </c>
      <c r="DM58" s="131" t="str">
        <f t="shared" si="24"/>
        <v/>
      </c>
      <c r="DN58" s="131" t="str">
        <f t="shared" si="25"/>
        <v/>
      </c>
      <c r="DO58" s="131" t="str">
        <f t="shared" si="25"/>
        <v/>
      </c>
      <c r="DP58" s="131" t="str">
        <f t="shared" si="25"/>
        <v/>
      </c>
      <c r="DQ58" s="131" t="str">
        <f t="shared" si="25"/>
        <v/>
      </c>
      <c r="DR58" s="131" t="str">
        <f t="shared" si="25"/>
        <v/>
      </c>
      <c r="DS58" s="131" t="str">
        <f t="shared" si="25"/>
        <v/>
      </c>
      <c r="DT58" s="131" t="str">
        <f t="shared" si="25"/>
        <v/>
      </c>
      <c r="DU58" s="131" t="str">
        <f t="shared" si="25"/>
        <v/>
      </c>
      <c r="DV58" s="131" t="str">
        <f t="shared" si="25"/>
        <v/>
      </c>
      <c r="DW58" s="131" t="str">
        <f t="shared" si="25"/>
        <v/>
      </c>
      <c r="DX58" s="131" t="str">
        <f t="shared" si="25"/>
        <v/>
      </c>
      <c r="DY58" s="131" t="str">
        <f t="shared" si="25"/>
        <v/>
      </c>
      <c r="DZ58" s="131" t="str">
        <f t="shared" si="25"/>
        <v/>
      </c>
      <c r="EA58" s="131" t="str">
        <f t="shared" si="25"/>
        <v/>
      </c>
      <c r="EB58" s="131" t="str">
        <f t="shared" si="25"/>
        <v/>
      </c>
      <c r="EC58" s="131" t="str">
        <f t="shared" si="25"/>
        <v/>
      </c>
      <c r="ED58" s="131" t="str">
        <f t="shared" si="26"/>
        <v/>
      </c>
      <c r="EE58" s="131" t="str">
        <f t="shared" si="26"/>
        <v/>
      </c>
      <c r="EF58" s="131" t="str">
        <f t="shared" si="26"/>
        <v/>
      </c>
      <c r="EG58" s="131" t="str">
        <f t="shared" si="26"/>
        <v/>
      </c>
      <c r="EH58" s="131" t="str">
        <f t="shared" si="26"/>
        <v/>
      </c>
      <c r="EI58" s="131" t="str">
        <f t="shared" si="26"/>
        <v/>
      </c>
      <c r="EJ58" s="131" t="str">
        <f t="shared" si="26"/>
        <v/>
      </c>
      <c r="EK58" s="131" t="str">
        <f t="shared" si="26"/>
        <v/>
      </c>
      <c r="EL58" s="131" t="str">
        <f t="shared" si="26"/>
        <v/>
      </c>
      <c r="EM58" s="131" t="str">
        <f t="shared" si="26"/>
        <v/>
      </c>
      <c r="EN58" s="131" t="str">
        <f t="shared" si="26"/>
        <v/>
      </c>
      <c r="EO58" s="131" t="str">
        <f t="shared" si="26"/>
        <v/>
      </c>
      <c r="EP58" s="131" t="str">
        <f t="shared" si="26"/>
        <v/>
      </c>
      <c r="EQ58" s="131" t="str">
        <f t="shared" si="26"/>
        <v/>
      </c>
      <c r="ER58" s="131" t="str">
        <f t="shared" si="26"/>
        <v/>
      </c>
      <c r="ES58" s="131" t="str">
        <f t="shared" si="26"/>
        <v/>
      </c>
      <c r="ET58" s="131" t="str">
        <f t="shared" si="27"/>
        <v/>
      </c>
      <c r="EU58" s="131" t="str">
        <f t="shared" si="27"/>
        <v/>
      </c>
      <c r="EV58" s="131" t="str">
        <f t="shared" si="27"/>
        <v/>
      </c>
      <c r="EW58" s="131" t="str">
        <f t="shared" si="27"/>
        <v/>
      </c>
      <c r="EX58" s="131" t="str">
        <f t="shared" si="27"/>
        <v/>
      </c>
      <c r="EY58" s="131" t="str">
        <f t="shared" si="27"/>
        <v/>
      </c>
      <c r="EZ58" s="131" t="str">
        <f t="shared" si="27"/>
        <v/>
      </c>
      <c r="FA58" s="131" t="str">
        <f t="shared" si="27"/>
        <v/>
      </c>
      <c r="FB58" s="131" t="str">
        <f t="shared" si="27"/>
        <v/>
      </c>
      <c r="FC58" s="131" t="str">
        <f t="shared" si="27"/>
        <v/>
      </c>
      <c r="FD58" s="131" t="str">
        <f t="shared" si="27"/>
        <v/>
      </c>
      <c r="FE58" s="131" t="str">
        <f t="shared" si="27"/>
        <v/>
      </c>
      <c r="FF58" s="131" t="str">
        <f t="shared" si="27"/>
        <v/>
      </c>
      <c r="FG58" s="131" t="str">
        <f t="shared" si="27"/>
        <v/>
      </c>
      <c r="FH58" s="131" t="str">
        <f t="shared" si="27"/>
        <v/>
      </c>
      <c r="FI58" s="131" t="str">
        <f t="shared" si="27"/>
        <v/>
      </c>
      <c r="FJ58" s="131" t="str">
        <f t="shared" si="28"/>
        <v/>
      </c>
      <c r="FK58" s="131" t="str">
        <f t="shared" si="28"/>
        <v/>
      </c>
      <c r="FL58" s="131" t="str">
        <f t="shared" si="28"/>
        <v/>
      </c>
      <c r="FM58" s="131" t="str">
        <f t="shared" si="28"/>
        <v/>
      </c>
      <c r="FN58" s="131" t="str">
        <f t="shared" si="28"/>
        <v/>
      </c>
      <c r="FO58" s="131" t="str">
        <f t="shared" si="28"/>
        <v/>
      </c>
      <c r="FP58" s="131" t="str">
        <f t="shared" si="28"/>
        <v/>
      </c>
      <c r="FQ58" s="131" t="str">
        <f t="shared" si="28"/>
        <v/>
      </c>
      <c r="FR58" s="131" t="str">
        <f t="shared" si="28"/>
        <v/>
      </c>
      <c r="FS58" s="131" t="str">
        <f t="shared" si="28"/>
        <v/>
      </c>
      <c r="FT58" s="131" t="str">
        <f t="shared" si="28"/>
        <v/>
      </c>
      <c r="FU58" s="131" t="str">
        <f t="shared" si="28"/>
        <v/>
      </c>
      <c r="FV58" s="131" t="str">
        <f t="shared" si="28"/>
        <v/>
      </c>
      <c r="FW58" s="131" t="str">
        <f t="shared" si="28"/>
        <v/>
      </c>
      <c r="FX58" s="131" t="str">
        <f t="shared" si="28"/>
        <v/>
      </c>
      <c r="FY58" s="131" t="str">
        <f t="shared" si="28"/>
        <v/>
      </c>
      <c r="FZ58" s="131" t="str">
        <f t="shared" si="29"/>
        <v/>
      </c>
      <c r="GA58" s="131" t="str">
        <f t="shared" si="29"/>
        <v/>
      </c>
      <c r="GB58" s="131" t="str">
        <f t="shared" si="29"/>
        <v/>
      </c>
      <c r="GC58" s="131" t="str">
        <f t="shared" si="29"/>
        <v/>
      </c>
      <c r="GD58" s="131" t="str">
        <f t="shared" si="29"/>
        <v/>
      </c>
      <c r="GE58" s="131" t="str">
        <f t="shared" si="29"/>
        <v/>
      </c>
      <c r="GF58" s="131" t="str">
        <f t="shared" si="29"/>
        <v/>
      </c>
      <c r="GG58" s="131" t="str">
        <f t="shared" si="29"/>
        <v/>
      </c>
      <c r="GH58" s="131" t="str">
        <f t="shared" si="29"/>
        <v/>
      </c>
      <c r="GI58" s="131" t="str">
        <f t="shared" si="29"/>
        <v/>
      </c>
      <c r="GJ58" s="131" t="str">
        <f t="shared" si="29"/>
        <v/>
      </c>
      <c r="GK58" s="131" t="str">
        <f t="shared" si="29"/>
        <v/>
      </c>
      <c r="GL58" s="131" t="str">
        <f t="shared" si="29"/>
        <v/>
      </c>
      <c r="GM58" s="131" t="str">
        <f t="shared" si="29"/>
        <v/>
      </c>
      <c r="GN58" s="131" t="str">
        <f t="shared" si="29"/>
        <v/>
      </c>
      <c r="GO58" s="131" t="str">
        <f t="shared" si="29"/>
        <v/>
      </c>
      <c r="GP58" s="131" t="str">
        <f t="shared" si="30"/>
        <v/>
      </c>
      <c r="GQ58" s="131" t="str">
        <f t="shared" si="30"/>
        <v/>
      </c>
      <c r="GR58" s="131" t="str">
        <f t="shared" si="30"/>
        <v/>
      </c>
      <c r="GS58" s="131" t="str">
        <f t="shared" si="30"/>
        <v/>
      </c>
      <c r="GT58" s="131" t="str">
        <f t="shared" si="30"/>
        <v/>
      </c>
      <c r="GU58" s="131" t="str">
        <f t="shared" si="30"/>
        <v/>
      </c>
      <c r="GV58" s="131" t="str">
        <f t="shared" si="30"/>
        <v/>
      </c>
      <c r="GW58" s="131" t="str">
        <f t="shared" si="30"/>
        <v/>
      </c>
      <c r="GX58" s="131" t="str">
        <f t="shared" si="30"/>
        <v/>
      </c>
      <c r="GY58" s="131" t="str">
        <f t="shared" si="30"/>
        <v/>
      </c>
      <c r="GZ58" s="131" t="str">
        <f t="shared" si="30"/>
        <v/>
      </c>
      <c r="HA58" s="131" t="str">
        <f t="shared" si="30"/>
        <v/>
      </c>
      <c r="HB58" s="131" t="str">
        <f t="shared" si="30"/>
        <v/>
      </c>
      <c r="HC58" s="131" t="str">
        <f t="shared" si="31"/>
        <v/>
      </c>
      <c r="HD58" s="131" t="str">
        <f t="shared" si="31"/>
        <v/>
      </c>
      <c r="HE58" s="131" t="str">
        <f t="shared" si="31"/>
        <v/>
      </c>
      <c r="HF58" s="131" t="str">
        <f t="shared" si="31"/>
        <v/>
      </c>
      <c r="HG58" s="131" t="str">
        <f t="shared" si="31"/>
        <v/>
      </c>
      <c r="HH58" s="131" t="str">
        <f t="shared" si="31"/>
        <v/>
      </c>
      <c r="HI58" s="131" t="str">
        <f t="shared" si="31"/>
        <v/>
      </c>
      <c r="HJ58" s="131" t="str">
        <f t="shared" si="31"/>
        <v/>
      </c>
      <c r="HK58" s="131" t="str">
        <f t="shared" si="31"/>
        <v/>
      </c>
      <c r="HL58" s="131" t="str">
        <f t="shared" si="31"/>
        <v/>
      </c>
      <c r="HM58" s="131" t="str">
        <f t="shared" si="31"/>
        <v/>
      </c>
      <c r="HN58" s="131" t="str">
        <f t="shared" si="31"/>
        <v/>
      </c>
      <c r="HO58" s="131" t="str">
        <f t="shared" si="31"/>
        <v/>
      </c>
      <c r="HP58" s="132" t="str">
        <f t="shared" si="31"/>
        <v/>
      </c>
    </row>
    <row r="59" spans="1:224" hidden="1">
      <c r="A59" s="63"/>
      <c r="B59" s="63"/>
      <c r="C59" s="63"/>
      <c r="D59" s="63"/>
      <c r="E59" s="63"/>
      <c r="F59" s="63"/>
      <c r="G59" s="61"/>
      <c r="K59"/>
      <c r="L59"/>
      <c r="M59"/>
      <c r="N59" s="129" t="str">
        <f t="shared" si="17"/>
        <v>직원15</v>
      </c>
      <c r="O59" s="130" t="str">
        <f t="shared" si="18"/>
        <v/>
      </c>
      <c r="P59" s="130" t="str">
        <f t="shared" si="18"/>
        <v/>
      </c>
      <c r="Q59" s="130" t="str">
        <f t="shared" si="18"/>
        <v/>
      </c>
      <c r="R59" s="130" t="str">
        <f t="shared" si="18"/>
        <v/>
      </c>
      <c r="S59" s="130" t="str">
        <f t="shared" si="18"/>
        <v/>
      </c>
      <c r="T59" s="130" t="str">
        <f t="shared" si="18"/>
        <v/>
      </c>
      <c r="U59" s="130" t="str">
        <f t="shared" si="18"/>
        <v/>
      </c>
      <c r="V59" s="131" t="str">
        <f t="shared" si="19"/>
        <v/>
      </c>
      <c r="W59" s="131" t="str">
        <f t="shared" si="19"/>
        <v/>
      </c>
      <c r="X59" s="131" t="str">
        <f t="shared" si="19"/>
        <v/>
      </c>
      <c r="Y59" s="131" t="str">
        <f t="shared" si="19"/>
        <v/>
      </c>
      <c r="Z59" s="131" t="str">
        <f t="shared" si="19"/>
        <v/>
      </c>
      <c r="AA59" s="131" t="str">
        <f t="shared" si="19"/>
        <v/>
      </c>
      <c r="AB59" s="131" t="str">
        <f t="shared" si="19"/>
        <v/>
      </c>
      <c r="AC59" s="131" t="str">
        <f t="shared" si="19"/>
        <v/>
      </c>
      <c r="AD59" s="131" t="str">
        <f t="shared" si="19"/>
        <v/>
      </c>
      <c r="AE59" s="131" t="str">
        <f t="shared" si="19"/>
        <v/>
      </c>
      <c r="AF59" s="131" t="str">
        <f t="shared" si="19"/>
        <v/>
      </c>
      <c r="AG59" s="131" t="str">
        <f t="shared" si="19"/>
        <v/>
      </c>
      <c r="AH59" s="131" t="str">
        <f t="shared" si="19"/>
        <v/>
      </c>
      <c r="AI59" s="131" t="str">
        <f t="shared" si="19"/>
        <v/>
      </c>
      <c r="AJ59" s="131" t="str">
        <f t="shared" si="19"/>
        <v/>
      </c>
      <c r="AK59" s="131" t="str">
        <f t="shared" si="19"/>
        <v/>
      </c>
      <c r="AL59" s="131" t="str">
        <f t="shared" si="20"/>
        <v/>
      </c>
      <c r="AM59" s="131" t="str">
        <f t="shared" si="20"/>
        <v/>
      </c>
      <c r="AN59" s="131" t="str">
        <f t="shared" si="20"/>
        <v/>
      </c>
      <c r="AO59" s="131" t="str">
        <f t="shared" si="20"/>
        <v/>
      </c>
      <c r="AP59" s="131" t="str">
        <f t="shared" si="20"/>
        <v/>
      </c>
      <c r="AQ59" s="131" t="str">
        <f t="shared" si="20"/>
        <v/>
      </c>
      <c r="AR59" s="131" t="str">
        <f t="shared" si="20"/>
        <v/>
      </c>
      <c r="AS59" s="131" t="str">
        <f t="shared" si="20"/>
        <v/>
      </c>
      <c r="AT59" s="131" t="str">
        <f t="shared" si="20"/>
        <v/>
      </c>
      <c r="AU59" s="131" t="str">
        <f t="shared" si="20"/>
        <v/>
      </c>
      <c r="AV59" s="131" t="str">
        <f t="shared" si="20"/>
        <v/>
      </c>
      <c r="AW59" s="131" t="str">
        <f t="shared" si="20"/>
        <v/>
      </c>
      <c r="AX59" s="131" t="str">
        <f t="shared" si="20"/>
        <v/>
      </c>
      <c r="AY59" s="131" t="str">
        <f t="shared" si="20"/>
        <v/>
      </c>
      <c r="AZ59" s="131" t="str">
        <f t="shared" si="20"/>
        <v/>
      </c>
      <c r="BA59" s="131" t="str">
        <f t="shared" si="20"/>
        <v/>
      </c>
      <c r="BB59" s="131" t="str">
        <f t="shared" si="21"/>
        <v/>
      </c>
      <c r="BC59" s="131" t="str">
        <f t="shared" si="21"/>
        <v/>
      </c>
      <c r="BD59" s="131" t="str">
        <f t="shared" si="21"/>
        <v/>
      </c>
      <c r="BE59" s="131" t="str">
        <f t="shared" si="21"/>
        <v/>
      </c>
      <c r="BF59" s="131" t="str">
        <f t="shared" si="21"/>
        <v/>
      </c>
      <c r="BG59" s="131" t="str">
        <f t="shared" si="21"/>
        <v/>
      </c>
      <c r="BH59" s="131" t="str">
        <f t="shared" si="21"/>
        <v/>
      </c>
      <c r="BI59" s="131" t="str">
        <f t="shared" si="21"/>
        <v/>
      </c>
      <c r="BJ59" s="131" t="str">
        <f t="shared" si="21"/>
        <v/>
      </c>
      <c r="BK59" s="131" t="str">
        <f t="shared" si="21"/>
        <v/>
      </c>
      <c r="BL59" s="131" t="str">
        <f t="shared" si="21"/>
        <v/>
      </c>
      <c r="BM59" s="131" t="str">
        <f t="shared" si="21"/>
        <v/>
      </c>
      <c r="BN59" s="131" t="str">
        <f t="shared" si="21"/>
        <v/>
      </c>
      <c r="BO59" s="131" t="str">
        <f t="shared" si="21"/>
        <v/>
      </c>
      <c r="BP59" s="131" t="str">
        <f t="shared" si="21"/>
        <v/>
      </c>
      <c r="BQ59" s="131" t="str">
        <f t="shared" si="21"/>
        <v/>
      </c>
      <c r="BR59" s="131" t="str">
        <f t="shared" si="22"/>
        <v/>
      </c>
      <c r="BS59" s="131" t="str">
        <f t="shared" si="22"/>
        <v/>
      </c>
      <c r="BT59" s="131" t="str">
        <f t="shared" si="22"/>
        <v/>
      </c>
      <c r="BU59" s="131" t="str">
        <f t="shared" si="22"/>
        <v/>
      </c>
      <c r="BV59" s="131" t="str">
        <f t="shared" si="22"/>
        <v/>
      </c>
      <c r="BW59" s="131" t="str">
        <f t="shared" si="22"/>
        <v/>
      </c>
      <c r="BX59" s="131" t="str">
        <f t="shared" si="22"/>
        <v/>
      </c>
      <c r="BY59" s="131" t="str">
        <f t="shared" si="22"/>
        <v/>
      </c>
      <c r="BZ59" s="131" t="str">
        <f t="shared" si="22"/>
        <v/>
      </c>
      <c r="CA59" s="131" t="str">
        <f t="shared" si="22"/>
        <v/>
      </c>
      <c r="CB59" s="131" t="str">
        <f t="shared" si="22"/>
        <v/>
      </c>
      <c r="CC59" s="131" t="str">
        <f t="shared" si="22"/>
        <v/>
      </c>
      <c r="CD59" s="131" t="str">
        <f t="shared" si="22"/>
        <v/>
      </c>
      <c r="CE59" s="131" t="str">
        <f t="shared" si="22"/>
        <v/>
      </c>
      <c r="CF59" s="131" t="str">
        <f t="shared" si="22"/>
        <v/>
      </c>
      <c r="CG59" s="131" t="str">
        <f t="shared" si="22"/>
        <v/>
      </c>
      <c r="CH59" s="131" t="str">
        <f t="shared" si="23"/>
        <v/>
      </c>
      <c r="CI59" s="131" t="str">
        <f t="shared" si="23"/>
        <v/>
      </c>
      <c r="CJ59" s="131" t="str">
        <f t="shared" si="23"/>
        <v/>
      </c>
      <c r="CK59" s="131" t="str">
        <f t="shared" si="23"/>
        <v/>
      </c>
      <c r="CL59" s="131" t="str">
        <f t="shared" si="23"/>
        <v/>
      </c>
      <c r="CM59" s="131" t="str">
        <f t="shared" si="23"/>
        <v/>
      </c>
      <c r="CN59" s="131" t="str">
        <f t="shared" si="23"/>
        <v/>
      </c>
      <c r="CO59" s="131" t="str">
        <f t="shared" si="23"/>
        <v/>
      </c>
      <c r="CP59" s="131" t="str">
        <f t="shared" si="23"/>
        <v/>
      </c>
      <c r="CQ59" s="131" t="str">
        <f t="shared" si="23"/>
        <v/>
      </c>
      <c r="CR59" s="131" t="str">
        <f t="shared" si="23"/>
        <v/>
      </c>
      <c r="CS59" s="131" t="str">
        <f t="shared" si="23"/>
        <v/>
      </c>
      <c r="CT59" s="131" t="str">
        <f t="shared" si="23"/>
        <v/>
      </c>
      <c r="CU59" s="131" t="str">
        <f t="shared" si="23"/>
        <v/>
      </c>
      <c r="CV59" s="131" t="str">
        <f t="shared" si="23"/>
        <v/>
      </c>
      <c r="CW59" s="131" t="str">
        <f t="shared" si="23"/>
        <v/>
      </c>
      <c r="CX59" s="131" t="str">
        <f t="shared" si="24"/>
        <v/>
      </c>
      <c r="CY59" s="131" t="str">
        <f t="shared" si="24"/>
        <v/>
      </c>
      <c r="CZ59" s="131" t="str">
        <f t="shared" si="24"/>
        <v/>
      </c>
      <c r="DA59" s="131" t="str">
        <f t="shared" si="24"/>
        <v/>
      </c>
      <c r="DB59" s="131" t="str">
        <f t="shared" si="24"/>
        <v/>
      </c>
      <c r="DC59" s="131" t="str">
        <f t="shared" si="24"/>
        <v/>
      </c>
      <c r="DD59" s="131" t="str">
        <f t="shared" si="24"/>
        <v/>
      </c>
      <c r="DE59" s="131" t="str">
        <f t="shared" si="24"/>
        <v/>
      </c>
      <c r="DF59" s="131" t="str">
        <f t="shared" si="24"/>
        <v/>
      </c>
      <c r="DG59" s="131" t="str">
        <f t="shared" si="24"/>
        <v/>
      </c>
      <c r="DH59" s="131" t="str">
        <f t="shared" si="24"/>
        <v/>
      </c>
      <c r="DI59" s="131" t="str">
        <f t="shared" si="24"/>
        <v/>
      </c>
      <c r="DJ59" s="131" t="str">
        <f t="shared" si="24"/>
        <v/>
      </c>
      <c r="DK59" s="131" t="str">
        <f t="shared" si="24"/>
        <v/>
      </c>
      <c r="DL59" s="131" t="str">
        <f t="shared" si="24"/>
        <v/>
      </c>
      <c r="DM59" s="131" t="str">
        <f t="shared" si="24"/>
        <v/>
      </c>
      <c r="DN59" s="131" t="str">
        <f t="shared" si="25"/>
        <v/>
      </c>
      <c r="DO59" s="131" t="str">
        <f t="shared" si="25"/>
        <v/>
      </c>
      <c r="DP59" s="131" t="str">
        <f t="shared" si="25"/>
        <v/>
      </c>
      <c r="DQ59" s="131" t="str">
        <f t="shared" si="25"/>
        <v/>
      </c>
      <c r="DR59" s="131" t="str">
        <f t="shared" si="25"/>
        <v/>
      </c>
      <c r="DS59" s="131" t="str">
        <f t="shared" si="25"/>
        <v/>
      </c>
      <c r="DT59" s="131" t="str">
        <f t="shared" si="25"/>
        <v/>
      </c>
      <c r="DU59" s="131" t="str">
        <f t="shared" si="25"/>
        <v/>
      </c>
      <c r="DV59" s="131" t="str">
        <f t="shared" si="25"/>
        <v/>
      </c>
      <c r="DW59" s="131" t="str">
        <f t="shared" si="25"/>
        <v/>
      </c>
      <c r="DX59" s="131" t="str">
        <f t="shared" si="25"/>
        <v/>
      </c>
      <c r="DY59" s="131" t="str">
        <f t="shared" si="25"/>
        <v/>
      </c>
      <c r="DZ59" s="131" t="str">
        <f t="shared" si="25"/>
        <v/>
      </c>
      <c r="EA59" s="131" t="str">
        <f t="shared" si="25"/>
        <v/>
      </c>
      <c r="EB59" s="131" t="str">
        <f t="shared" si="25"/>
        <v/>
      </c>
      <c r="EC59" s="131" t="str">
        <f t="shared" si="25"/>
        <v/>
      </c>
      <c r="ED59" s="131" t="str">
        <f t="shared" si="26"/>
        <v/>
      </c>
      <c r="EE59" s="131" t="str">
        <f t="shared" si="26"/>
        <v/>
      </c>
      <c r="EF59" s="131" t="str">
        <f t="shared" si="26"/>
        <v/>
      </c>
      <c r="EG59" s="131" t="str">
        <f t="shared" si="26"/>
        <v/>
      </c>
      <c r="EH59" s="131" t="str">
        <f t="shared" si="26"/>
        <v/>
      </c>
      <c r="EI59" s="131" t="str">
        <f t="shared" si="26"/>
        <v/>
      </c>
      <c r="EJ59" s="131" t="str">
        <f t="shared" si="26"/>
        <v/>
      </c>
      <c r="EK59" s="131" t="str">
        <f t="shared" si="26"/>
        <v/>
      </c>
      <c r="EL59" s="131" t="str">
        <f t="shared" si="26"/>
        <v/>
      </c>
      <c r="EM59" s="131" t="str">
        <f t="shared" si="26"/>
        <v/>
      </c>
      <c r="EN59" s="131" t="str">
        <f t="shared" si="26"/>
        <v/>
      </c>
      <c r="EO59" s="131" t="str">
        <f t="shared" si="26"/>
        <v/>
      </c>
      <c r="EP59" s="131" t="str">
        <f t="shared" si="26"/>
        <v/>
      </c>
      <c r="EQ59" s="131" t="str">
        <f t="shared" si="26"/>
        <v/>
      </c>
      <c r="ER59" s="131" t="str">
        <f t="shared" si="26"/>
        <v/>
      </c>
      <c r="ES59" s="131" t="str">
        <f t="shared" si="26"/>
        <v/>
      </c>
      <c r="ET59" s="131" t="str">
        <f t="shared" si="27"/>
        <v/>
      </c>
      <c r="EU59" s="131" t="str">
        <f t="shared" si="27"/>
        <v/>
      </c>
      <c r="EV59" s="131" t="str">
        <f t="shared" si="27"/>
        <v/>
      </c>
      <c r="EW59" s="131" t="str">
        <f t="shared" si="27"/>
        <v/>
      </c>
      <c r="EX59" s="131" t="str">
        <f t="shared" si="27"/>
        <v/>
      </c>
      <c r="EY59" s="131" t="str">
        <f t="shared" si="27"/>
        <v/>
      </c>
      <c r="EZ59" s="131" t="str">
        <f t="shared" si="27"/>
        <v/>
      </c>
      <c r="FA59" s="131" t="str">
        <f t="shared" si="27"/>
        <v/>
      </c>
      <c r="FB59" s="131" t="str">
        <f t="shared" si="27"/>
        <v/>
      </c>
      <c r="FC59" s="131" t="str">
        <f t="shared" si="27"/>
        <v/>
      </c>
      <c r="FD59" s="131" t="str">
        <f t="shared" si="27"/>
        <v/>
      </c>
      <c r="FE59" s="131" t="str">
        <f t="shared" si="27"/>
        <v/>
      </c>
      <c r="FF59" s="131" t="str">
        <f t="shared" si="27"/>
        <v/>
      </c>
      <c r="FG59" s="131" t="str">
        <f t="shared" si="27"/>
        <v/>
      </c>
      <c r="FH59" s="131" t="str">
        <f t="shared" si="27"/>
        <v/>
      </c>
      <c r="FI59" s="131" t="str">
        <f t="shared" si="27"/>
        <v/>
      </c>
      <c r="FJ59" s="131" t="str">
        <f t="shared" si="28"/>
        <v/>
      </c>
      <c r="FK59" s="131" t="str">
        <f t="shared" si="28"/>
        <v/>
      </c>
      <c r="FL59" s="131" t="str">
        <f t="shared" si="28"/>
        <v/>
      </c>
      <c r="FM59" s="131" t="str">
        <f t="shared" si="28"/>
        <v/>
      </c>
      <c r="FN59" s="131" t="str">
        <f t="shared" si="28"/>
        <v/>
      </c>
      <c r="FO59" s="131" t="str">
        <f t="shared" si="28"/>
        <v/>
      </c>
      <c r="FP59" s="131" t="str">
        <f t="shared" si="28"/>
        <v/>
      </c>
      <c r="FQ59" s="131" t="str">
        <f t="shared" si="28"/>
        <v/>
      </c>
      <c r="FR59" s="131" t="str">
        <f t="shared" si="28"/>
        <v/>
      </c>
      <c r="FS59" s="131" t="str">
        <f t="shared" si="28"/>
        <v/>
      </c>
      <c r="FT59" s="131" t="str">
        <f t="shared" si="28"/>
        <v/>
      </c>
      <c r="FU59" s="131" t="str">
        <f t="shared" si="28"/>
        <v/>
      </c>
      <c r="FV59" s="131" t="str">
        <f t="shared" si="28"/>
        <v/>
      </c>
      <c r="FW59" s="131" t="str">
        <f t="shared" si="28"/>
        <v/>
      </c>
      <c r="FX59" s="131" t="str">
        <f t="shared" si="28"/>
        <v/>
      </c>
      <c r="FY59" s="131" t="str">
        <f t="shared" si="28"/>
        <v/>
      </c>
      <c r="FZ59" s="131" t="str">
        <f t="shared" si="29"/>
        <v/>
      </c>
      <c r="GA59" s="131" t="str">
        <f t="shared" si="29"/>
        <v/>
      </c>
      <c r="GB59" s="131" t="str">
        <f t="shared" si="29"/>
        <v/>
      </c>
      <c r="GC59" s="131" t="str">
        <f t="shared" si="29"/>
        <v/>
      </c>
      <c r="GD59" s="131" t="str">
        <f t="shared" si="29"/>
        <v/>
      </c>
      <c r="GE59" s="131" t="str">
        <f t="shared" si="29"/>
        <v/>
      </c>
      <c r="GF59" s="131" t="str">
        <f t="shared" si="29"/>
        <v/>
      </c>
      <c r="GG59" s="131" t="str">
        <f t="shared" si="29"/>
        <v/>
      </c>
      <c r="GH59" s="131" t="str">
        <f t="shared" si="29"/>
        <v/>
      </c>
      <c r="GI59" s="131" t="str">
        <f t="shared" si="29"/>
        <v/>
      </c>
      <c r="GJ59" s="131" t="str">
        <f t="shared" si="29"/>
        <v/>
      </c>
      <c r="GK59" s="131" t="str">
        <f t="shared" si="29"/>
        <v/>
      </c>
      <c r="GL59" s="131" t="str">
        <f t="shared" si="29"/>
        <v/>
      </c>
      <c r="GM59" s="131" t="str">
        <f t="shared" si="29"/>
        <v/>
      </c>
      <c r="GN59" s="131" t="str">
        <f t="shared" si="29"/>
        <v/>
      </c>
      <c r="GO59" s="131" t="str">
        <f t="shared" si="29"/>
        <v/>
      </c>
      <c r="GP59" s="131" t="str">
        <f t="shared" si="30"/>
        <v/>
      </c>
      <c r="GQ59" s="131" t="str">
        <f t="shared" si="30"/>
        <v/>
      </c>
      <c r="GR59" s="131" t="str">
        <f t="shared" si="30"/>
        <v/>
      </c>
      <c r="GS59" s="131" t="str">
        <f t="shared" si="30"/>
        <v/>
      </c>
      <c r="GT59" s="131" t="str">
        <f t="shared" si="30"/>
        <v/>
      </c>
      <c r="GU59" s="131" t="str">
        <f t="shared" si="30"/>
        <v/>
      </c>
      <c r="GV59" s="131" t="str">
        <f t="shared" si="30"/>
        <v/>
      </c>
      <c r="GW59" s="131" t="str">
        <f t="shared" si="30"/>
        <v/>
      </c>
      <c r="GX59" s="131" t="str">
        <f t="shared" si="30"/>
        <v/>
      </c>
      <c r="GY59" s="131" t="str">
        <f t="shared" si="30"/>
        <v/>
      </c>
      <c r="GZ59" s="131" t="str">
        <f t="shared" si="30"/>
        <v/>
      </c>
      <c r="HA59" s="131" t="str">
        <f t="shared" si="30"/>
        <v/>
      </c>
      <c r="HB59" s="131" t="str">
        <f t="shared" si="30"/>
        <v/>
      </c>
      <c r="HC59" s="131" t="str">
        <f t="shared" si="31"/>
        <v/>
      </c>
      <c r="HD59" s="131" t="str">
        <f t="shared" si="31"/>
        <v/>
      </c>
      <c r="HE59" s="131" t="str">
        <f t="shared" si="31"/>
        <v/>
      </c>
      <c r="HF59" s="131" t="str">
        <f t="shared" si="31"/>
        <v/>
      </c>
      <c r="HG59" s="131" t="str">
        <f t="shared" si="31"/>
        <v/>
      </c>
      <c r="HH59" s="131" t="str">
        <f t="shared" si="31"/>
        <v/>
      </c>
      <c r="HI59" s="131" t="str">
        <f t="shared" si="31"/>
        <v/>
      </c>
      <c r="HJ59" s="131" t="str">
        <f t="shared" si="31"/>
        <v/>
      </c>
      <c r="HK59" s="131" t="str">
        <f t="shared" si="31"/>
        <v/>
      </c>
      <c r="HL59" s="131" t="str">
        <f t="shared" si="31"/>
        <v/>
      </c>
      <c r="HM59" s="131" t="str">
        <f t="shared" si="31"/>
        <v/>
      </c>
      <c r="HN59" s="131" t="str">
        <f t="shared" si="31"/>
        <v/>
      </c>
      <c r="HO59" s="131" t="str">
        <f t="shared" si="31"/>
        <v/>
      </c>
      <c r="HP59" s="132" t="str">
        <f t="shared" si="31"/>
        <v/>
      </c>
    </row>
    <row r="60" spans="1:224" hidden="1">
      <c r="A60" s="63"/>
      <c r="B60" s="63"/>
      <c r="C60" s="63"/>
      <c r="D60" s="63"/>
      <c r="E60" s="63"/>
      <c r="F60" s="63"/>
      <c r="G60" s="61"/>
      <c r="K60"/>
      <c r="L60"/>
      <c r="M60"/>
      <c r="N60" s="133" t="str">
        <f t="shared" si="17"/>
        <v>직원16</v>
      </c>
      <c r="O60" s="130" t="str">
        <f t="shared" si="18"/>
        <v/>
      </c>
      <c r="P60" s="130" t="str">
        <f t="shared" si="18"/>
        <v/>
      </c>
      <c r="Q60" s="130" t="str">
        <f t="shared" si="18"/>
        <v/>
      </c>
      <c r="R60" s="130" t="str">
        <f t="shared" si="18"/>
        <v/>
      </c>
      <c r="S60" s="130" t="str">
        <f t="shared" si="18"/>
        <v/>
      </c>
      <c r="T60" s="130" t="str">
        <f t="shared" si="18"/>
        <v/>
      </c>
      <c r="U60" s="130" t="str">
        <f t="shared" si="18"/>
        <v/>
      </c>
      <c r="V60" s="130" t="str">
        <f t="shared" si="19"/>
        <v/>
      </c>
      <c r="W60" s="130" t="str">
        <f t="shared" si="19"/>
        <v/>
      </c>
      <c r="X60" s="130" t="str">
        <f t="shared" si="19"/>
        <v/>
      </c>
      <c r="Y60" s="130" t="str">
        <f t="shared" si="19"/>
        <v/>
      </c>
      <c r="Z60" s="130" t="str">
        <f t="shared" si="19"/>
        <v/>
      </c>
      <c r="AA60" s="130" t="str">
        <f t="shared" si="19"/>
        <v/>
      </c>
      <c r="AB60" s="130" t="str">
        <f t="shared" si="19"/>
        <v/>
      </c>
      <c r="AC60" s="130" t="str">
        <f t="shared" si="19"/>
        <v/>
      </c>
      <c r="AD60" s="130" t="str">
        <f t="shared" si="19"/>
        <v/>
      </c>
      <c r="AE60" s="134" t="str">
        <f t="shared" si="19"/>
        <v/>
      </c>
      <c r="AF60" s="134" t="str">
        <f t="shared" si="19"/>
        <v/>
      </c>
      <c r="AG60" s="134" t="str">
        <f t="shared" si="19"/>
        <v/>
      </c>
      <c r="AH60" s="134" t="str">
        <f t="shared" si="19"/>
        <v/>
      </c>
      <c r="AI60" s="134" t="str">
        <f t="shared" si="19"/>
        <v/>
      </c>
      <c r="AJ60" s="134" t="str">
        <f t="shared" si="19"/>
        <v/>
      </c>
      <c r="AK60" s="134" t="str">
        <f t="shared" ref="AK60:AZ74" si="32">IF(ROW()-ROW($N$44)&lt;$N$7,AD61,IF(ROW()-ROW($N$44)=$N$7,AD$45,""))</f>
        <v/>
      </c>
      <c r="AL60" s="134" t="str">
        <f t="shared" si="20"/>
        <v/>
      </c>
      <c r="AM60" s="134" t="str">
        <f t="shared" si="20"/>
        <v/>
      </c>
      <c r="AN60" s="134" t="str">
        <f t="shared" si="20"/>
        <v/>
      </c>
      <c r="AO60" s="134" t="str">
        <f t="shared" si="20"/>
        <v/>
      </c>
      <c r="AP60" s="134" t="str">
        <f t="shared" si="20"/>
        <v/>
      </c>
      <c r="AQ60" s="134" t="str">
        <f t="shared" si="20"/>
        <v/>
      </c>
      <c r="AR60" s="134" t="str">
        <f t="shared" si="20"/>
        <v/>
      </c>
      <c r="AS60" s="134" t="str">
        <f t="shared" si="20"/>
        <v/>
      </c>
      <c r="AT60" s="134" t="str">
        <f t="shared" si="20"/>
        <v/>
      </c>
      <c r="AU60" s="134" t="str">
        <f t="shared" si="20"/>
        <v/>
      </c>
      <c r="AV60" s="134" t="str">
        <f t="shared" si="20"/>
        <v/>
      </c>
      <c r="AW60" s="134" t="str">
        <f t="shared" si="20"/>
        <v/>
      </c>
      <c r="AX60" s="134" t="str">
        <f t="shared" si="20"/>
        <v/>
      </c>
      <c r="AY60" s="134" t="str">
        <f t="shared" si="20"/>
        <v/>
      </c>
      <c r="AZ60" s="130" t="str">
        <f t="shared" si="20"/>
        <v/>
      </c>
      <c r="BA60" s="130" t="str">
        <f t="shared" ref="BA60:BP74" si="33">IF(ROW()-ROW($N$44)&lt;$N$7,AT61,IF(ROW()-ROW($N$44)=$N$7,AT$45,""))</f>
        <v/>
      </c>
      <c r="BB60" s="130" t="str">
        <f t="shared" si="21"/>
        <v/>
      </c>
      <c r="BC60" s="130" t="str">
        <f t="shared" si="21"/>
        <v/>
      </c>
      <c r="BD60" s="130" t="str">
        <f t="shared" si="21"/>
        <v/>
      </c>
      <c r="BE60" s="130" t="str">
        <f t="shared" si="21"/>
        <v/>
      </c>
      <c r="BF60" s="130" t="str">
        <f t="shared" si="21"/>
        <v/>
      </c>
      <c r="BG60" s="130" t="str">
        <f t="shared" si="21"/>
        <v/>
      </c>
      <c r="BH60" s="130" t="str">
        <f t="shared" si="21"/>
        <v/>
      </c>
      <c r="BI60" s="130" t="str">
        <f t="shared" si="21"/>
        <v/>
      </c>
      <c r="BJ60" s="130" t="str">
        <f t="shared" si="21"/>
        <v/>
      </c>
      <c r="BK60" s="130" t="str">
        <f t="shared" si="21"/>
        <v/>
      </c>
      <c r="BL60" s="130" t="str">
        <f t="shared" si="21"/>
        <v/>
      </c>
      <c r="BM60" s="130" t="str">
        <f t="shared" si="21"/>
        <v/>
      </c>
      <c r="BN60" s="130" t="str">
        <f t="shared" si="21"/>
        <v/>
      </c>
      <c r="BO60" s="130" t="str">
        <f t="shared" si="21"/>
        <v/>
      </c>
      <c r="BP60" s="130" t="str">
        <f t="shared" si="21"/>
        <v/>
      </c>
      <c r="BQ60" s="130" t="str">
        <f t="shared" ref="BQ60:CF74" si="34">IF(ROW()-ROW($N$44)&lt;$N$7,BJ61,IF(ROW()-ROW($N$44)=$N$7,BJ$45,""))</f>
        <v/>
      </c>
      <c r="BR60" s="130" t="str">
        <f t="shared" si="22"/>
        <v/>
      </c>
      <c r="BS60" s="130" t="str">
        <f t="shared" si="22"/>
        <v/>
      </c>
      <c r="BT60" s="130" t="str">
        <f t="shared" si="22"/>
        <v/>
      </c>
      <c r="BU60" s="134" t="str">
        <f t="shared" si="22"/>
        <v/>
      </c>
      <c r="BV60" s="134" t="str">
        <f t="shared" si="22"/>
        <v/>
      </c>
      <c r="BW60" s="134" t="str">
        <f t="shared" si="22"/>
        <v/>
      </c>
      <c r="BX60" s="134" t="str">
        <f t="shared" si="22"/>
        <v/>
      </c>
      <c r="BY60" s="134" t="str">
        <f t="shared" si="22"/>
        <v/>
      </c>
      <c r="BZ60" s="134" t="str">
        <f t="shared" si="22"/>
        <v/>
      </c>
      <c r="CA60" s="134" t="str">
        <f t="shared" si="22"/>
        <v/>
      </c>
      <c r="CB60" s="134" t="str">
        <f t="shared" si="22"/>
        <v/>
      </c>
      <c r="CC60" s="134" t="str">
        <f t="shared" si="22"/>
        <v/>
      </c>
      <c r="CD60" s="134" t="str">
        <f t="shared" si="22"/>
        <v/>
      </c>
      <c r="CE60" s="134" t="str">
        <f t="shared" si="22"/>
        <v/>
      </c>
      <c r="CF60" s="134" t="str">
        <f t="shared" si="22"/>
        <v/>
      </c>
      <c r="CG60" s="134" t="str">
        <f t="shared" ref="CG60:CV74" si="35">IF(ROW()-ROW($N$44)&lt;$N$7,BZ61,IF(ROW()-ROW($N$44)=$N$7,BZ$45,""))</f>
        <v/>
      </c>
      <c r="CH60" s="134" t="str">
        <f t="shared" si="23"/>
        <v/>
      </c>
      <c r="CI60" s="134" t="str">
        <f t="shared" si="23"/>
        <v/>
      </c>
      <c r="CJ60" s="134" t="str">
        <f t="shared" si="23"/>
        <v/>
      </c>
      <c r="CK60" s="134" t="str">
        <f t="shared" si="23"/>
        <v/>
      </c>
      <c r="CL60" s="134" t="str">
        <f t="shared" si="23"/>
        <v/>
      </c>
      <c r="CM60" s="134" t="str">
        <f t="shared" si="23"/>
        <v/>
      </c>
      <c r="CN60" s="134" t="str">
        <f t="shared" si="23"/>
        <v/>
      </c>
      <c r="CO60" s="134" t="str">
        <f t="shared" si="23"/>
        <v/>
      </c>
      <c r="CP60" s="134" t="str">
        <f t="shared" si="23"/>
        <v/>
      </c>
      <c r="CQ60" s="134" t="str">
        <f t="shared" si="23"/>
        <v/>
      </c>
      <c r="CR60" s="134" t="str">
        <f t="shared" si="23"/>
        <v/>
      </c>
      <c r="CS60" s="134" t="str">
        <f t="shared" si="23"/>
        <v/>
      </c>
      <c r="CT60" s="134" t="str">
        <f t="shared" si="23"/>
        <v/>
      </c>
      <c r="CU60" s="134" t="str">
        <f t="shared" si="23"/>
        <v/>
      </c>
      <c r="CV60" s="134" t="str">
        <f t="shared" si="23"/>
        <v/>
      </c>
      <c r="CW60" s="134" t="str">
        <f t="shared" ref="CW60:DL74" si="36">IF(ROW()-ROW($N$44)&lt;$N$7,CP61,IF(ROW()-ROW($N$44)=$N$7,CP$45,""))</f>
        <v/>
      </c>
      <c r="CX60" s="134" t="str">
        <f t="shared" si="24"/>
        <v/>
      </c>
      <c r="CY60" s="134" t="str">
        <f t="shared" si="24"/>
        <v/>
      </c>
      <c r="CZ60" s="134" t="str">
        <f t="shared" si="24"/>
        <v/>
      </c>
      <c r="DA60" s="134" t="str">
        <f t="shared" si="24"/>
        <v/>
      </c>
      <c r="DB60" s="134" t="str">
        <f t="shared" si="24"/>
        <v/>
      </c>
      <c r="DC60" s="134" t="str">
        <f t="shared" si="24"/>
        <v/>
      </c>
      <c r="DD60" s="134" t="str">
        <f t="shared" si="24"/>
        <v/>
      </c>
      <c r="DE60" s="134" t="str">
        <f t="shared" si="24"/>
        <v/>
      </c>
      <c r="DF60" s="134" t="str">
        <f t="shared" si="24"/>
        <v/>
      </c>
      <c r="DG60" s="134" t="str">
        <f t="shared" si="24"/>
        <v/>
      </c>
      <c r="DH60" s="134" t="str">
        <f t="shared" si="24"/>
        <v/>
      </c>
      <c r="DI60" s="134" t="str">
        <f t="shared" si="24"/>
        <v/>
      </c>
      <c r="DJ60" s="134" t="str">
        <f t="shared" si="24"/>
        <v/>
      </c>
      <c r="DK60" s="134" t="str">
        <f t="shared" si="24"/>
        <v/>
      </c>
      <c r="DL60" s="134" t="str">
        <f t="shared" si="24"/>
        <v/>
      </c>
      <c r="DM60" s="134" t="str">
        <f t="shared" ref="DM60:DR74" si="37">IF(ROW()-ROW($N$44)&lt;$N$7,DF61,IF(ROW()-ROW($N$44)=$N$7,DF$45,""))</f>
        <v/>
      </c>
      <c r="DN60" s="134" t="str">
        <f t="shared" si="25"/>
        <v/>
      </c>
      <c r="DO60" s="134" t="str">
        <f t="shared" si="25"/>
        <v/>
      </c>
      <c r="DP60" s="134" t="str">
        <f t="shared" si="25"/>
        <v/>
      </c>
      <c r="DQ60" s="134" t="str">
        <f t="shared" si="25"/>
        <v/>
      </c>
      <c r="DR60" s="134" t="str">
        <f t="shared" si="25"/>
        <v/>
      </c>
      <c r="DS60" s="134" t="str">
        <f t="shared" si="25"/>
        <v/>
      </c>
      <c r="DT60" s="134" t="str">
        <f t="shared" si="25"/>
        <v/>
      </c>
      <c r="DU60" s="134" t="str">
        <f t="shared" si="25"/>
        <v/>
      </c>
      <c r="DV60" s="134" t="str">
        <f t="shared" si="25"/>
        <v/>
      </c>
      <c r="DW60" s="134" t="str">
        <f t="shared" si="25"/>
        <v/>
      </c>
      <c r="DX60" s="134" t="str">
        <f t="shared" si="25"/>
        <v/>
      </c>
      <c r="DY60" s="134" t="str">
        <f t="shared" si="25"/>
        <v/>
      </c>
      <c r="DZ60" s="134" t="str">
        <f t="shared" si="25"/>
        <v/>
      </c>
      <c r="EA60" s="134" t="str">
        <f t="shared" si="25"/>
        <v/>
      </c>
      <c r="EB60" s="134" t="str">
        <f t="shared" si="25"/>
        <v/>
      </c>
      <c r="EC60" s="134" t="str">
        <f t="shared" ref="DS60:EH74" si="38">IF(ROW()-ROW($N$44)&lt;$N$7,DV61,IF(ROW()-ROW($N$44)=$N$7,DV$45,""))</f>
        <v/>
      </c>
      <c r="ED60" s="134" t="str">
        <f t="shared" si="38"/>
        <v/>
      </c>
      <c r="EE60" s="134" t="str">
        <f t="shared" si="38"/>
        <v/>
      </c>
      <c r="EF60" s="134" t="str">
        <f t="shared" si="38"/>
        <v/>
      </c>
      <c r="EG60" s="134" t="str">
        <f t="shared" si="38"/>
        <v/>
      </c>
      <c r="EH60" s="134" t="str">
        <f t="shared" si="26"/>
        <v/>
      </c>
      <c r="EI60" s="134" t="str">
        <f t="shared" si="26"/>
        <v/>
      </c>
      <c r="EJ60" s="134" t="str">
        <f t="shared" si="26"/>
        <v/>
      </c>
      <c r="EK60" s="134" t="str">
        <f t="shared" si="26"/>
        <v/>
      </c>
      <c r="EL60" s="134" t="str">
        <f t="shared" si="26"/>
        <v/>
      </c>
      <c r="EM60" s="134" t="str">
        <f t="shared" si="26"/>
        <v/>
      </c>
      <c r="EN60" s="134" t="str">
        <f t="shared" si="26"/>
        <v/>
      </c>
      <c r="EO60" s="134" t="str">
        <f t="shared" si="26"/>
        <v/>
      </c>
      <c r="EP60" s="134" t="str">
        <f t="shared" si="26"/>
        <v/>
      </c>
      <c r="EQ60" s="134" t="str">
        <f t="shared" si="26"/>
        <v/>
      </c>
      <c r="ER60" s="134" t="str">
        <f t="shared" si="26"/>
        <v/>
      </c>
      <c r="ES60" s="134" t="str">
        <f t="shared" si="26"/>
        <v/>
      </c>
      <c r="ET60" s="134" t="str">
        <f t="shared" si="27"/>
        <v/>
      </c>
      <c r="EU60" s="134" t="str">
        <f t="shared" si="27"/>
        <v/>
      </c>
      <c r="EV60" s="134" t="str">
        <f t="shared" si="27"/>
        <v/>
      </c>
      <c r="EW60" s="134" t="str">
        <f t="shared" si="27"/>
        <v/>
      </c>
      <c r="EX60" s="134" t="str">
        <f t="shared" si="27"/>
        <v/>
      </c>
      <c r="EY60" s="134" t="str">
        <f t="shared" si="27"/>
        <v/>
      </c>
      <c r="EZ60" s="134" t="str">
        <f t="shared" si="27"/>
        <v/>
      </c>
      <c r="FA60" s="134" t="str">
        <f t="shared" si="27"/>
        <v/>
      </c>
      <c r="FB60" s="134" t="str">
        <f t="shared" si="27"/>
        <v/>
      </c>
      <c r="FC60" s="134" t="str">
        <f t="shared" si="27"/>
        <v/>
      </c>
      <c r="FD60" s="134" t="str">
        <f t="shared" si="27"/>
        <v/>
      </c>
      <c r="FE60" s="134" t="str">
        <f t="shared" si="27"/>
        <v/>
      </c>
      <c r="FF60" s="134" t="str">
        <f t="shared" si="27"/>
        <v/>
      </c>
      <c r="FG60" s="134" t="str">
        <f t="shared" si="27"/>
        <v/>
      </c>
      <c r="FH60" s="134" t="str">
        <f t="shared" si="27"/>
        <v/>
      </c>
      <c r="FI60" s="134" t="str">
        <f t="shared" ref="FI60:FX74" si="39">IF(ROW()-ROW($N$44)&lt;$N$7,FB61,IF(ROW()-ROW($N$44)=$N$7,FB$45,""))</f>
        <v/>
      </c>
      <c r="FJ60" s="134" t="str">
        <f t="shared" si="39"/>
        <v/>
      </c>
      <c r="FK60" s="134" t="str">
        <f t="shared" si="39"/>
        <v/>
      </c>
      <c r="FL60" s="134" t="str">
        <f t="shared" si="39"/>
        <v/>
      </c>
      <c r="FM60" s="134" t="str">
        <f t="shared" si="39"/>
        <v/>
      </c>
      <c r="FN60" s="134" t="str">
        <f t="shared" si="39"/>
        <v/>
      </c>
      <c r="FO60" s="134" t="str">
        <f t="shared" si="39"/>
        <v/>
      </c>
      <c r="FP60" s="134" t="str">
        <f t="shared" si="39"/>
        <v/>
      </c>
      <c r="FQ60" s="134" t="str">
        <f t="shared" si="39"/>
        <v/>
      </c>
      <c r="FR60" s="134" t="str">
        <f t="shared" si="39"/>
        <v/>
      </c>
      <c r="FS60" s="134" t="str">
        <f t="shared" si="39"/>
        <v/>
      </c>
      <c r="FT60" s="134" t="str">
        <f t="shared" si="39"/>
        <v/>
      </c>
      <c r="FU60" s="134" t="str">
        <f t="shared" si="39"/>
        <v/>
      </c>
      <c r="FV60" s="134" t="str">
        <f t="shared" si="39"/>
        <v/>
      </c>
      <c r="FW60" s="134" t="str">
        <f t="shared" si="39"/>
        <v/>
      </c>
      <c r="FX60" s="134" t="str">
        <f t="shared" si="39"/>
        <v/>
      </c>
      <c r="FY60" s="134" t="str">
        <f t="shared" si="28"/>
        <v/>
      </c>
      <c r="FZ60" s="134" t="str">
        <f t="shared" si="29"/>
        <v/>
      </c>
      <c r="GA60" s="134" t="str">
        <f t="shared" si="29"/>
        <v/>
      </c>
      <c r="GB60" s="134" t="str">
        <f t="shared" si="29"/>
        <v/>
      </c>
      <c r="GC60" s="134" t="str">
        <f t="shared" si="29"/>
        <v/>
      </c>
      <c r="GD60" s="134" t="str">
        <f t="shared" si="29"/>
        <v/>
      </c>
      <c r="GE60" s="134" t="str">
        <f t="shared" si="29"/>
        <v/>
      </c>
      <c r="GF60" s="134" t="str">
        <f t="shared" si="29"/>
        <v/>
      </c>
      <c r="GG60" s="134" t="str">
        <f t="shared" si="29"/>
        <v/>
      </c>
      <c r="GH60" s="134" t="str">
        <f t="shared" si="29"/>
        <v/>
      </c>
      <c r="GI60" s="134" t="str">
        <f t="shared" si="29"/>
        <v/>
      </c>
      <c r="GJ60" s="134" t="str">
        <f t="shared" si="29"/>
        <v/>
      </c>
      <c r="GK60" s="134" t="str">
        <f t="shared" si="29"/>
        <v/>
      </c>
      <c r="GL60" s="134" t="str">
        <f t="shared" si="29"/>
        <v/>
      </c>
      <c r="GM60" s="134" t="str">
        <f t="shared" si="29"/>
        <v/>
      </c>
      <c r="GN60" s="134" t="str">
        <f t="shared" si="29"/>
        <v/>
      </c>
      <c r="GO60" s="134" t="str">
        <f t="shared" ref="GN60:HC74" si="40">IF(ROW()-ROW($N$44)&lt;$N$7,GH61,IF(ROW()-ROW($N$44)=$N$7,GH$45,""))</f>
        <v/>
      </c>
      <c r="GP60" s="134" t="str">
        <f t="shared" si="40"/>
        <v/>
      </c>
      <c r="GQ60" s="134" t="str">
        <f t="shared" si="40"/>
        <v/>
      </c>
      <c r="GR60" s="134" t="str">
        <f t="shared" si="40"/>
        <v/>
      </c>
      <c r="GS60" s="134" t="str">
        <f t="shared" si="40"/>
        <v/>
      </c>
      <c r="GT60" s="134" t="str">
        <f t="shared" si="40"/>
        <v/>
      </c>
      <c r="GU60" s="134" t="str">
        <f t="shared" si="40"/>
        <v/>
      </c>
      <c r="GV60" s="134" t="str">
        <f t="shared" si="40"/>
        <v/>
      </c>
      <c r="GW60" s="134" t="str">
        <f t="shared" si="40"/>
        <v/>
      </c>
      <c r="GX60" s="134" t="str">
        <f t="shared" si="40"/>
        <v/>
      </c>
      <c r="GY60" s="134" t="str">
        <f t="shared" si="40"/>
        <v/>
      </c>
      <c r="GZ60" s="134" t="str">
        <f t="shared" si="40"/>
        <v/>
      </c>
      <c r="HA60" s="134" t="str">
        <f t="shared" si="40"/>
        <v/>
      </c>
      <c r="HB60" s="134" t="str">
        <f t="shared" si="40"/>
        <v/>
      </c>
      <c r="HC60" s="134" t="str">
        <f t="shared" si="31"/>
        <v/>
      </c>
      <c r="HD60" s="134" t="str">
        <f t="shared" si="31"/>
        <v/>
      </c>
      <c r="HE60" s="134" t="str">
        <f t="shared" si="31"/>
        <v/>
      </c>
      <c r="HF60" s="134" t="str">
        <f t="shared" si="31"/>
        <v/>
      </c>
      <c r="HG60" s="134" t="str">
        <f t="shared" si="31"/>
        <v/>
      </c>
      <c r="HH60" s="134" t="str">
        <f t="shared" si="31"/>
        <v/>
      </c>
      <c r="HI60" s="134" t="str">
        <f t="shared" si="31"/>
        <v/>
      </c>
      <c r="HJ60" s="134" t="str">
        <f t="shared" si="31"/>
        <v/>
      </c>
      <c r="HK60" s="134" t="str">
        <f t="shared" si="31"/>
        <v/>
      </c>
      <c r="HL60" s="134" t="str">
        <f t="shared" si="31"/>
        <v/>
      </c>
      <c r="HM60" s="134" t="str">
        <f t="shared" si="31"/>
        <v/>
      </c>
      <c r="HN60" s="134" t="str">
        <f t="shared" si="31"/>
        <v/>
      </c>
      <c r="HO60" s="134" t="str">
        <f t="shared" si="31"/>
        <v/>
      </c>
      <c r="HP60" s="231" t="str">
        <f t="shared" si="31"/>
        <v/>
      </c>
    </row>
    <row r="61" spans="1:224" hidden="1">
      <c r="A61" s="63"/>
      <c r="B61" s="63"/>
      <c r="C61" s="63"/>
      <c r="D61" s="63"/>
      <c r="E61" s="63"/>
      <c r="F61" s="63"/>
      <c r="G61" s="61"/>
      <c r="K61"/>
      <c r="L61"/>
      <c r="M61"/>
      <c r="N61" s="133" t="str">
        <f t="shared" si="17"/>
        <v>직원17</v>
      </c>
      <c r="O61" s="130" t="str">
        <f t="shared" ref="O61:U74" si="41">IF(O26="","",O26)</f>
        <v/>
      </c>
      <c r="P61" s="130" t="str">
        <f t="shared" si="41"/>
        <v/>
      </c>
      <c r="Q61" s="130" t="str">
        <f t="shared" si="41"/>
        <v/>
      </c>
      <c r="R61" s="130" t="str">
        <f t="shared" si="41"/>
        <v/>
      </c>
      <c r="S61" s="130" t="str">
        <f t="shared" si="41"/>
        <v/>
      </c>
      <c r="T61" s="130" t="str">
        <f t="shared" si="41"/>
        <v/>
      </c>
      <c r="U61" s="130" t="str">
        <f t="shared" si="41"/>
        <v/>
      </c>
      <c r="V61" s="130" t="str">
        <f t="shared" ref="V61:AJ74" si="42">IF(ROW()-ROW($N$44)&lt;$N$7,O62,IF(ROW()-ROW($N$44)=$N$7,O$45,""))</f>
        <v/>
      </c>
      <c r="W61" s="130" t="str">
        <f t="shared" si="42"/>
        <v/>
      </c>
      <c r="X61" s="130" t="str">
        <f t="shared" si="42"/>
        <v/>
      </c>
      <c r="Y61" s="130" t="str">
        <f t="shared" si="42"/>
        <v/>
      </c>
      <c r="Z61" s="130" t="str">
        <f t="shared" si="42"/>
        <v/>
      </c>
      <c r="AA61" s="130" t="str">
        <f t="shared" si="42"/>
        <v/>
      </c>
      <c r="AB61" s="130" t="str">
        <f t="shared" si="42"/>
        <v/>
      </c>
      <c r="AC61" s="130" t="str">
        <f t="shared" si="42"/>
        <v/>
      </c>
      <c r="AD61" s="130" t="str">
        <f t="shared" si="42"/>
        <v/>
      </c>
      <c r="AE61" s="134" t="str">
        <f t="shared" si="42"/>
        <v/>
      </c>
      <c r="AF61" s="134" t="str">
        <f t="shared" si="42"/>
        <v/>
      </c>
      <c r="AG61" s="134" t="str">
        <f t="shared" si="42"/>
        <v/>
      </c>
      <c r="AH61" s="134" t="str">
        <f t="shared" si="42"/>
        <v/>
      </c>
      <c r="AI61" s="134" t="str">
        <f t="shared" si="42"/>
        <v/>
      </c>
      <c r="AJ61" s="134" t="str">
        <f t="shared" si="42"/>
        <v/>
      </c>
      <c r="AK61" s="134" t="str">
        <f t="shared" si="32"/>
        <v/>
      </c>
      <c r="AL61" s="134" t="str">
        <f t="shared" si="32"/>
        <v/>
      </c>
      <c r="AM61" s="134" t="str">
        <f t="shared" si="32"/>
        <v/>
      </c>
      <c r="AN61" s="134" t="str">
        <f t="shared" si="32"/>
        <v/>
      </c>
      <c r="AO61" s="134" t="str">
        <f t="shared" si="32"/>
        <v/>
      </c>
      <c r="AP61" s="134" t="str">
        <f t="shared" si="32"/>
        <v/>
      </c>
      <c r="AQ61" s="134" t="str">
        <f t="shared" si="32"/>
        <v/>
      </c>
      <c r="AR61" s="134" t="str">
        <f t="shared" si="32"/>
        <v/>
      </c>
      <c r="AS61" s="134" t="str">
        <f t="shared" si="32"/>
        <v/>
      </c>
      <c r="AT61" s="134" t="str">
        <f t="shared" si="32"/>
        <v/>
      </c>
      <c r="AU61" s="134" t="str">
        <f t="shared" si="32"/>
        <v/>
      </c>
      <c r="AV61" s="134" t="str">
        <f t="shared" si="32"/>
        <v/>
      </c>
      <c r="AW61" s="134" t="str">
        <f t="shared" si="32"/>
        <v/>
      </c>
      <c r="AX61" s="134" t="str">
        <f t="shared" si="32"/>
        <v/>
      </c>
      <c r="AY61" s="134" t="str">
        <f t="shared" si="32"/>
        <v/>
      </c>
      <c r="AZ61" s="130" t="str">
        <f t="shared" si="32"/>
        <v/>
      </c>
      <c r="BA61" s="130" t="str">
        <f t="shared" si="33"/>
        <v/>
      </c>
      <c r="BB61" s="130" t="str">
        <f t="shared" si="33"/>
        <v/>
      </c>
      <c r="BC61" s="130" t="str">
        <f t="shared" si="33"/>
        <v/>
      </c>
      <c r="BD61" s="130" t="str">
        <f t="shared" si="33"/>
        <v/>
      </c>
      <c r="BE61" s="130" t="str">
        <f t="shared" si="33"/>
        <v/>
      </c>
      <c r="BF61" s="130" t="str">
        <f t="shared" si="33"/>
        <v/>
      </c>
      <c r="BG61" s="130" t="str">
        <f t="shared" si="33"/>
        <v/>
      </c>
      <c r="BH61" s="130" t="str">
        <f t="shared" si="33"/>
        <v/>
      </c>
      <c r="BI61" s="130" t="str">
        <f t="shared" si="33"/>
        <v/>
      </c>
      <c r="BJ61" s="130" t="str">
        <f t="shared" si="33"/>
        <v/>
      </c>
      <c r="BK61" s="130" t="str">
        <f t="shared" si="33"/>
        <v/>
      </c>
      <c r="BL61" s="130" t="str">
        <f t="shared" si="33"/>
        <v/>
      </c>
      <c r="BM61" s="130" t="str">
        <f t="shared" si="33"/>
        <v/>
      </c>
      <c r="BN61" s="130" t="str">
        <f t="shared" si="33"/>
        <v/>
      </c>
      <c r="BO61" s="130" t="str">
        <f t="shared" si="33"/>
        <v/>
      </c>
      <c r="BP61" s="130" t="str">
        <f t="shared" si="33"/>
        <v/>
      </c>
      <c r="BQ61" s="130" t="str">
        <f t="shared" si="34"/>
        <v/>
      </c>
      <c r="BR61" s="130" t="str">
        <f t="shared" si="34"/>
        <v/>
      </c>
      <c r="BS61" s="130" t="str">
        <f t="shared" si="34"/>
        <v/>
      </c>
      <c r="BT61" s="130" t="str">
        <f t="shared" si="34"/>
        <v/>
      </c>
      <c r="BU61" s="134" t="str">
        <f t="shared" si="34"/>
        <v/>
      </c>
      <c r="BV61" s="134" t="str">
        <f t="shared" si="34"/>
        <v/>
      </c>
      <c r="BW61" s="134" t="str">
        <f t="shared" si="34"/>
        <v/>
      </c>
      <c r="BX61" s="134" t="str">
        <f t="shared" si="34"/>
        <v/>
      </c>
      <c r="BY61" s="134" t="str">
        <f t="shared" si="34"/>
        <v/>
      </c>
      <c r="BZ61" s="134" t="str">
        <f t="shared" si="34"/>
        <v/>
      </c>
      <c r="CA61" s="134" t="str">
        <f t="shared" si="34"/>
        <v/>
      </c>
      <c r="CB61" s="134" t="str">
        <f t="shared" si="34"/>
        <v/>
      </c>
      <c r="CC61" s="134" t="str">
        <f t="shared" si="34"/>
        <v/>
      </c>
      <c r="CD61" s="134" t="str">
        <f t="shared" si="34"/>
        <v/>
      </c>
      <c r="CE61" s="134" t="str">
        <f t="shared" si="34"/>
        <v/>
      </c>
      <c r="CF61" s="134" t="str">
        <f t="shared" si="34"/>
        <v/>
      </c>
      <c r="CG61" s="134" t="str">
        <f t="shared" si="35"/>
        <v/>
      </c>
      <c r="CH61" s="134" t="str">
        <f t="shared" si="35"/>
        <v/>
      </c>
      <c r="CI61" s="134" t="str">
        <f t="shared" si="35"/>
        <v/>
      </c>
      <c r="CJ61" s="134" t="str">
        <f t="shared" si="35"/>
        <v/>
      </c>
      <c r="CK61" s="134" t="str">
        <f t="shared" si="35"/>
        <v/>
      </c>
      <c r="CL61" s="134" t="str">
        <f t="shared" si="35"/>
        <v/>
      </c>
      <c r="CM61" s="134" t="str">
        <f t="shared" si="35"/>
        <v/>
      </c>
      <c r="CN61" s="134" t="str">
        <f t="shared" si="35"/>
        <v/>
      </c>
      <c r="CO61" s="134" t="str">
        <f t="shared" si="35"/>
        <v/>
      </c>
      <c r="CP61" s="134" t="str">
        <f t="shared" si="35"/>
        <v/>
      </c>
      <c r="CQ61" s="134" t="str">
        <f t="shared" si="35"/>
        <v/>
      </c>
      <c r="CR61" s="134" t="str">
        <f t="shared" si="35"/>
        <v/>
      </c>
      <c r="CS61" s="134" t="str">
        <f t="shared" si="35"/>
        <v/>
      </c>
      <c r="CT61" s="134" t="str">
        <f t="shared" si="35"/>
        <v/>
      </c>
      <c r="CU61" s="134" t="str">
        <f t="shared" si="35"/>
        <v/>
      </c>
      <c r="CV61" s="134" t="str">
        <f t="shared" si="35"/>
        <v/>
      </c>
      <c r="CW61" s="134" t="str">
        <f t="shared" si="36"/>
        <v/>
      </c>
      <c r="CX61" s="134" t="str">
        <f t="shared" si="36"/>
        <v/>
      </c>
      <c r="CY61" s="134" t="str">
        <f t="shared" si="36"/>
        <v/>
      </c>
      <c r="CZ61" s="134" t="str">
        <f t="shared" si="36"/>
        <v/>
      </c>
      <c r="DA61" s="134" t="str">
        <f t="shared" si="36"/>
        <v/>
      </c>
      <c r="DB61" s="134" t="str">
        <f t="shared" si="36"/>
        <v/>
      </c>
      <c r="DC61" s="134" t="str">
        <f t="shared" si="36"/>
        <v/>
      </c>
      <c r="DD61" s="134" t="str">
        <f t="shared" si="36"/>
        <v/>
      </c>
      <c r="DE61" s="134" t="str">
        <f t="shared" si="36"/>
        <v/>
      </c>
      <c r="DF61" s="134" t="str">
        <f t="shared" si="36"/>
        <v/>
      </c>
      <c r="DG61" s="134" t="str">
        <f t="shared" si="36"/>
        <v/>
      </c>
      <c r="DH61" s="134" t="str">
        <f t="shared" si="36"/>
        <v/>
      </c>
      <c r="DI61" s="134" t="str">
        <f t="shared" si="36"/>
        <v/>
      </c>
      <c r="DJ61" s="134" t="str">
        <f t="shared" si="36"/>
        <v/>
      </c>
      <c r="DK61" s="134" t="str">
        <f t="shared" si="36"/>
        <v/>
      </c>
      <c r="DL61" s="134" t="str">
        <f t="shared" si="36"/>
        <v/>
      </c>
      <c r="DM61" s="134" t="str">
        <f t="shared" si="37"/>
        <v/>
      </c>
      <c r="DN61" s="134" t="str">
        <f t="shared" si="37"/>
        <v/>
      </c>
      <c r="DO61" s="134" t="str">
        <f t="shared" si="37"/>
        <v/>
      </c>
      <c r="DP61" s="134" t="str">
        <f t="shared" si="37"/>
        <v/>
      </c>
      <c r="DQ61" s="134" t="str">
        <f t="shared" si="37"/>
        <v/>
      </c>
      <c r="DR61" s="134" t="str">
        <f t="shared" si="37"/>
        <v/>
      </c>
      <c r="DS61" s="134" t="str">
        <f t="shared" si="38"/>
        <v/>
      </c>
      <c r="DT61" s="134" t="str">
        <f t="shared" si="38"/>
        <v/>
      </c>
      <c r="DU61" s="134" t="str">
        <f t="shared" si="38"/>
        <v/>
      </c>
      <c r="DV61" s="134" t="str">
        <f t="shared" si="38"/>
        <v/>
      </c>
      <c r="DW61" s="134" t="str">
        <f t="shared" si="38"/>
        <v/>
      </c>
      <c r="DX61" s="134" t="str">
        <f t="shared" si="38"/>
        <v/>
      </c>
      <c r="DY61" s="134" t="str">
        <f t="shared" si="38"/>
        <v/>
      </c>
      <c r="DZ61" s="134" t="str">
        <f t="shared" si="38"/>
        <v/>
      </c>
      <c r="EA61" s="134" t="str">
        <f t="shared" si="38"/>
        <v/>
      </c>
      <c r="EB61" s="134" t="str">
        <f t="shared" si="38"/>
        <v/>
      </c>
      <c r="EC61" s="134" t="str">
        <f t="shared" si="38"/>
        <v/>
      </c>
      <c r="ED61" s="134" t="str">
        <f t="shared" si="38"/>
        <v/>
      </c>
      <c r="EE61" s="134" t="str">
        <f t="shared" si="38"/>
        <v/>
      </c>
      <c r="EF61" s="134" t="str">
        <f t="shared" si="38"/>
        <v/>
      </c>
      <c r="EG61" s="134" t="str">
        <f t="shared" si="38"/>
        <v/>
      </c>
      <c r="EH61" s="134" t="str">
        <f t="shared" si="38"/>
        <v/>
      </c>
      <c r="EI61" s="134" t="str">
        <f t="shared" ref="EI61:EX74" si="43">IF(ROW()-ROW($N$44)&lt;$N$7,EB62,IF(ROW()-ROW($N$44)=$N$7,EB$45,""))</f>
        <v/>
      </c>
      <c r="EJ61" s="134" t="str">
        <f t="shared" si="43"/>
        <v/>
      </c>
      <c r="EK61" s="134" t="str">
        <f t="shared" si="43"/>
        <v/>
      </c>
      <c r="EL61" s="134" t="str">
        <f t="shared" si="43"/>
        <v/>
      </c>
      <c r="EM61" s="134" t="str">
        <f t="shared" si="43"/>
        <v/>
      </c>
      <c r="EN61" s="134" t="str">
        <f t="shared" si="43"/>
        <v/>
      </c>
      <c r="EO61" s="134" t="str">
        <f t="shared" si="43"/>
        <v/>
      </c>
      <c r="EP61" s="134" t="str">
        <f t="shared" si="43"/>
        <v/>
      </c>
      <c r="EQ61" s="134" t="str">
        <f t="shared" si="43"/>
        <v/>
      </c>
      <c r="ER61" s="134" t="str">
        <f t="shared" si="43"/>
        <v/>
      </c>
      <c r="ES61" s="134" t="str">
        <f t="shared" si="43"/>
        <v/>
      </c>
      <c r="ET61" s="134" t="str">
        <f t="shared" si="43"/>
        <v/>
      </c>
      <c r="EU61" s="134" t="str">
        <f t="shared" si="43"/>
        <v/>
      </c>
      <c r="EV61" s="134" t="str">
        <f t="shared" si="43"/>
        <v/>
      </c>
      <c r="EW61" s="134" t="str">
        <f t="shared" si="43"/>
        <v/>
      </c>
      <c r="EX61" s="134" t="str">
        <f t="shared" si="43"/>
        <v/>
      </c>
      <c r="EY61" s="134" t="str">
        <f t="shared" ref="EY61:FN74" si="44">IF(ROW()-ROW($N$44)&lt;$N$7,ER62,IF(ROW()-ROW($N$44)=$N$7,ER$45,""))</f>
        <v/>
      </c>
      <c r="EZ61" s="134" t="str">
        <f t="shared" si="44"/>
        <v/>
      </c>
      <c r="FA61" s="134" t="str">
        <f t="shared" si="44"/>
        <v/>
      </c>
      <c r="FB61" s="134" t="str">
        <f t="shared" si="44"/>
        <v/>
      </c>
      <c r="FC61" s="134" t="str">
        <f t="shared" si="44"/>
        <v/>
      </c>
      <c r="FD61" s="134" t="str">
        <f t="shared" si="44"/>
        <v/>
      </c>
      <c r="FE61" s="134" t="str">
        <f t="shared" si="44"/>
        <v/>
      </c>
      <c r="FF61" s="134" t="str">
        <f t="shared" si="44"/>
        <v/>
      </c>
      <c r="FG61" s="134" t="str">
        <f t="shared" si="44"/>
        <v/>
      </c>
      <c r="FH61" s="134" t="str">
        <f t="shared" si="44"/>
        <v/>
      </c>
      <c r="FI61" s="134" t="str">
        <f t="shared" si="44"/>
        <v/>
      </c>
      <c r="FJ61" s="134" t="str">
        <f t="shared" si="44"/>
        <v/>
      </c>
      <c r="FK61" s="134" t="str">
        <f t="shared" si="44"/>
        <v/>
      </c>
      <c r="FL61" s="134" t="str">
        <f t="shared" si="44"/>
        <v/>
      </c>
      <c r="FM61" s="134" t="str">
        <f t="shared" si="44"/>
        <v/>
      </c>
      <c r="FN61" s="134" t="str">
        <f t="shared" si="44"/>
        <v/>
      </c>
      <c r="FO61" s="134" t="str">
        <f t="shared" si="39"/>
        <v/>
      </c>
      <c r="FP61" s="134" t="str">
        <f t="shared" si="39"/>
        <v/>
      </c>
      <c r="FQ61" s="134" t="str">
        <f t="shared" si="39"/>
        <v/>
      </c>
      <c r="FR61" s="134" t="str">
        <f t="shared" si="39"/>
        <v/>
      </c>
      <c r="FS61" s="134" t="str">
        <f t="shared" si="39"/>
        <v/>
      </c>
      <c r="FT61" s="134" t="str">
        <f t="shared" si="39"/>
        <v/>
      </c>
      <c r="FU61" s="134" t="str">
        <f t="shared" si="39"/>
        <v/>
      </c>
      <c r="FV61" s="134" t="str">
        <f t="shared" si="39"/>
        <v/>
      </c>
      <c r="FW61" s="134" t="str">
        <f t="shared" si="39"/>
        <v/>
      </c>
      <c r="FX61" s="134" t="str">
        <f t="shared" si="39"/>
        <v/>
      </c>
      <c r="FY61" s="134" t="str">
        <f t="shared" ref="FY61:GM74" si="45">IF(ROW()-ROW($N$44)&lt;$N$7,FR62,IF(ROW()-ROW($N$44)=$N$7,FR$45,""))</f>
        <v/>
      </c>
      <c r="FZ61" s="134" t="str">
        <f t="shared" si="45"/>
        <v/>
      </c>
      <c r="GA61" s="134" t="str">
        <f t="shared" si="45"/>
        <v/>
      </c>
      <c r="GB61" s="134" t="str">
        <f t="shared" si="45"/>
        <v/>
      </c>
      <c r="GC61" s="134" t="str">
        <f t="shared" si="45"/>
        <v/>
      </c>
      <c r="GD61" s="134" t="str">
        <f t="shared" si="45"/>
        <v/>
      </c>
      <c r="GE61" s="134" t="str">
        <f t="shared" si="45"/>
        <v/>
      </c>
      <c r="GF61" s="134" t="str">
        <f t="shared" si="45"/>
        <v/>
      </c>
      <c r="GG61" s="134" t="str">
        <f t="shared" si="45"/>
        <v/>
      </c>
      <c r="GH61" s="134" t="str">
        <f t="shared" si="45"/>
        <v/>
      </c>
      <c r="GI61" s="134" t="str">
        <f t="shared" si="45"/>
        <v/>
      </c>
      <c r="GJ61" s="134" t="str">
        <f t="shared" si="45"/>
        <v/>
      </c>
      <c r="GK61" s="134" t="str">
        <f t="shared" si="45"/>
        <v/>
      </c>
      <c r="GL61" s="134" t="str">
        <f t="shared" si="45"/>
        <v/>
      </c>
      <c r="GM61" s="134" t="str">
        <f t="shared" si="45"/>
        <v/>
      </c>
      <c r="GN61" s="134" t="str">
        <f t="shared" si="40"/>
        <v/>
      </c>
      <c r="GO61" s="134" t="str">
        <f t="shared" si="40"/>
        <v/>
      </c>
      <c r="GP61" s="134" t="str">
        <f t="shared" si="40"/>
        <v/>
      </c>
      <c r="GQ61" s="134" t="str">
        <f t="shared" si="40"/>
        <v/>
      </c>
      <c r="GR61" s="134" t="str">
        <f t="shared" si="40"/>
        <v/>
      </c>
      <c r="GS61" s="134" t="str">
        <f t="shared" si="40"/>
        <v/>
      </c>
      <c r="GT61" s="134" t="str">
        <f t="shared" si="40"/>
        <v/>
      </c>
      <c r="GU61" s="134" t="str">
        <f t="shared" si="40"/>
        <v/>
      </c>
      <c r="GV61" s="134" t="str">
        <f t="shared" si="40"/>
        <v/>
      </c>
      <c r="GW61" s="134" t="str">
        <f t="shared" si="40"/>
        <v/>
      </c>
      <c r="GX61" s="134" t="str">
        <f t="shared" si="40"/>
        <v/>
      </c>
      <c r="GY61" s="134" t="str">
        <f t="shared" si="40"/>
        <v/>
      </c>
      <c r="GZ61" s="134" t="str">
        <f t="shared" si="40"/>
        <v/>
      </c>
      <c r="HA61" s="134" t="str">
        <f t="shared" si="40"/>
        <v/>
      </c>
      <c r="HB61" s="134" t="str">
        <f t="shared" si="40"/>
        <v/>
      </c>
      <c r="HC61" s="134" t="str">
        <f t="shared" si="40"/>
        <v/>
      </c>
      <c r="HD61" s="134" t="str">
        <f t="shared" ref="HD61:HP74" si="46">IF(ROW()-ROW($N$44)&lt;$N$7,GW62,IF(ROW()-ROW($N$44)=$N$7,GW$45,""))</f>
        <v/>
      </c>
      <c r="HE61" s="134" t="str">
        <f t="shared" si="46"/>
        <v/>
      </c>
      <c r="HF61" s="134" t="str">
        <f t="shared" si="46"/>
        <v/>
      </c>
      <c r="HG61" s="134" t="str">
        <f t="shared" si="46"/>
        <v/>
      </c>
      <c r="HH61" s="134" t="str">
        <f t="shared" si="46"/>
        <v/>
      </c>
      <c r="HI61" s="134" t="str">
        <f t="shared" si="46"/>
        <v/>
      </c>
      <c r="HJ61" s="134" t="str">
        <f t="shared" si="46"/>
        <v/>
      </c>
      <c r="HK61" s="134" t="str">
        <f t="shared" si="46"/>
        <v/>
      </c>
      <c r="HL61" s="134" t="str">
        <f t="shared" si="46"/>
        <v/>
      </c>
      <c r="HM61" s="134" t="str">
        <f t="shared" si="46"/>
        <v/>
      </c>
      <c r="HN61" s="134" t="str">
        <f t="shared" si="46"/>
        <v/>
      </c>
      <c r="HO61" s="134" t="str">
        <f t="shared" si="46"/>
        <v/>
      </c>
      <c r="HP61" s="231" t="str">
        <f t="shared" si="46"/>
        <v/>
      </c>
    </row>
    <row r="62" spans="1:224" hidden="1">
      <c r="A62" s="63"/>
      <c r="B62" s="63"/>
      <c r="C62" s="63"/>
      <c r="D62" s="63"/>
      <c r="E62" s="63"/>
      <c r="F62" s="63"/>
      <c r="G62" s="61"/>
      <c r="K62"/>
      <c r="L62"/>
      <c r="M62"/>
      <c r="N62" s="133" t="str">
        <f t="shared" si="17"/>
        <v>직원18</v>
      </c>
      <c r="O62" s="130" t="str">
        <f t="shared" si="41"/>
        <v/>
      </c>
      <c r="P62" s="130" t="str">
        <f t="shared" si="41"/>
        <v/>
      </c>
      <c r="Q62" s="130" t="str">
        <f t="shared" si="41"/>
        <v/>
      </c>
      <c r="R62" s="130" t="str">
        <f t="shared" si="41"/>
        <v/>
      </c>
      <c r="S62" s="130" t="str">
        <f t="shared" si="41"/>
        <v/>
      </c>
      <c r="T62" s="130" t="str">
        <f t="shared" si="41"/>
        <v/>
      </c>
      <c r="U62" s="130" t="str">
        <f t="shared" si="41"/>
        <v/>
      </c>
      <c r="V62" s="130" t="str">
        <f t="shared" si="42"/>
        <v/>
      </c>
      <c r="W62" s="130" t="str">
        <f t="shared" si="42"/>
        <v/>
      </c>
      <c r="X62" s="130" t="str">
        <f t="shared" si="42"/>
        <v/>
      </c>
      <c r="Y62" s="130" t="str">
        <f t="shared" si="42"/>
        <v/>
      </c>
      <c r="Z62" s="130" t="str">
        <f t="shared" si="42"/>
        <v/>
      </c>
      <c r="AA62" s="130" t="str">
        <f t="shared" si="42"/>
        <v/>
      </c>
      <c r="AB62" s="130" t="str">
        <f t="shared" si="42"/>
        <v/>
      </c>
      <c r="AC62" s="130" t="str">
        <f t="shared" si="42"/>
        <v/>
      </c>
      <c r="AD62" s="130" t="str">
        <f t="shared" si="42"/>
        <v/>
      </c>
      <c r="AE62" s="134" t="str">
        <f t="shared" si="42"/>
        <v/>
      </c>
      <c r="AF62" s="134" t="str">
        <f t="shared" si="42"/>
        <v/>
      </c>
      <c r="AG62" s="134" t="str">
        <f t="shared" si="42"/>
        <v/>
      </c>
      <c r="AH62" s="134" t="str">
        <f t="shared" si="42"/>
        <v/>
      </c>
      <c r="AI62" s="134" t="str">
        <f t="shared" si="42"/>
        <v/>
      </c>
      <c r="AJ62" s="134" t="str">
        <f t="shared" si="42"/>
        <v/>
      </c>
      <c r="AK62" s="134" t="str">
        <f t="shared" si="32"/>
        <v/>
      </c>
      <c r="AL62" s="134" t="str">
        <f t="shared" si="32"/>
        <v/>
      </c>
      <c r="AM62" s="134" t="str">
        <f t="shared" si="32"/>
        <v/>
      </c>
      <c r="AN62" s="134" t="str">
        <f t="shared" si="32"/>
        <v/>
      </c>
      <c r="AO62" s="134" t="str">
        <f t="shared" si="32"/>
        <v/>
      </c>
      <c r="AP62" s="134" t="str">
        <f t="shared" si="32"/>
        <v/>
      </c>
      <c r="AQ62" s="134" t="str">
        <f t="shared" si="32"/>
        <v/>
      </c>
      <c r="AR62" s="134" t="str">
        <f t="shared" si="32"/>
        <v/>
      </c>
      <c r="AS62" s="134" t="str">
        <f t="shared" si="32"/>
        <v/>
      </c>
      <c r="AT62" s="134" t="str">
        <f t="shared" si="32"/>
        <v/>
      </c>
      <c r="AU62" s="134" t="str">
        <f t="shared" si="32"/>
        <v/>
      </c>
      <c r="AV62" s="134" t="str">
        <f t="shared" si="32"/>
        <v/>
      </c>
      <c r="AW62" s="134" t="str">
        <f t="shared" si="32"/>
        <v/>
      </c>
      <c r="AX62" s="134" t="str">
        <f t="shared" si="32"/>
        <v/>
      </c>
      <c r="AY62" s="134" t="str">
        <f t="shared" si="32"/>
        <v/>
      </c>
      <c r="AZ62" s="130" t="str">
        <f t="shared" si="32"/>
        <v/>
      </c>
      <c r="BA62" s="130" t="str">
        <f t="shared" si="33"/>
        <v/>
      </c>
      <c r="BB62" s="130" t="str">
        <f t="shared" si="33"/>
        <v/>
      </c>
      <c r="BC62" s="130" t="str">
        <f t="shared" si="33"/>
        <v/>
      </c>
      <c r="BD62" s="130" t="str">
        <f t="shared" si="33"/>
        <v/>
      </c>
      <c r="BE62" s="130" t="str">
        <f t="shared" si="33"/>
        <v/>
      </c>
      <c r="BF62" s="130" t="str">
        <f t="shared" si="33"/>
        <v/>
      </c>
      <c r="BG62" s="130" t="str">
        <f t="shared" si="33"/>
        <v/>
      </c>
      <c r="BH62" s="130" t="str">
        <f t="shared" si="33"/>
        <v/>
      </c>
      <c r="BI62" s="130" t="str">
        <f t="shared" si="33"/>
        <v/>
      </c>
      <c r="BJ62" s="130" t="str">
        <f t="shared" si="33"/>
        <v/>
      </c>
      <c r="BK62" s="130" t="str">
        <f t="shared" si="33"/>
        <v/>
      </c>
      <c r="BL62" s="130" t="str">
        <f t="shared" si="33"/>
        <v/>
      </c>
      <c r="BM62" s="130" t="str">
        <f t="shared" si="33"/>
        <v/>
      </c>
      <c r="BN62" s="130" t="str">
        <f t="shared" si="33"/>
        <v/>
      </c>
      <c r="BO62" s="130" t="str">
        <f t="shared" si="33"/>
        <v/>
      </c>
      <c r="BP62" s="130" t="str">
        <f t="shared" si="33"/>
        <v/>
      </c>
      <c r="BQ62" s="130" t="str">
        <f t="shared" si="34"/>
        <v/>
      </c>
      <c r="BR62" s="130" t="str">
        <f t="shared" si="34"/>
        <v/>
      </c>
      <c r="BS62" s="130" t="str">
        <f t="shared" si="34"/>
        <v/>
      </c>
      <c r="BT62" s="130" t="str">
        <f t="shared" si="34"/>
        <v/>
      </c>
      <c r="BU62" s="134" t="str">
        <f t="shared" si="34"/>
        <v/>
      </c>
      <c r="BV62" s="134" t="str">
        <f t="shared" si="34"/>
        <v/>
      </c>
      <c r="BW62" s="134" t="str">
        <f t="shared" si="34"/>
        <v/>
      </c>
      <c r="BX62" s="134" t="str">
        <f t="shared" si="34"/>
        <v/>
      </c>
      <c r="BY62" s="134" t="str">
        <f t="shared" si="34"/>
        <v/>
      </c>
      <c r="BZ62" s="134" t="str">
        <f t="shared" si="34"/>
        <v/>
      </c>
      <c r="CA62" s="134" t="str">
        <f t="shared" si="34"/>
        <v/>
      </c>
      <c r="CB62" s="134" t="str">
        <f t="shared" si="34"/>
        <v/>
      </c>
      <c r="CC62" s="134" t="str">
        <f t="shared" si="34"/>
        <v/>
      </c>
      <c r="CD62" s="134" t="str">
        <f t="shared" si="34"/>
        <v/>
      </c>
      <c r="CE62" s="134" t="str">
        <f t="shared" si="34"/>
        <v/>
      </c>
      <c r="CF62" s="134" t="str">
        <f t="shared" si="34"/>
        <v/>
      </c>
      <c r="CG62" s="134" t="str">
        <f t="shared" si="35"/>
        <v/>
      </c>
      <c r="CH62" s="134" t="str">
        <f t="shared" si="35"/>
        <v/>
      </c>
      <c r="CI62" s="134" t="str">
        <f t="shared" si="35"/>
        <v/>
      </c>
      <c r="CJ62" s="134" t="str">
        <f t="shared" si="35"/>
        <v/>
      </c>
      <c r="CK62" s="134" t="str">
        <f t="shared" si="35"/>
        <v/>
      </c>
      <c r="CL62" s="134" t="str">
        <f t="shared" si="35"/>
        <v/>
      </c>
      <c r="CM62" s="134" t="str">
        <f t="shared" si="35"/>
        <v/>
      </c>
      <c r="CN62" s="134" t="str">
        <f t="shared" si="35"/>
        <v/>
      </c>
      <c r="CO62" s="134" t="str">
        <f t="shared" si="35"/>
        <v/>
      </c>
      <c r="CP62" s="134" t="str">
        <f t="shared" si="35"/>
        <v/>
      </c>
      <c r="CQ62" s="134" t="str">
        <f t="shared" si="35"/>
        <v/>
      </c>
      <c r="CR62" s="134" t="str">
        <f t="shared" si="35"/>
        <v/>
      </c>
      <c r="CS62" s="134" t="str">
        <f t="shared" si="35"/>
        <v/>
      </c>
      <c r="CT62" s="134" t="str">
        <f t="shared" si="35"/>
        <v/>
      </c>
      <c r="CU62" s="134" t="str">
        <f t="shared" si="35"/>
        <v/>
      </c>
      <c r="CV62" s="134" t="str">
        <f t="shared" si="35"/>
        <v/>
      </c>
      <c r="CW62" s="134" t="str">
        <f t="shared" si="36"/>
        <v/>
      </c>
      <c r="CX62" s="134" t="str">
        <f t="shared" si="36"/>
        <v/>
      </c>
      <c r="CY62" s="134" t="str">
        <f t="shared" si="36"/>
        <v/>
      </c>
      <c r="CZ62" s="134" t="str">
        <f t="shared" si="36"/>
        <v/>
      </c>
      <c r="DA62" s="134" t="str">
        <f t="shared" si="36"/>
        <v/>
      </c>
      <c r="DB62" s="134" t="str">
        <f t="shared" si="36"/>
        <v/>
      </c>
      <c r="DC62" s="134" t="str">
        <f t="shared" si="36"/>
        <v/>
      </c>
      <c r="DD62" s="134" t="str">
        <f t="shared" si="36"/>
        <v/>
      </c>
      <c r="DE62" s="134" t="str">
        <f t="shared" si="36"/>
        <v/>
      </c>
      <c r="DF62" s="134" t="str">
        <f t="shared" si="36"/>
        <v/>
      </c>
      <c r="DG62" s="134" t="str">
        <f t="shared" si="36"/>
        <v/>
      </c>
      <c r="DH62" s="134" t="str">
        <f t="shared" si="36"/>
        <v/>
      </c>
      <c r="DI62" s="134" t="str">
        <f t="shared" si="36"/>
        <v/>
      </c>
      <c r="DJ62" s="134" t="str">
        <f t="shared" si="36"/>
        <v/>
      </c>
      <c r="DK62" s="134" t="str">
        <f t="shared" si="36"/>
        <v/>
      </c>
      <c r="DL62" s="134" t="str">
        <f t="shared" si="36"/>
        <v/>
      </c>
      <c r="DM62" s="134" t="str">
        <f t="shared" si="37"/>
        <v/>
      </c>
      <c r="DN62" s="134" t="str">
        <f t="shared" si="37"/>
        <v/>
      </c>
      <c r="DO62" s="134" t="str">
        <f t="shared" si="37"/>
        <v/>
      </c>
      <c r="DP62" s="134" t="str">
        <f t="shared" si="37"/>
        <v/>
      </c>
      <c r="DQ62" s="134" t="str">
        <f t="shared" si="37"/>
        <v/>
      </c>
      <c r="DR62" s="134" t="str">
        <f t="shared" si="37"/>
        <v/>
      </c>
      <c r="DS62" s="134" t="str">
        <f t="shared" si="38"/>
        <v/>
      </c>
      <c r="DT62" s="134" t="str">
        <f t="shared" si="38"/>
        <v/>
      </c>
      <c r="DU62" s="134" t="str">
        <f t="shared" si="38"/>
        <v/>
      </c>
      <c r="DV62" s="134" t="str">
        <f t="shared" si="38"/>
        <v/>
      </c>
      <c r="DW62" s="134" t="str">
        <f t="shared" si="38"/>
        <v/>
      </c>
      <c r="DX62" s="134" t="str">
        <f t="shared" si="38"/>
        <v/>
      </c>
      <c r="DY62" s="134" t="str">
        <f t="shared" si="38"/>
        <v/>
      </c>
      <c r="DZ62" s="134" t="str">
        <f t="shared" si="38"/>
        <v/>
      </c>
      <c r="EA62" s="134" t="str">
        <f t="shared" si="38"/>
        <v/>
      </c>
      <c r="EB62" s="134" t="str">
        <f t="shared" si="38"/>
        <v/>
      </c>
      <c r="EC62" s="134" t="str">
        <f t="shared" si="38"/>
        <v/>
      </c>
      <c r="ED62" s="134" t="str">
        <f t="shared" si="38"/>
        <v/>
      </c>
      <c r="EE62" s="134" t="str">
        <f t="shared" si="38"/>
        <v/>
      </c>
      <c r="EF62" s="134" t="str">
        <f t="shared" si="38"/>
        <v/>
      </c>
      <c r="EG62" s="134" t="str">
        <f t="shared" si="38"/>
        <v/>
      </c>
      <c r="EH62" s="134" t="str">
        <f t="shared" si="38"/>
        <v/>
      </c>
      <c r="EI62" s="134" t="str">
        <f t="shared" si="43"/>
        <v/>
      </c>
      <c r="EJ62" s="134" t="str">
        <f t="shared" si="43"/>
        <v/>
      </c>
      <c r="EK62" s="134" t="str">
        <f t="shared" si="43"/>
        <v/>
      </c>
      <c r="EL62" s="134" t="str">
        <f t="shared" si="43"/>
        <v/>
      </c>
      <c r="EM62" s="134" t="str">
        <f t="shared" si="43"/>
        <v/>
      </c>
      <c r="EN62" s="134" t="str">
        <f t="shared" si="43"/>
        <v/>
      </c>
      <c r="EO62" s="134" t="str">
        <f t="shared" si="43"/>
        <v/>
      </c>
      <c r="EP62" s="134" t="str">
        <f t="shared" si="43"/>
        <v/>
      </c>
      <c r="EQ62" s="134" t="str">
        <f t="shared" si="43"/>
        <v/>
      </c>
      <c r="ER62" s="134" t="str">
        <f t="shared" si="43"/>
        <v/>
      </c>
      <c r="ES62" s="134" t="str">
        <f t="shared" si="43"/>
        <v/>
      </c>
      <c r="ET62" s="134" t="str">
        <f t="shared" si="43"/>
        <v/>
      </c>
      <c r="EU62" s="134" t="str">
        <f t="shared" si="43"/>
        <v/>
      </c>
      <c r="EV62" s="134" t="str">
        <f t="shared" si="43"/>
        <v/>
      </c>
      <c r="EW62" s="134" t="str">
        <f t="shared" si="43"/>
        <v/>
      </c>
      <c r="EX62" s="134" t="str">
        <f t="shared" si="43"/>
        <v/>
      </c>
      <c r="EY62" s="134" t="str">
        <f t="shared" si="44"/>
        <v/>
      </c>
      <c r="EZ62" s="134" t="str">
        <f t="shared" si="44"/>
        <v/>
      </c>
      <c r="FA62" s="134" t="str">
        <f t="shared" si="44"/>
        <v/>
      </c>
      <c r="FB62" s="134" t="str">
        <f t="shared" si="44"/>
        <v/>
      </c>
      <c r="FC62" s="134" t="str">
        <f t="shared" si="44"/>
        <v/>
      </c>
      <c r="FD62" s="134" t="str">
        <f t="shared" si="44"/>
        <v/>
      </c>
      <c r="FE62" s="134" t="str">
        <f t="shared" si="44"/>
        <v/>
      </c>
      <c r="FF62" s="134" t="str">
        <f t="shared" si="44"/>
        <v/>
      </c>
      <c r="FG62" s="134" t="str">
        <f t="shared" si="44"/>
        <v/>
      </c>
      <c r="FH62" s="134" t="str">
        <f t="shared" si="44"/>
        <v/>
      </c>
      <c r="FI62" s="134" t="str">
        <f t="shared" si="44"/>
        <v/>
      </c>
      <c r="FJ62" s="134" t="str">
        <f t="shared" si="44"/>
        <v/>
      </c>
      <c r="FK62" s="134" t="str">
        <f t="shared" si="44"/>
        <v/>
      </c>
      <c r="FL62" s="134" t="str">
        <f t="shared" si="44"/>
        <v/>
      </c>
      <c r="FM62" s="134" t="str">
        <f t="shared" si="44"/>
        <v/>
      </c>
      <c r="FN62" s="134" t="str">
        <f t="shared" si="44"/>
        <v/>
      </c>
      <c r="FO62" s="134" t="str">
        <f t="shared" si="39"/>
        <v/>
      </c>
      <c r="FP62" s="134" t="str">
        <f t="shared" si="39"/>
        <v/>
      </c>
      <c r="FQ62" s="134" t="str">
        <f t="shared" si="39"/>
        <v/>
      </c>
      <c r="FR62" s="134" t="str">
        <f t="shared" si="39"/>
        <v/>
      </c>
      <c r="FS62" s="134" t="str">
        <f t="shared" si="39"/>
        <v/>
      </c>
      <c r="FT62" s="134" t="str">
        <f t="shared" si="39"/>
        <v/>
      </c>
      <c r="FU62" s="134" t="str">
        <f t="shared" si="39"/>
        <v/>
      </c>
      <c r="FV62" s="134" t="str">
        <f t="shared" si="39"/>
        <v/>
      </c>
      <c r="FW62" s="134" t="str">
        <f t="shared" si="39"/>
        <v/>
      </c>
      <c r="FX62" s="134" t="str">
        <f t="shared" si="39"/>
        <v/>
      </c>
      <c r="FY62" s="134" t="str">
        <f t="shared" si="45"/>
        <v/>
      </c>
      <c r="FZ62" s="134" t="str">
        <f t="shared" si="45"/>
        <v/>
      </c>
      <c r="GA62" s="134" t="str">
        <f t="shared" si="45"/>
        <v/>
      </c>
      <c r="GB62" s="134" t="str">
        <f t="shared" si="45"/>
        <v/>
      </c>
      <c r="GC62" s="134" t="str">
        <f t="shared" si="45"/>
        <v/>
      </c>
      <c r="GD62" s="134" t="str">
        <f t="shared" si="45"/>
        <v/>
      </c>
      <c r="GE62" s="134" t="str">
        <f t="shared" si="45"/>
        <v/>
      </c>
      <c r="GF62" s="134" t="str">
        <f t="shared" si="45"/>
        <v/>
      </c>
      <c r="GG62" s="134" t="str">
        <f t="shared" si="45"/>
        <v/>
      </c>
      <c r="GH62" s="134" t="str">
        <f t="shared" si="45"/>
        <v/>
      </c>
      <c r="GI62" s="134" t="str">
        <f t="shared" si="45"/>
        <v/>
      </c>
      <c r="GJ62" s="134" t="str">
        <f t="shared" si="45"/>
        <v/>
      </c>
      <c r="GK62" s="134" t="str">
        <f t="shared" si="45"/>
        <v/>
      </c>
      <c r="GL62" s="134" t="str">
        <f t="shared" si="45"/>
        <v/>
      </c>
      <c r="GM62" s="134" t="str">
        <f t="shared" si="45"/>
        <v/>
      </c>
      <c r="GN62" s="134" t="str">
        <f t="shared" si="40"/>
        <v/>
      </c>
      <c r="GO62" s="134" t="str">
        <f t="shared" si="40"/>
        <v/>
      </c>
      <c r="GP62" s="134" t="str">
        <f t="shared" si="40"/>
        <v/>
      </c>
      <c r="GQ62" s="134" t="str">
        <f t="shared" si="40"/>
        <v/>
      </c>
      <c r="GR62" s="134" t="str">
        <f t="shared" si="40"/>
        <v/>
      </c>
      <c r="GS62" s="134" t="str">
        <f t="shared" si="40"/>
        <v/>
      </c>
      <c r="GT62" s="134" t="str">
        <f t="shared" si="40"/>
        <v/>
      </c>
      <c r="GU62" s="134" t="str">
        <f t="shared" si="40"/>
        <v/>
      </c>
      <c r="GV62" s="134" t="str">
        <f t="shared" si="40"/>
        <v/>
      </c>
      <c r="GW62" s="134" t="str">
        <f t="shared" si="40"/>
        <v/>
      </c>
      <c r="GX62" s="134" t="str">
        <f t="shared" si="40"/>
        <v/>
      </c>
      <c r="GY62" s="134" t="str">
        <f t="shared" si="40"/>
        <v/>
      </c>
      <c r="GZ62" s="134" t="str">
        <f t="shared" si="40"/>
        <v/>
      </c>
      <c r="HA62" s="134" t="str">
        <f t="shared" si="40"/>
        <v/>
      </c>
      <c r="HB62" s="134" t="str">
        <f t="shared" si="40"/>
        <v/>
      </c>
      <c r="HC62" s="134" t="str">
        <f t="shared" si="40"/>
        <v/>
      </c>
      <c r="HD62" s="134" t="str">
        <f t="shared" si="46"/>
        <v/>
      </c>
      <c r="HE62" s="134" t="str">
        <f t="shared" si="46"/>
        <v/>
      </c>
      <c r="HF62" s="134" t="str">
        <f t="shared" si="46"/>
        <v/>
      </c>
      <c r="HG62" s="134" t="str">
        <f t="shared" si="46"/>
        <v/>
      </c>
      <c r="HH62" s="134" t="str">
        <f t="shared" si="46"/>
        <v/>
      </c>
      <c r="HI62" s="134" t="str">
        <f t="shared" si="46"/>
        <v/>
      </c>
      <c r="HJ62" s="134" t="str">
        <f t="shared" si="46"/>
        <v/>
      </c>
      <c r="HK62" s="134" t="str">
        <f t="shared" si="46"/>
        <v/>
      </c>
      <c r="HL62" s="134" t="str">
        <f t="shared" si="46"/>
        <v/>
      </c>
      <c r="HM62" s="134" t="str">
        <f t="shared" si="46"/>
        <v/>
      </c>
      <c r="HN62" s="134" t="str">
        <f t="shared" si="46"/>
        <v/>
      </c>
      <c r="HO62" s="134" t="str">
        <f t="shared" si="46"/>
        <v/>
      </c>
      <c r="HP62" s="231" t="str">
        <f t="shared" si="46"/>
        <v/>
      </c>
    </row>
    <row r="63" spans="1:224" hidden="1">
      <c r="A63" s="63"/>
      <c r="B63" s="63"/>
      <c r="C63" s="63"/>
      <c r="D63" s="63"/>
      <c r="E63" s="63"/>
      <c r="F63" s="63"/>
      <c r="G63" s="61"/>
      <c r="K63"/>
      <c r="L63"/>
      <c r="M63"/>
      <c r="N63" s="133" t="str">
        <f t="shared" si="17"/>
        <v>직원19</v>
      </c>
      <c r="O63" s="130" t="str">
        <f t="shared" si="41"/>
        <v/>
      </c>
      <c r="P63" s="130" t="str">
        <f t="shared" si="41"/>
        <v/>
      </c>
      <c r="Q63" s="130" t="str">
        <f t="shared" si="41"/>
        <v/>
      </c>
      <c r="R63" s="130" t="str">
        <f t="shared" si="41"/>
        <v/>
      </c>
      <c r="S63" s="130" t="str">
        <f t="shared" si="41"/>
        <v/>
      </c>
      <c r="T63" s="130" t="str">
        <f t="shared" si="41"/>
        <v/>
      </c>
      <c r="U63" s="130" t="str">
        <f t="shared" si="41"/>
        <v/>
      </c>
      <c r="V63" s="130" t="str">
        <f t="shared" si="42"/>
        <v/>
      </c>
      <c r="W63" s="130" t="str">
        <f t="shared" si="42"/>
        <v/>
      </c>
      <c r="X63" s="130" t="str">
        <f t="shared" si="42"/>
        <v/>
      </c>
      <c r="Y63" s="130" t="str">
        <f t="shared" si="42"/>
        <v/>
      </c>
      <c r="Z63" s="130" t="str">
        <f t="shared" si="42"/>
        <v/>
      </c>
      <c r="AA63" s="130" t="str">
        <f t="shared" si="42"/>
        <v/>
      </c>
      <c r="AB63" s="130" t="str">
        <f t="shared" si="42"/>
        <v/>
      </c>
      <c r="AC63" s="130" t="str">
        <f t="shared" si="42"/>
        <v/>
      </c>
      <c r="AD63" s="130" t="str">
        <f t="shared" si="42"/>
        <v/>
      </c>
      <c r="AE63" s="134" t="str">
        <f t="shared" si="42"/>
        <v/>
      </c>
      <c r="AF63" s="134" t="str">
        <f t="shared" si="42"/>
        <v/>
      </c>
      <c r="AG63" s="134" t="str">
        <f t="shared" si="42"/>
        <v/>
      </c>
      <c r="AH63" s="134" t="str">
        <f t="shared" si="42"/>
        <v/>
      </c>
      <c r="AI63" s="134" t="str">
        <f t="shared" si="42"/>
        <v/>
      </c>
      <c r="AJ63" s="134" t="str">
        <f t="shared" si="42"/>
        <v/>
      </c>
      <c r="AK63" s="134" t="str">
        <f t="shared" si="32"/>
        <v/>
      </c>
      <c r="AL63" s="134" t="str">
        <f t="shared" si="32"/>
        <v/>
      </c>
      <c r="AM63" s="134" t="str">
        <f t="shared" si="32"/>
        <v/>
      </c>
      <c r="AN63" s="134" t="str">
        <f t="shared" si="32"/>
        <v/>
      </c>
      <c r="AO63" s="134" t="str">
        <f t="shared" si="32"/>
        <v/>
      </c>
      <c r="AP63" s="134" t="str">
        <f t="shared" si="32"/>
        <v/>
      </c>
      <c r="AQ63" s="134" t="str">
        <f t="shared" si="32"/>
        <v/>
      </c>
      <c r="AR63" s="134" t="str">
        <f t="shared" si="32"/>
        <v/>
      </c>
      <c r="AS63" s="134" t="str">
        <f t="shared" si="32"/>
        <v/>
      </c>
      <c r="AT63" s="134" t="str">
        <f t="shared" si="32"/>
        <v/>
      </c>
      <c r="AU63" s="134" t="str">
        <f t="shared" si="32"/>
        <v/>
      </c>
      <c r="AV63" s="134" t="str">
        <f t="shared" si="32"/>
        <v/>
      </c>
      <c r="AW63" s="134" t="str">
        <f t="shared" si="32"/>
        <v/>
      </c>
      <c r="AX63" s="134" t="str">
        <f t="shared" si="32"/>
        <v/>
      </c>
      <c r="AY63" s="134" t="str">
        <f t="shared" si="32"/>
        <v/>
      </c>
      <c r="AZ63" s="130" t="str">
        <f t="shared" si="32"/>
        <v/>
      </c>
      <c r="BA63" s="130" t="str">
        <f t="shared" si="33"/>
        <v/>
      </c>
      <c r="BB63" s="130" t="str">
        <f t="shared" si="33"/>
        <v/>
      </c>
      <c r="BC63" s="130" t="str">
        <f t="shared" si="33"/>
        <v/>
      </c>
      <c r="BD63" s="130" t="str">
        <f t="shared" si="33"/>
        <v/>
      </c>
      <c r="BE63" s="130" t="str">
        <f t="shared" si="33"/>
        <v/>
      </c>
      <c r="BF63" s="130" t="str">
        <f t="shared" si="33"/>
        <v/>
      </c>
      <c r="BG63" s="130" t="str">
        <f t="shared" si="33"/>
        <v/>
      </c>
      <c r="BH63" s="130" t="str">
        <f t="shared" si="33"/>
        <v/>
      </c>
      <c r="BI63" s="130" t="str">
        <f t="shared" si="33"/>
        <v/>
      </c>
      <c r="BJ63" s="130" t="str">
        <f t="shared" si="33"/>
        <v/>
      </c>
      <c r="BK63" s="130" t="str">
        <f t="shared" si="33"/>
        <v/>
      </c>
      <c r="BL63" s="130" t="str">
        <f t="shared" si="33"/>
        <v/>
      </c>
      <c r="BM63" s="130" t="str">
        <f t="shared" si="33"/>
        <v/>
      </c>
      <c r="BN63" s="130" t="str">
        <f t="shared" si="33"/>
        <v/>
      </c>
      <c r="BO63" s="130" t="str">
        <f t="shared" si="33"/>
        <v/>
      </c>
      <c r="BP63" s="130" t="str">
        <f t="shared" si="33"/>
        <v/>
      </c>
      <c r="BQ63" s="130" t="str">
        <f t="shared" si="34"/>
        <v/>
      </c>
      <c r="BR63" s="130" t="str">
        <f t="shared" si="34"/>
        <v/>
      </c>
      <c r="BS63" s="130" t="str">
        <f t="shared" si="34"/>
        <v/>
      </c>
      <c r="BT63" s="130" t="str">
        <f t="shared" si="34"/>
        <v/>
      </c>
      <c r="BU63" s="134" t="str">
        <f t="shared" si="34"/>
        <v/>
      </c>
      <c r="BV63" s="134" t="str">
        <f t="shared" si="34"/>
        <v/>
      </c>
      <c r="BW63" s="134" t="str">
        <f t="shared" si="34"/>
        <v/>
      </c>
      <c r="BX63" s="134" t="str">
        <f t="shared" si="34"/>
        <v/>
      </c>
      <c r="BY63" s="134" t="str">
        <f t="shared" si="34"/>
        <v/>
      </c>
      <c r="BZ63" s="134" t="str">
        <f t="shared" si="34"/>
        <v/>
      </c>
      <c r="CA63" s="134" t="str">
        <f t="shared" si="34"/>
        <v/>
      </c>
      <c r="CB63" s="134" t="str">
        <f t="shared" si="34"/>
        <v/>
      </c>
      <c r="CC63" s="134" t="str">
        <f t="shared" si="34"/>
        <v/>
      </c>
      <c r="CD63" s="134" t="str">
        <f t="shared" si="34"/>
        <v/>
      </c>
      <c r="CE63" s="134" t="str">
        <f t="shared" si="34"/>
        <v/>
      </c>
      <c r="CF63" s="134" t="str">
        <f t="shared" si="34"/>
        <v/>
      </c>
      <c r="CG63" s="134" t="str">
        <f t="shared" si="35"/>
        <v/>
      </c>
      <c r="CH63" s="134" t="str">
        <f t="shared" si="35"/>
        <v/>
      </c>
      <c r="CI63" s="134" t="str">
        <f t="shared" si="35"/>
        <v/>
      </c>
      <c r="CJ63" s="134" t="str">
        <f t="shared" si="35"/>
        <v/>
      </c>
      <c r="CK63" s="134" t="str">
        <f t="shared" si="35"/>
        <v/>
      </c>
      <c r="CL63" s="134" t="str">
        <f t="shared" si="35"/>
        <v/>
      </c>
      <c r="CM63" s="134" t="str">
        <f t="shared" si="35"/>
        <v/>
      </c>
      <c r="CN63" s="134" t="str">
        <f t="shared" si="35"/>
        <v/>
      </c>
      <c r="CO63" s="134" t="str">
        <f t="shared" si="35"/>
        <v/>
      </c>
      <c r="CP63" s="134" t="str">
        <f t="shared" si="35"/>
        <v/>
      </c>
      <c r="CQ63" s="134" t="str">
        <f t="shared" si="35"/>
        <v/>
      </c>
      <c r="CR63" s="134" t="str">
        <f t="shared" si="35"/>
        <v/>
      </c>
      <c r="CS63" s="134" t="str">
        <f t="shared" si="35"/>
        <v/>
      </c>
      <c r="CT63" s="134" t="str">
        <f t="shared" si="35"/>
        <v/>
      </c>
      <c r="CU63" s="134" t="str">
        <f t="shared" si="35"/>
        <v/>
      </c>
      <c r="CV63" s="134" t="str">
        <f t="shared" si="35"/>
        <v/>
      </c>
      <c r="CW63" s="134" t="str">
        <f t="shared" si="36"/>
        <v/>
      </c>
      <c r="CX63" s="134" t="str">
        <f t="shared" si="36"/>
        <v/>
      </c>
      <c r="CY63" s="134" t="str">
        <f t="shared" si="36"/>
        <v/>
      </c>
      <c r="CZ63" s="134" t="str">
        <f t="shared" si="36"/>
        <v/>
      </c>
      <c r="DA63" s="134" t="str">
        <f t="shared" si="36"/>
        <v/>
      </c>
      <c r="DB63" s="134" t="str">
        <f t="shared" si="36"/>
        <v/>
      </c>
      <c r="DC63" s="134" t="str">
        <f t="shared" si="36"/>
        <v/>
      </c>
      <c r="DD63" s="134" t="str">
        <f t="shared" si="36"/>
        <v/>
      </c>
      <c r="DE63" s="134" t="str">
        <f t="shared" si="36"/>
        <v/>
      </c>
      <c r="DF63" s="134" t="str">
        <f t="shared" si="36"/>
        <v/>
      </c>
      <c r="DG63" s="134" t="str">
        <f t="shared" si="36"/>
        <v/>
      </c>
      <c r="DH63" s="134" t="str">
        <f t="shared" si="36"/>
        <v/>
      </c>
      <c r="DI63" s="134" t="str">
        <f t="shared" si="36"/>
        <v/>
      </c>
      <c r="DJ63" s="134" t="str">
        <f t="shared" si="36"/>
        <v/>
      </c>
      <c r="DK63" s="134" t="str">
        <f t="shared" si="36"/>
        <v/>
      </c>
      <c r="DL63" s="134" t="str">
        <f t="shared" si="36"/>
        <v/>
      </c>
      <c r="DM63" s="134" t="str">
        <f t="shared" si="37"/>
        <v/>
      </c>
      <c r="DN63" s="134" t="str">
        <f t="shared" si="37"/>
        <v/>
      </c>
      <c r="DO63" s="134" t="str">
        <f t="shared" si="37"/>
        <v/>
      </c>
      <c r="DP63" s="134" t="str">
        <f t="shared" si="37"/>
        <v/>
      </c>
      <c r="DQ63" s="134" t="str">
        <f t="shared" si="37"/>
        <v/>
      </c>
      <c r="DR63" s="134" t="str">
        <f t="shared" si="37"/>
        <v/>
      </c>
      <c r="DS63" s="134" t="str">
        <f t="shared" si="38"/>
        <v/>
      </c>
      <c r="DT63" s="134" t="str">
        <f t="shared" si="38"/>
        <v/>
      </c>
      <c r="DU63" s="134" t="str">
        <f t="shared" si="38"/>
        <v/>
      </c>
      <c r="DV63" s="134" t="str">
        <f t="shared" si="38"/>
        <v/>
      </c>
      <c r="DW63" s="134" t="str">
        <f t="shared" si="38"/>
        <v/>
      </c>
      <c r="DX63" s="134" t="str">
        <f t="shared" si="38"/>
        <v/>
      </c>
      <c r="DY63" s="134" t="str">
        <f t="shared" si="38"/>
        <v/>
      </c>
      <c r="DZ63" s="134" t="str">
        <f t="shared" si="38"/>
        <v/>
      </c>
      <c r="EA63" s="134" t="str">
        <f t="shared" si="38"/>
        <v/>
      </c>
      <c r="EB63" s="134" t="str">
        <f t="shared" si="38"/>
        <v/>
      </c>
      <c r="EC63" s="134" t="str">
        <f t="shared" si="38"/>
        <v/>
      </c>
      <c r="ED63" s="134" t="str">
        <f t="shared" si="38"/>
        <v/>
      </c>
      <c r="EE63" s="134" t="str">
        <f t="shared" si="38"/>
        <v/>
      </c>
      <c r="EF63" s="134" t="str">
        <f t="shared" si="38"/>
        <v/>
      </c>
      <c r="EG63" s="134" t="str">
        <f t="shared" si="38"/>
        <v/>
      </c>
      <c r="EH63" s="134" t="str">
        <f t="shared" si="38"/>
        <v/>
      </c>
      <c r="EI63" s="134" t="str">
        <f t="shared" si="43"/>
        <v/>
      </c>
      <c r="EJ63" s="134" t="str">
        <f t="shared" si="43"/>
        <v/>
      </c>
      <c r="EK63" s="134" t="str">
        <f t="shared" si="43"/>
        <v/>
      </c>
      <c r="EL63" s="134" t="str">
        <f t="shared" si="43"/>
        <v/>
      </c>
      <c r="EM63" s="134" t="str">
        <f t="shared" si="43"/>
        <v/>
      </c>
      <c r="EN63" s="134" t="str">
        <f t="shared" si="43"/>
        <v/>
      </c>
      <c r="EO63" s="134" t="str">
        <f t="shared" si="43"/>
        <v/>
      </c>
      <c r="EP63" s="134" t="str">
        <f t="shared" si="43"/>
        <v/>
      </c>
      <c r="EQ63" s="134" t="str">
        <f t="shared" si="43"/>
        <v/>
      </c>
      <c r="ER63" s="134" t="str">
        <f t="shared" si="43"/>
        <v/>
      </c>
      <c r="ES63" s="134" t="str">
        <f t="shared" si="43"/>
        <v/>
      </c>
      <c r="ET63" s="134" t="str">
        <f t="shared" si="43"/>
        <v/>
      </c>
      <c r="EU63" s="134" t="str">
        <f t="shared" si="43"/>
        <v/>
      </c>
      <c r="EV63" s="134" t="str">
        <f t="shared" si="43"/>
        <v/>
      </c>
      <c r="EW63" s="134" t="str">
        <f t="shared" si="43"/>
        <v/>
      </c>
      <c r="EX63" s="134" t="str">
        <f t="shared" si="43"/>
        <v/>
      </c>
      <c r="EY63" s="134" t="str">
        <f t="shared" si="44"/>
        <v/>
      </c>
      <c r="EZ63" s="134" t="str">
        <f t="shared" si="44"/>
        <v/>
      </c>
      <c r="FA63" s="134" t="str">
        <f t="shared" si="44"/>
        <v/>
      </c>
      <c r="FB63" s="134" t="str">
        <f t="shared" si="44"/>
        <v/>
      </c>
      <c r="FC63" s="134" t="str">
        <f t="shared" si="44"/>
        <v/>
      </c>
      <c r="FD63" s="134" t="str">
        <f t="shared" si="44"/>
        <v/>
      </c>
      <c r="FE63" s="134" t="str">
        <f t="shared" si="44"/>
        <v/>
      </c>
      <c r="FF63" s="134" t="str">
        <f t="shared" si="44"/>
        <v/>
      </c>
      <c r="FG63" s="134" t="str">
        <f t="shared" si="44"/>
        <v/>
      </c>
      <c r="FH63" s="134" t="str">
        <f t="shared" si="44"/>
        <v/>
      </c>
      <c r="FI63" s="134" t="str">
        <f t="shared" si="44"/>
        <v/>
      </c>
      <c r="FJ63" s="134" t="str">
        <f t="shared" si="44"/>
        <v/>
      </c>
      <c r="FK63" s="134" t="str">
        <f t="shared" si="44"/>
        <v/>
      </c>
      <c r="FL63" s="134" t="str">
        <f t="shared" si="44"/>
        <v/>
      </c>
      <c r="FM63" s="134" t="str">
        <f t="shared" si="44"/>
        <v/>
      </c>
      <c r="FN63" s="134" t="str">
        <f t="shared" si="44"/>
        <v/>
      </c>
      <c r="FO63" s="134" t="str">
        <f t="shared" si="39"/>
        <v/>
      </c>
      <c r="FP63" s="134" t="str">
        <f t="shared" si="39"/>
        <v/>
      </c>
      <c r="FQ63" s="134" t="str">
        <f t="shared" si="39"/>
        <v/>
      </c>
      <c r="FR63" s="134" t="str">
        <f t="shared" si="39"/>
        <v/>
      </c>
      <c r="FS63" s="134" t="str">
        <f t="shared" si="39"/>
        <v/>
      </c>
      <c r="FT63" s="134" t="str">
        <f t="shared" si="39"/>
        <v/>
      </c>
      <c r="FU63" s="134" t="str">
        <f t="shared" si="39"/>
        <v/>
      </c>
      <c r="FV63" s="134" t="str">
        <f t="shared" si="39"/>
        <v/>
      </c>
      <c r="FW63" s="134" t="str">
        <f t="shared" si="39"/>
        <v/>
      </c>
      <c r="FX63" s="134" t="str">
        <f t="shared" si="39"/>
        <v/>
      </c>
      <c r="FY63" s="134" t="str">
        <f t="shared" si="45"/>
        <v/>
      </c>
      <c r="FZ63" s="134" t="str">
        <f t="shared" si="45"/>
        <v/>
      </c>
      <c r="GA63" s="134" t="str">
        <f t="shared" si="45"/>
        <v/>
      </c>
      <c r="GB63" s="134" t="str">
        <f t="shared" si="45"/>
        <v/>
      </c>
      <c r="GC63" s="134" t="str">
        <f t="shared" si="45"/>
        <v/>
      </c>
      <c r="GD63" s="134" t="str">
        <f t="shared" si="45"/>
        <v/>
      </c>
      <c r="GE63" s="134" t="str">
        <f t="shared" si="45"/>
        <v/>
      </c>
      <c r="GF63" s="134" t="str">
        <f t="shared" si="45"/>
        <v/>
      </c>
      <c r="GG63" s="134" t="str">
        <f t="shared" si="45"/>
        <v/>
      </c>
      <c r="GH63" s="134" t="str">
        <f t="shared" si="45"/>
        <v/>
      </c>
      <c r="GI63" s="134" t="str">
        <f t="shared" si="45"/>
        <v/>
      </c>
      <c r="GJ63" s="134" t="str">
        <f t="shared" si="45"/>
        <v/>
      </c>
      <c r="GK63" s="134" t="str">
        <f t="shared" si="45"/>
        <v/>
      </c>
      <c r="GL63" s="134" t="str">
        <f t="shared" si="45"/>
        <v/>
      </c>
      <c r="GM63" s="134" t="str">
        <f t="shared" si="45"/>
        <v/>
      </c>
      <c r="GN63" s="134" t="str">
        <f t="shared" si="40"/>
        <v/>
      </c>
      <c r="GO63" s="134" t="str">
        <f t="shared" si="40"/>
        <v/>
      </c>
      <c r="GP63" s="134" t="str">
        <f t="shared" si="40"/>
        <v/>
      </c>
      <c r="GQ63" s="134" t="str">
        <f t="shared" si="40"/>
        <v/>
      </c>
      <c r="GR63" s="134" t="str">
        <f t="shared" si="40"/>
        <v/>
      </c>
      <c r="GS63" s="134" t="str">
        <f t="shared" si="40"/>
        <v/>
      </c>
      <c r="GT63" s="134" t="str">
        <f t="shared" si="40"/>
        <v/>
      </c>
      <c r="GU63" s="134" t="str">
        <f t="shared" si="40"/>
        <v/>
      </c>
      <c r="GV63" s="134" t="str">
        <f t="shared" si="40"/>
        <v/>
      </c>
      <c r="GW63" s="134" t="str">
        <f t="shared" si="40"/>
        <v/>
      </c>
      <c r="GX63" s="134" t="str">
        <f t="shared" si="40"/>
        <v/>
      </c>
      <c r="GY63" s="134" t="str">
        <f t="shared" si="40"/>
        <v/>
      </c>
      <c r="GZ63" s="134" t="str">
        <f t="shared" si="40"/>
        <v/>
      </c>
      <c r="HA63" s="134" t="str">
        <f t="shared" si="40"/>
        <v/>
      </c>
      <c r="HB63" s="134" t="str">
        <f t="shared" si="40"/>
        <v/>
      </c>
      <c r="HC63" s="134" t="str">
        <f t="shared" si="40"/>
        <v/>
      </c>
      <c r="HD63" s="134" t="str">
        <f t="shared" si="46"/>
        <v/>
      </c>
      <c r="HE63" s="134" t="str">
        <f t="shared" si="46"/>
        <v/>
      </c>
      <c r="HF63" s="134" t="str">
        <f t="shared" si="46"/>
        <v/>
      </c>
      <c r="HG63" s="134" t="str">
        <f t="shared" si="46"/>
        <v/>
      </c>
      <c r="HH63" s="134" t="str">
        <f t="shared" si="46"/>
        <v/>
      </c>
      <c r="HI63" s="134" t="str">
        <f t="shared" si="46"/>
        <v/>
      </c>
      <c r="HJ63" s="134" t="str">
        <f t="shared" si="46"/>
        <v/>
      </c>
      <c r="HK63" s="134" t="str">
        <f t="shared" si="46"/>
        <v/>
      </c>
      <c r="HL63" s="134" t="str">
        <f t="shared" si="46"/>
        <v/>
      </c>
      <c r="HM63" s="134" t="str">
        <f t="shared" si="46"/>
        <v/>
      </c>
      <c r="HN63" s="134" t="str">
        <f t="shared" si="46"/>
        <v/>
      </c>
      <c r="HO63" s="134" t="str">
        <f t="shared" si="46"/>
        <v/>
      </c>
      <c r="HP63" s="231" t="str">
        <f t="shared" si="46"/>
        <v/>
      </c>
    </row>
    <row r="64" spans="1:224" hidden="1">
      <c r="A64" s="63"/>
      <c r="B64" s="63"/>
      <c r="C64" s="63"/>
      <c r="D64" s="63"/>
      <c r="E64" s="63"/>
      <c r="F64" s="63"/>
      <c r="G64" s="61"/>
      <c r="K64"/>
      <c r="L64"/>
      <c r="M64"/>
      <c r="N64" s="133" t="str">
        <f t="shared" si="17"/>
        <v>직원20</v>
      </c>
      <c r="O64" s="130" t="str">
        <f t="shared" si="41"/>
        <v/>
      </c>
      <c r="P64" s="130" t="str">
        <f t="shared" si="41"/>
        <v/>
      </c>
      <c r="Q64" s="130" t="str">
        <f t="shared" si="41"/>
        <v/>
      </c>
      <c r="R64" s="130" t="str">
        <f t="shared" si="41"/>
        <v/>
      </c>
      <c r="S64" s="130" t="str">
        <f t="shared" si="41"/>
        <v/>
      </c>
      <c r="T64" s="130" t="str">
        <f t="shared" si="41"/>
        <v/>
      </c>
      <c r="U64" s="130" t="str">
        <f t="shared" si="41"/>
        <v/>
      </c>
      <c r="V64" s="130" t="str">
        <f t="shared" si="42"/>
        <v/>
      </c>
      <c r="W64" s="130" t="str">
        <f t="shared" si="42"/>
        <v/>
      </c>
      <c r="X64" s="130" t="str">
        <f t="shared" si="42"/>
        <v/>
      </c>
      <c r="Y64" s="130" t="str">
        <f t="shared" si="42"/>
        <v/>
      </c>
      <c r="Z64" s="130" t="str">
        <f t="shared" si="42"/>
        <v/>
      </c>
      <c r="AA64" s="130" t="str">
        <f t="shared" si="42"/>
        <v/>
      </c>
      <c r="AB64" s="130" t="str">
        <f t="shared" si="42"/>
        <v/>
      </c>
      <c r="AC64" s="130" t="str">
        <f t="shared" si="42"/>
        <v/>
      </c>
      <c r="AD64" s="130" t="str">
        <f t="shared" si="42"/>
        <v/>
      </c>
      <c r="AE64" s="134" t="str">
        <f t="shared" si="42"/>
        <v/>
      </c>
      <c r="AF64" s="134" t="str">
        <f t="shared" si="42"/>
        <v/>
      </c>
      <c r="AG64" s="134" t="str">
        <f t="shared" si="42"/>
        <v/>
      </c>
      <c r="AH64" s="134" t="str">
        <f t="shared" si="42"/>
        <v/>
      </c>
      <c r="AI64" s="134" t="str">
        <f t="shared" si="42"/>
        <v/>
      </c>
      <c r="AJ64" s="134" t="str">
        <f t="shared" si="42"/>
        <v/>
      </c>
      <c r="AK64" s="134" t="str">
        <f t="shared" si="32"/>
        <v/>
      </c>
      <c r="AL64" s="134" t="str">
        <f t="shared" si="32"/>
        <v/>
      </c>
      <c r="AM64" s="134" t="str">
        <f t="shared" si="32"/>
        <v/>
      </c>
      <c r="AN64" s="134" t="str">
        <f t="shared" si="32"/>
        <v/>
      </c>
      <c r="AO64" s="134" t="str">
        <f t="shared" si="32"/>
        <v/>
      </c>
      <c r="AP64" s="134" t="str">
        <f t="shared" si="32"/>
        <v/>
      </c>
      <c r="AQ64" s="134" t="str">
        <f t="shared" si="32"/>
        <v/>
      </c>
      <c r="AR64" s="134" t="str">
        <f t="shared" si="32"/>
        <v/>
      </c>
      <c r="AS64" s="134" t="str">
        <f t="shared" si="32"/>
        <v/>
      </c>
      <c r="AT64" s="134" t="str">
        <f t="shared" si="32"/>
        <v/>
      </c>
      <c r="AU64" s="134" t="str">
        <f t="shared" si="32"/>
        <v/>
      </c>
      <c r="AV64" s="134" t="str">
        <f t="shared" si="32"/>
        <v/>
      </c>
      <c r="AW64" s="134" t="str">
        <f t="shared" si="32"/>
        <v/>
      </c>
      <c r="AX64" s="134" t="str">
        <f t="shared" si="32"/>
        <v/>
      </c>
      <c r="AY64" s="134" t="str">
        <f t="shared" si="32"/>
        <v/>
      </c>
      <c r="AZ64" s="130" t="str">
        <f t="shared" si="32"/>
        <v/>
      </c>
      <c r="BA64" s="130" t="str">
        <f t="shared" si="33"/>
        <v/>
      </c>
      <c r="BB64" s="130" t="str">
        <f t="shared" si="33"/>
        <v/>
      </c>
      <c r="BC64" s="130" t="str">
        <f t="shared" si="33"/>
        <v/>
      </c>
      <c r="BD64" s="130" t="str">
        <f t="shared" si="33"/>
        <v/>
      </c>
      <c r="BE64" s="130" t="str">
        <f t="shared" si="33"/>
        <v/>
      </c>
      <c r="BF64" s="130" t="str">
        <f t="shared" si="33"/>
        <v/>
      </c>
      <c r="BG64" s="130" t="str">
        <f t="shared" si="33"/>
        <v/>
      </c>
      <c r="BH64" s="130" t="str">
        <f t="shared" si="33"/>
        <v/>
      </c>
      <c r="BI64" s="130" t="str">
        <f t="shared" si="33"/>
        <v/>
      </c>
      <c r="BJ64" s="130" t="str">
        <f t="shared" si="33"/>
        <v/>
      </c>
      <c r="BK64" s="130" t="str">
        <f t="shared" si="33"/>
        <v/>
      </c>
      <c r="BL64" s="130" t="str">
        <f t="shared" si="33"/>
        <v/>
      </c>
      <c r="BM64" s="130" t="str">
        <f t="shared" si="33"/>
        <v/>
      </c>
      <c r="BN64" s="130" t="str">
        <f t="shared" si="33"/>
        <v/>
      </c>
      <c r="BO64" s="130" t="str">
        <f t="shared" si="33"/>
        <v/>
      </c>
      <c r="BP64" s="130" t="str">
        <f t="shared" si="33"/>
        <v/>
      </c>
      <c r="BQ64" s="130" t="str">
        <f t="shared" si="34"/>
        <v/>
      </c>
      <c r="BR64" s="130" t="str">
        <f t="shared" si="34"/>
        <v/>
      </c>
      <c r="BS64" s="130" t="str">
        <f t="shared" si="34"/>
        <v/>
      </c>
      <c r="BT64" s="130" t="str">
        <f t="shared" si="34"/>
        <v/>
      </c>
      <c r="BU64" s="134" t="str">
        <f t="shared" si="34"/>
        <v/>
      </c>
      <c r="BV64" s="134" t="str">
        <f t="shared" si="34"/>
        <v/>
      </c>
      <c r="BW64" s="134" t="str">
        <f t="shared" si="34"/>
        <v/>
      </c>
      <c r="BX64" s="134" t="str">
        <f t="shared" si="34"/>
        <v/>
      </c>
      <c r="BY64" s="134" t="str">
        <f t="shared" si="34"/>
        <v/>
      </c>
      <c r="BZ64" s="134" t="str">
        <f t="shared" si="34"/>
        <v/>
      </c>
      <c r="CA64" s="134" t="str">
        <f t="shared" si="34"/>
        <v/>
      </c>
      <c r="CB64" s="134" t="str">
        <f t="shared" si="34"/>
        <v/>
      </c>
      <c r="CC64" s="134" t="str">
        <f t="shared" si="34"/>
        <v/>
      </c>
      <c r="CD64" s="134" t="str">
        <f t="shared" si="34"/>
        <v/>
      </c>
      <c r="CE64" s="134" t="str">
        <f t="shared" si="34"/>
        <v/>
      </c>
      <c r="CF64" s="134" t="str">
        <f t="shared" si="34"/>
        <v/>
      </c>
      <c r="CG64" s="134" t="str">
        <f t="shared" si="35"/>
        <v/>
      </c>
      <c r="CH64" s="134" t="str">
        <f t="shared" si="35"/>
        <v/>
      </c>
      <c r="CI64" s="134" t="str">
        <f t="shared" si="35"/>
        <v/>
      </c>
      <c r="CJ64" s="134" t="str">
        <f t="shared" si="35"/>
        <v/>
      </c>
      <c r="CK64" s="134" t="str">
        <f t="shared" si="35"/>
        <v/>
      </c>
      <c r="CL64" s="134" t="str">
        <f t="shared" si="35"/>
        <v/>
      </c>
      <c r="CM64" s="134" t="str">
        <f t="shared" si="35"/>
        <v/>
      </c>
      <c r="CN64" s="134" t="str">
        <f t="shared" si="35"/>
        <v/>
      </c>
      <c r="CO64" s="134" t="str">
        <f t="shared" si="35"/>
        <v/>
      </c>
      <c r="CP64" s="134" t="str">
        <f t="shared" si="35"/>
        <v/>
      </c>
      <c r="CQ64" s="134" t="str">
        <f t="shared" si="35"/>
        <v/>
      </c>
      <c r="CR64" s="134" t="str">
        <f t="shared" si="35"/>
        <v/>
      </c>
      <c r="CS64" s="134" t="str">
        <f t="shared" si="35"/>
        <v/>
      </c>
      <c r="CT64" s="134" t="str">
        <f t="shared" si="35"/>
        <v/>
      </c>
      <c r="CU64" s="134" t="str">
        <f t="shared" si="35"/>
        <v/>
      </c>
      <c r="CV64" s="134" t="str">
        <f t="shared" si="35"/>
        <v/>
      </c>
      <c r="CW64" s="134" t="str">
        <f t="shared" si="36"/>
        <v/>
      </c>
      <c r="CX64" s="134" t="str">
        <f t="shared" si="36"/>
        <v/>
      </c>
      <c r="CY64" s="134" t="str">
        <f t="shared" si="36"/>
        <v/>
      </c>
      <c r="CZ64" s="134" t="str">
        <f t="shared" si="36"/>
        <v/>
      </c>
      <c r="DA64" s="134" t="str">
        <f t="shared" si="36"/>
        <v/>
      </c>
      <c r="DB64" s="134" t="str">
        <f t="shared" si="36"/>
        <v/>
      </c>
      <c r="DC64" s="134" t="str">
        <f t="shared" si="36"/>
        <v/>
      </c>
      <c r="DD64" s="134" t="str">
        <f t="shared" si="36"/>
        <v/>
      </c>
      <c r="DE64" s="134" t="str">
        <f t="shared" si="36"/>
        <v/>
      </c>
      <c r="DF64" s="134" t="str">
        <f t="shared" si="36"/>
        <v/>
      </c>
      <c r="DG64" s="134" t="str">
        <f t="shared" si="36"/>
        <v/>
      </c>
      <c r="DH64" s="134" t="str">
        <f t="shared" si="36"/>
        <v/>
      </c>
      <c r="DI64" s="134" t="str">
        <f t="shared" si="36"/>
        <v/>
      </c>
      <c r="DJ64" s="134" t="str">
        <f t="shared" si="36"/>
        <v/>
      </c>
      <c r="DK64" s="134" t="str">
        <f t="shared" si="36"/>
        <v/>
      </c>
      <c r="DL64" s="134" t="str">
        <f t="shared" si="36"/>
        <v/>
      </c>
      <c r="DM64" s="134" t="str">
        <f t="shared" si="37"/>
        <v/>
      </c>
      <c r="DN64" s="134" t="str">
        <f t="shared" si="37"/>
        <v/>
      </c>
      <c r="DO64" s="134" t="str">
        <f t="shared" si="37"/>
        <v/>
      </c>
      <c r="DP64" s="134" t="str">
        <f t="shared" si="37"/>
        <v/>
      </c>
      <c r="DQ64" s="134" t="str">
        <f t="shared" si="37"/>
        <v/>
      </c>
      <c r="DR64" s="134" t="str">
        <f t="shared" si="37"/>
        <v/>
      </c>
      <c r="DS64" s="134" t="str">
        <f t="shared" si="38"/>
        <v/>
      </c>
      <c r="DT64" s="134" t="str">
        <f t="shared" si="38"/>
        <v/>
      </c>
      <c r="DU64" s="134" t="str">
        <f t="shared" si="38"/>
        <v/>
      </c>
      <c r="DV64" s="134" t="str">
        <f t="shared" si="38"/>
        <v/>
      </c>
      <c r="DW64" s="134" t="str">
        <f t="shared" si="38"/>
        <v/>
      </c>
      <c r="DX64" s="134" t="str">
        <f t="shared" si="38"/>
        <v/>
      </c>
      <c r="DY64" s="134" t="str">
        <f t="shared" si="38"/>
        <v/>
      </c>
      <c r="DZ64" s="134" t="str">
        <f t="shared" si="38"/>
        <v/>
      </c>
      <c r="EA64" s="134" t="str">
        <f t="shared" si="38"/>
        <v/>
      </c>
      <c r="EB64" s="134" t="str">
        <f t="shared" si="38"/>
        <v/>
      </c>
      <c r="EC64" s="134" t="str">
        <f t="shared" si="38"/>
        <v/>
      </c>
      <c r="ED64" s="134" t="str">
        <f t="shared" si="38"/>
        <v/>
      </c>
      <c r="EE64" s="134" t="str">
        <f t="shared" si="38"/>
        <v/>
      </c>
      <c r="EF64" s="134" t="str">
        <f t="shared" si="38"/>
        <v/>
      </c>
      <c r="EG64" s="134" t="str">
        <f t="shared" si="38"/>
        <v/>
      </c>
      <c r="EH64" s="134" t="str">
        <f t="shared" si="38"/>
        <v/>
      </c>
      <c r="EI64" s="134" t="str">
        <f t="shared" si="43"/>
        <v/>
      </c>
      <c r="EJ64" s="134" t="str">
        <f t="shared" si="43"/>
        <v/>
      </c>
      <c r="EK64" s="134" t="str">
        <f t="shared" si="43"/>
        <v/>
      </c>
      <c r="EL64" s="134" t="str">
        <f t="shared" si="43"/>
        <v/>
      </c>
      <c r="EM64" s="134" t="str">
        <f t="shared" si="43"/>
        <v/>
      </c>
      <c r="EN64" s="134" t="str">
        <f t="shared" si="43"/>
        <v/>
      </c>
      <c r="EO64" s="134" t="str">
        <f t="shared" si="43"/>
        <v/>
      </c>
      <c r="EP64" s="134" t="str">
        <f t="shared" si="43"/>
        <v/>
      </c>
      <c r="EQ64" s="134" t="str">
        <f t="shared" si="43"/>
        <v/>
      </c>
      <c r="ER64" s="134" t="str">
        <f t="shared" si="43"/>
        <v/>
      </c>
      <c r="ES64" s="134" t="str">
        <f t="shared" si="43"/>
        <v/>
      </c>
      <c r="ET64" s="134" t="str">
        <f t="shared" si="43"/>
        <v/>
      </c>
      <c r="EU64" s="134" t="str">
        <f t="shared" si="43"/>
        <v/>
      </c>
      <c r="EV64" s="134" t="str">
        <f t="shared" si="43"/>
        <v/>
      </c>
      <c r="EW64" s="134" t="str">
        <f t="shared" si="43"/>
        <v/>
      </c>
      <c r="EX64" s="134" t="str">
        <f t="shared" si="43"/>
        <v/>
      </c>
      <c r="EY64" s="134" t="str">
        <f t="shared" si="44"/>
        <v/>
      </c>
      <c r="EZ64" s="134" t="str">
        <f t="shared" si="44"/>
        <v/>
      </c>
      <c r="FA64" s="134" t="str">
        <f t="shared" si="44"/>
        <v/>
      </c>
      <c r="FB64" s="134" t="str">
        <f t="shared" si="44"/>
        <v/>
      </c>
      <c r="FC64" s="134" t="str">
        <f t="shared" si="44"/>
        <v/>
      </c>
      <c r="FD64" s="134" t="str">
        <f t="shared" si="44"/>
        <v/>
      </c>
      <c r="FE64" s="134" t="str">
        <f t="shared" si="44"/>
        <v/>
      </c>
      <c r="FF64" s="134" t="str">
        <f t="shared" si="44"/>
        <v/>
      </c>
      <c r="FG64" s="134" t="str">
        <f t="shared" si="44"/>
        <v/>
      </c>
      <c r="FH64" s="134" t="str">
        <f t="shared" si="44"/>
        <v/>
      </c>
      <c r="FI64" s="134" t="str">
        <f t="shared" si="44"/>
        <v/>
      </c>
      <c r="FJ64" s="134" t="str">
        <f t="shared" si="44"/>
        <v/>
      </c>
      <c r="FK64" s="134" t="str">
        <f t="shared" si="44"/>
        <v/>
      </c>
      <c r="FL64" s="134" t="str">
        <f t="shared" si="44"/>
        <v/>
      </c>
      <c r="FM64" s="134" t="str">
        <f t="shared" si="44"/>
        <v/>
      </c>
      <c r="FN64" s="134" t="str">
        <f t="shared" si="44"/>
        <v/>
      </c>
      <c r="FO64" s="134" t="str">
        <f t="shared" si="39"/>
        <v/>
      </c>
      <c r="FP64" s="134" t="str">
        <f t="shared" si="39"/>
        <v/>
      </c>
      <c r="FQ64" s="134" t="str">
        <f t="shared" si="39"/>
        <v/>
      </c>
      <c r="FR64" s="134" t="str">
        <f t="shared" si="39"/>
        <v/>
      </c>
      <c r="FS64" s="134" t="str">
        <f t="shared" si="39"/>
        <v/>
      </c>
      <c r="FT64" s="134" t="str">
        <f t="shared" si="39"/>
        <v/>
      </c>
      <c r="FU64" s="134" t="str">
        <f t="shared" si="39"/>
        <v/>
      </c>
      <c r="FV64" s="134" t="str">
        <f t="shared" si="39"/>
        <v/>
      </c>
      <c r="FW64" s="134" t="str">
        <f t="shared" si="39"/>
        <v/>
      </c>
      <c r="FX64" s="134" t="str">
        <f t="shared" si="39"/>
        <v/>
      </c>
      <c r="FY64" s="134" t="str">
        <f t="shared" si="45"/>
        <v/>
      </c>
      <c r="FZ64" s="134" t="str">
        <f t="shared" si="45"/>
        <v/>
      </c>
      <c r="GA64" s="134" t="str">
        <f t="shared" si="45"/>
        <v/>
      </c>
      <c r="GB64" s="134" t="str">
        <f t="shared" si="45"/>
        <v/>
      </c>
      <c r="GC64" s="134" t="str">
        <f t="shared" si="45"/>
        <v/>
      </c>
      <c r="GD64" s="134" t="str">
        <f t="shared" si="45"/>
        <v/>
      </c>
      <c r="GE64" s="134" t="str">
        <f t="shared" si="45"/>
        <v/>
      </c>
      <c r="GF64" s="134" t="str">
        <f t="shared" si="45"/>
        <v/>
      </c>
      <c r="GG64" s="134" t="str">
        <f t="shared" si="45"/>
        <v/>
      </c>
      <c r="GH64" s="134" t="str">
        <f t="shared" si="45"/>
        <v/>
      </c>
      <c r="GI64" s="134" t="str">
        <f t="shared" si="45"/>
        <v/>
      </c>
      <c r="GJ64" s="134" t="str">
        <f t="shared" si="45"/>
        <v/>
      </c>
      <c r="GK64" s="134" t="str">
        <f t="shared" si="45"/>
        <v/>
      </c>
      <c r="GL64" s="134" t="str">
        <f t="shared" si="45"/>
        <v/>
      </c>
      <c r="GM64" s="134" t="str">
        <f t="shared" si="45"/>
        <v/>
      </c>
      <c r="GN64" s="134" t="str">
        <f t="shared" si="40"/>
        <v/>
      </c>
      <c r="GO64" s="134" t="str">
        <f t="shared" si="40"/>
        <v/>
      </c>
      <c r="GP64" s="134" t="str">
        <f t="shared" si="40"/>
        <v/>
      </c>
      <c r="GQ64" s="134" t="str">
        <f t="shared" si="40"/>
        <v/>
      </c>
      <c r="GR64" s="134" t="str">
        <f t="shared" si="40"/>
        <v/>
      </c>
      <c r="GS64" s="134" t="str">
        <f t="shared" si="40"/>
        <v/>
      </c>
      <c r="GT64" s="134" t="str">
        <f t="shared" si="40"/>
        <v/>
      </c>
      <c r="GU64" s="134" t="str">
        <f t="shared" si="40"/>
        <v/>
      </c>
      <c r="GV64" s="134" t="str">
        <f t="shared" si="40"/>
        <v/>
      </c>
      <c r="GW64" s="134" t="str">
        <f t="shared" si="40"/>
        <v/>
      </c>
      <c r="GX64" s="134" t="str">
        <f t="shared" si="40"/>
        <v/>
      </c>
      <c r="GY64" s="134" t="str">
        <f t="shared" si="40"/>
        <v/>
      </c>
      <c r="GZ64" s="134" t="str">
        <f t="shared" si="40"/>
        <v/>
      </c>
      <c r="HA64" s="134" t="str">
        <f t="shared" si="40"/>
        <v/>
      </c>
      <c r="HB64" s="134" t="str">
        <f t="shared" si="40"/>
        <v/>
      </c>
      <c r="HC64" s="134" t="str">
        <f t="shared" si="40"/>
        <v/>
      </c>
      <c r="HD64" s="134" t="str">
        <f t="shared" si="46"/>
        <v/>
      </c>
      <c r="HE64" s="134" t="str">
        <f t="shared" si="46"/>
        <v/>
      </c>
      <c r="HF64" s="134" t="str">
        <f t="shared" si="46"/>
        <v/>
      </c>
      <c r="HG64" s="134" t="str">
        <f t="shared" si="46"/>
        <v/>
      </c>
      <c r="HH64" s="134" t="str">
        <f t="shared" si="46"/>
        <v/>
      </c>
      <c r="HI64" s="134" t="str">
        <f t="shared" si="46"/>
        <v/>
      </c>
      <c r="HJ64" s="134" t="str">
        <f t="shared" si="46"/>
        <v/>
      </c>
      <c r="HK64" s="134" t="str">
        <f t="shared" si="46"/>
        <v/>
      </c>
      <c r="HL64" s="134" t="str">
        <f t="shared" si="46"/>
        <v/>
      </c>
      <c r="HM64" s="134" t="str">
        <f t="shared" si="46"/>
        <v/>
      </c>
      <c r="HN64" s="134" t="str">
        <f t="shared" si="46"/>
        <v/>
      </c>
      <c r="HO64" s="134" t="str">
        <f t="shared" si="46"/>
        <v/>
      </c>
      <c r="HP64" s="231" t="str">
        <f t="shared" si="46"/>
        <v/>
      </c>
    </row>
    <row r="65" spans="1:224" hidden="1">
      <c r="A65" s="63"/>
      <c r="B65" s="63"/>
      <c r="C65" s="63"/>
      <c r="D65" s="63"/>
      <c r="E65" s="63"/>
      <c r="F65" s="63"/>
      <c r="G65" s="61"/>
      <c r="K65"/>
      <c r="L65"/>
      <c r="M65"/>
      <c r="N65" s="133" t="str">
        <f t="shared" si="17"/>
        <v>직원21</v>
      </c>
      <c r="O65" s="130" t="str">
        <f t="shared" si="41"/>
        <v/>
      </c>
      <c r="P65" s="130" t="str">
        <f t="shared" si="41"/>
        <v/>
      </c>
      <c r="Q65" s="130" t="str">
        <f t="shared" si="41"/>
        <v/>
      </c>
      <c r="R65" s="130" t="str">
        <f t="shared" si="41"/>
        <v/>
      </c>
      <c r="S65" s="130" t="str">
        <f t="shared" si="41"/>
        <v/>
      </c>
      <c r="T65" s="130" t="str">
        <f t="shared" si="41"/>
        <v/>
      </c>
      <c r="U65" s="130" t="str">
        <f t="shared" si="41"/>
        <v/>
      </c>
      <c r="V65" s="130" t="str">
        <f t="shared" si="42"/>
        <v/>
      </c>
      <c r="W65" s="130" t="str">
        <f t="shared" si="42"/>
        <v/>
      </c>
      <c r="X65" s="130" t="str">
        <f t="shared" si="42"/>
        <v/>
      </c>
      <c r="Y65" s="130" t="str">
        <f t="shared" si="42"/>
        <v/>
      </c>
      <c r="Z65" s="130" t="str">
        <f t="shared" si="42"/>
        <v/>
      </c>
      <c r="AA65" s="130" t="str">
        <f t="shared" si="42"/>
        <v/>
      </c>
      <c r="AB65" s="130" t="str">
        <f t="shared" si="42"/>
        <v/>
      </c>
      <c r="AC65" s="130" t="str">
        <f t="shared" si="42"/>
        <v/>
      </c>
      <c r="AD65" s="130" t="str">
        <f t="shared" si="42"/>
        <v/>
      </c>
      <c r="AE65" s="134" t="str">
        <f t="shared" si="42"/>
        <v/>
      </c>
      <c r="AF65" s="134" t="str">
        <f t="shared" si="42"/>
        <v/>
      </c>
      <c r="AG65" s="134" t="str">
        <f t="shared" si="42"/>
        <v/>
      </c>
      <c r="AH65" s="134" t="str">
        <f t="shared" si="42"/>
        <v/>
      </c>
      <c r="AI65" s="134" t="str">
        <f t="shared" si="42"/>
        <v/>
      </c>
      <c r="AJ65" s="134" t="str">
        <f t="shared" si="42"/>
        <v/>
      </c>
      <c r="AK65" s="134" t="str">
        <f t="shared" si="32"/>
        <v/>
      </c>
      <c r="AL65" s="134" t="str">
        <f t="shared" si="32"/>
        <v/>
      </c>
      <c r="AM65" s="134" t="str">
        <f t="shared" si="32"/>
        <v/>
      </c>
      <c r="AN65" s="134" t="str">
        <f t="shared" si="32"/>
        <v/>
      </c>
      <c r="AO65" s="134" t="str">
        <f t="shared" si="32"/>
        <v/>
      </c>
      <c r="AP65" s="134" t="str">
        <f t="shared" si="32"/>
        <v/>
      </c>
      <c r="AQ65" s="134" t="str">
        <f t="shared" si="32"/>
        <v/>
      </c>
      <c r="AR65" s="134" t="str">
        <f t="shared" si="32"/>
        <v/>
      </c>
      <c r="AS65" s="134" t="str">
        <f t="shared" si="32"/>
        <v/>
      </c>
      <c r="AT65" s="134" t="str">
        <f t="shared" si="32"/>
        <v/>
      </c>
      <c r="AU65" s="134" t="str">
        <f t="shared" si="32"/>
        <v/>
      </c>
      <c r="AV65" s="134" t="str">
        <f t="shared" si="32"/>
        <v/>
      </c>
      <c r="AW65" s="134" t="str">
        <f t="shared" si="32"/>
        <v/>
      </c>
      <c r="AX65" s="134" t="str">
        <f t="shared" si="32"/>
        <v/>
      </c>
      <c r="AY65" s="134" t="str">
        <f t="shared" si="32"/>
        <v/>
      </c>
      <c r="AZ65" s="130" t="str">
        <f t="shared" si="32"/>
        <v/>
      </c>
      <c r="BA65" s="130" t="str">
        <f t="shared" si="33"/>
        <v/>
      </c>
      <c r="BB65" s="130" t="str">
        <f t="shared" si="33"/>
        <v/>
      </c>
      <c r="BC65" s="130" t="str">
        <f t="shared" si="33"/>
        <v/>
      </c>
      <c r="BD65" s="130" t="str">
        <f t="shared" si="33"/>
        <v/>
      </c>
      <c r="BE65" s="130" t="str">
        <f t="shared" si="33"/>
        <v/>
      </c>
      <c r="BF65" s="130" t="str">
        <f t="shared" si="33"/>
        <v/>
      </c>
      <c r="BG65" s="130" t="str">
        <f t="shared" si="33"/>
        <v/>
      </c>
      <c r="BH65" s="130" t="str">
        <f t="shared" si="33"/>
        <v/>
      </c>
      <c r="BI65" s="130" t="str">
        <f t="shared" si="33"/>
        <v/>
      </c>
      <c r="BJ65" s="130" t="str">
        <f t="shared" si="33"/>
        <v/>
      </c>
      <c r="BK65" s="130" t="str">
        <f t="shared" si="33"/>
        <v/>
      </c>
      <c r="BL65" s="130" t="str">
        <f t="shared" si="33"/>
        <v/>
      </c>
      <c r="BM65" s="130" t="str">
        <f t="shared" si="33"/>
        <v/>
      </c>
      <c r="BN65" s="130" t="str">
        <f t="shared" si="33"/>
        <v/>
      </c>
      <c r="BO65" s="130" t="str">
        <f t="shared" si="33"/>
        <v/>
      </c>
      <c r="BP65" s="130" t="str">
        <f t="shared" si="33"/>
        <v/>
      </c>
      <c r="BQ65" s="130" t="str">
        <f t="shared" si="34"/>
        <v/>
      </c>
      <c r="BR65" s="130" t="str">
        <f t="shared" si="34"/>
        <v/>
      </c>
      <c r="BS65" s="130" t="str">
        <f t="shared" si="34"/>
        <v/>
      </c>
      <c r="BT65" s="130" t="str">
        <f t="shared" si="34"/>
        <v/>
      </c>
      <c r="BU65" s="134" t="str">
        <f t="shared" si="34"/>
        <v/>
      </c>
      <c r="BV65" s="134" t="str">
        <f t="shared" si="34"/>
        <v/>
      </c>
      <c r="BW65" s="134" t="str">
        <f t="shared" si="34"/>
        <v/>
      </c>
      <c r="BX65" s="134" t="str">
        <f t="shared" si="34"/>
        <v/>
      </c>
      <c r="BY65" s="134" t="str">
        <f t="shared" si="34"/>
        <v/>
      </c>
      <c r="BZ65" s="134" t="str">
        <f t="shared" si="34"/>
        <v/>
      </c>
      <c r="CA65" s="134" t="str">
        <f t="shared" si="34"/>
        <v/>
      </c>
      <c r="CB65" s="134" t="str">
        <f t="shared" si="34"/>
        <v/>
      </c>
      <c r="CC65" s="134" t="str">
        <f t="shared" si="34"/>
        <v/>
      </c>
      <c r="CD65" s="134" t="str">
        <f t="shared" si="34"/>
        <v/>
      </c>
      <c r="CE65" s="134" t="str">
        <f t="shared" si="34"/>
        <v/>
      </c>
      <c r="CF65" s="134" t="str">
        <f t="shared" si="34"/>
        <v/>
      </c>
      <c r="CG65" s="134" t="str">
        <f t="shared" si="35"/>
        <v/>
      </c>
      <c r="CH65" s="134" t="str">
        <f t="shared" si="35"/>
        <v/>
      </c>
      <c r="CI65" s="134" t="str">
        <f t="shared" si="35"/>
        <v/>
      </c>
      <c r="CJ65" s="134" t="str">
        <f t="shared" si="35"/>
        <v/>
      </c>
      <c r="CK65" s="134" t="str">
        <f t="shared" si="35"/>
        <v/>
      </c>
      <c r="CL65" s="134" t="str">
        <f t="shared" si="35"/>
        <v/>
      </c>
      <c r="CM65" s="134" t="str">
        <f t="shared" si="35"/>
        <v/>
      </c>
      <c r="CN65" s="134" t="str">
        <f t="shared" si="35"/>
        <v/>
      </c>
      <c r="CO65" s="134" t="str">
        <f t="shared" si="35"/>
        <v/>
      </c>
      <c r="CP65" s="134" t="str">
        <f t="shared" si="35"/>
        <v/>
      </c>
      <c r="CQ65" s="134" t="str">
        <f t="shared" si="35"/>
        <v/>
      </c>
      <c r="CR65" s="134" t="str">
        <f t="shared" si="35"/>
        <v/>
      </c>
      <c r="CS65" s="134" t="str">
        <f t="shared" si="35"/>
        <v/>
      </c>
      <c r="CT65" s="134" t="str">
        <f t="shared" si="35"/>
        <v/>
      </c>
      <c r="CU65" s="134" t="str">
        <f t="shared" si="35"/>
        <v/>
      </c>
      <c r="CV65" s="134" t="str">
        <f t="shared" si="35"/>
        <v/>
      </c>
      <c r="CW65" s="134" t="str">
        <f t="shared" si="36"/>
        <v/>
      </c>
      <c r="CX65" s="134" t="str">
        <f t="shared" si="36"/>
        <v/>
      </c>
      <c r="CY65" s="134" t="str">
        <f t="shared" si="36"/>
        <v/>
      </c>
      <c r="CZ65" s="134" t="str">
        <f t="shared" si="36"/>
        <v/>
      </c>
      <c r="DA65" s="134" t="str">
        <f t="shared" si="36"/>
        <v/>
      </c>
      <c r="DB65" s="134" t="str">
        <f t="shared" si="36"/>
        <v/>
      </c>
      <c r="DC65" s="134" t="str">
        <f t="shared" si="36"/>
        <v/>
      </c>
      <c r="DD65" s="134" t="str">
        <f t="shared" si="36"/>
        <v/>
      </c>
      <c r="DE65" s="134" t="str">
        <f t="shared" si="36"/>
        <v/>
      </c>
      <c r="DF65" s="134" t="str">
        <f t="shared" si="36"/>
        <v/>
      </c>
      <c r="DG65" s="134" t="str">
        <f t="shared" si="36"/>
        <v/>
      </c>
      <c r="DH65" s="134" t="str">
        <f t="shared" si="36"/>
        <v/>
      </c>
      <c r="DI65" s="134" t="str">
        <f t="shared" si="36"/>
        <v/>
      </c>
      <c r="DJ65" s="134" t="str">
        <f t="shared" si="36"/>
        <v/>
      </c>
      <c r="DK65" s="134" t="str">
        <f t="shared" si="36"/>
        <v/>
      </c>
      <c r="DL65" s="134" t="str">
        <f t="shared" si="36"/>
        <v/>
      </c>
      <c r="DM65" s="134" t="str">
        <f t="shared" si="37"/>
        <v/>
      </c>
      <c r="DN65" s="134" t="str">
        <f t="shared" si="37"/>
        <v/>
      </c>
      <c r="DO65" s="134" t="str">
        <f t="shared" si="37"/>
        <v/>
      </c>
      <c r="DP65" s="134" t="str">
        <f t="shared" si="37"/>
        <v/>
      </c>
      <c r="DQ65" s="134" t="str">
        <f t="shared" si="37"/>
        <v/>
      </c>
      <c r="DR65" s="134" t="str">
        <f t="shared" si="37"/>
        <v/>
      </c>
      <c r="DS65" s="134" t="str">
        <f t="shared" si="38"/>
        <v/>
      </c>
      <c r="DT65" s="134" t="str">
        <f t="shared" si="38"/>
        <v/>
      </c>
      <c r="DU65" s="134" t="str">
        <f t="shared" si="38"/>
        <v/>
      </c>
      <c r="DV65" s="134" t="str">
        <f t="shared" si="38"/>
        <v/>
      </c>
      <c r="DW65" s="134" t="str">
        <f t="shared" si="38"/>
        <v/>
      </c>
      <c r="DX65" s="134" t="str">
        <f t="shared" si="38"/>
        <v/>
      </c>
      <c r="DY65" s="134" t="str">
        <f t="shared" si="38"/>
        <v/>
      </c>
      <c r="DZ65" s="134" t="str">
        <f t="shared" si="38"/>
        <v/>
      </c>
      <c r="EA65" s="134" t="str">
        <f t="shared" si="38"/>
        <v/>
      </c>
      <c r="EB65" s="134" t="str">
        <f t="shared" si="38"/>
        <v/>
      </c>
      <c r="EC65" s="134" t="str">
        <f t="shared" si="38"/>
        <v/>
      </c>
      <c r="ED65" s="134" t="str">
        <f t="shared" si="38"/>
        <v/>
      </c>
      <c r="EE65" s="134" t="str">
        <f t="shared" si="38"/>
        <v/>
      </c>
      <c r="EF65" s="134" t="str">
        <f t="shared" si="38"/>
        <v/>
      </c>
      <c r="EG65" s="134" t="str">
        <f t="shared" si="38"/>
        <v/>
      </c>
      <c r="EH65" s="134" t="str">
        <f t="shared" si="38"/>
        <v/>
      </c>
      <c r="EI65" s="134" t="str">
        <f t="shared" si="43"/>
        <v/>
      </c>
      <c r="EJ65" s="134" t="str">
        <f t="shared" si="43"/>
        <v/>
      </c>
      <c r="EK65" s="134" t="str">
        <f t="shared" si="43"/>
        <v/>
      </c>
      <c r="EL65" s="134" t="str">
        <f t="shared" si="43"/>
        <v/>
      </c>
      <c r="EM65" s="134" t="str">
        <f t="shared" si="43"/>
        <v/>
      </c>
      <c r="EN65" s="134" t="str">
        <f t="shared" si="43"/>
        <v/>
      </c>
      <c r="EO65" s="134" t="str">
        <f t="shared" si="43"/>
        <v/>
      </c>
      <c r="EP65" s="134" t="str">
        <f t="shared" si="43"/>
        <v/>
      </c>
      <c r="EQ65" s="134" t="str">
        <f t="shared" si="43"/>
        <v/>
      </c>
      <c r="ER65" s="134" t="str">
        <f t="shared" si="43"/>
        <v/>
      </c>
      <c r="ES65" s="134" t="str">
        <f t="shared" si="43"/>
        <v/>
      </c>
      <c r="ET65" s="134" t="str">
        <f t="shared" si="43"/>
        <v/>
      </c>
      <c r="EU65" s="134" t="str">
        <f t="shared" si="43"/>
        <v/>
      </c>
      <c r="EV65" s="134" t="str">
        <f t="shared" si="43"/>
        <v/>
      </c>
      <c r="EW65" s="134" t="str">
        <f t="shared" si="43"/>
        <v/>
      </c>
      <c r="EX65" s="134" t="str">
        <f t="shared" si="43"/>
        <v/>
      </c>
      <c r="EY65" s="134" t="str">
        <f t="shared" si="44"/>
        <v/>
      </c>
      <c r="EZ65" s="134" t="str">
        <f t="shared" si="44"/>
        <v/>
      </c>
      <c r="FA65" s="134" t="str">
        <f t="shared" si="44"/>
        <v/>
      </c>
      <c r="FB65" s="134" t="str">
        <f t="shared" si="44"/>
        <v/>
      </c>
      <c r="FC65" s="134" t="str">
        <f t="shared" si="44"/>
        <v/>
      </c>
      <c r="FD65" s="134" t="str">
        <f t="shared" si="44"/>
        <v/>
      </c>
      <c r="FE65" s="134" t="str">
        <f t="shared" si="44"/>
        <v/>
      </c>
      <c r="FF65" s="134" t="str">
        <f t="shared" si="44"/>
        <v/>
      </c>
      <c r="FG65" s="134" t="str">
        <f t="shared" si="44"/>
        <v/>
      </c>
      <c r="FH65" s="134" t="str">
        <f t="shared" si="44"/>
        <v/>
      </c>
      <c r="FI65" s="134" t="str">
        <f t="shared" si="44"/>
        <v/>
      </c>
      <c r="FJ65" s="134" t="str">
        <f t="shared" si="44"/>
        <v/>
      </c>
      <c r="FK65" s="134" t="str">
        <f t="shared" si="44"/>
        <v/>
      </c>
      <c r="FL65" s="134" t="str">
        <f t="shared" si="44"/>
        <v/>
      </c>
      <c r="FM65" s="134" t="str">
        <f t="shared" si="44"/>
        <v/>
      </c>
      <c r="FN65" s="134" t="str">
        <f t="shared" si="44"/>
        <v/>
      </c>
      <c r="FO65" s="134" t="str">
        <f t="shared" si="39"/>
        <v/>
      </c>
      <c r="FP65" s="134" t="str">
        <f t="shared" si="39"/>
        <v/>
      </c>
      <c r="FQ65" s="134" t="str">
        <f t="shared" si="39"/>
        <v/>
      </c>
      <c r="FR65" s="134" t="str">
        <f t="shared" si="39"/>
        <v/>
      </c>
      <c r="FS65" s="134" t="str">
        <f t="shared" si="39"/>
        <v/>
      </c>
      <c r="FT65" s="134" t="str">
        <f t="shared" si="39"/>
        <v/>
      </c>
      <c r="FU65" s="134" t="str">
        <f t="shared" si="39"/>
        <v/>
      </c>
      <c r="FV65" s="134" t="str">
        <f t="shared" si="39"/>
        <v/>
      </c>
      <c r="FW65" s="134" t="str">
        <f t="shared" si="39"/>
        <v/>
      </c>
      <c r="FX65" s="134" t="str">
        <f t="shared" si="39"/>
        <v/>
      </c>
      <c r="FY65" s="134" t="str">
        <f t="shared" si="45"/>
        <v/>
      </c>
      <c r="FZ65" s="134" t="str">
        <f t="shared" si="45"/>
        <v/>
      </c>
      <c r="GA65" s="134" t="str">
        <f t="shared" si="45"/>
        <v/>
      </c>
      <c r="GB65" s="134" t="str">
        <f t="shared" si="45"/>
        <v/>
      </c>
      <c r="GC65" s="134" t="str">
        <f t="shared" si="45"/>
        <v/>
      </c>
      <c r="GD65" s="134" t="str">
        <f t="shared" si="45"/>
        <v/>
      </c>
      <c r="GE65" s="134" t="str">
        <f t="shared" si="45"/>
        <v/>
      </c>
      <c r="GF65" s="134" t="str">
        <f t="shared" si="45"/>
        <v/>
      </c>
      <c r="GG65" s="134" t="str">
        <f t="shared" si="45"/>
        <v/>
      </c>
      <c r="GH65" s="134" t="str">
        <f t="shared" si="45"/>
        <v/>
      </c>
      <c r="GI65" s="134" t="str">
        <f t="shared" si="45"/>
        <v/>
      </c>
      <c r="GJ65" s="134" t="str">
        <f t="shared" si="45"/>
        <v/>
      </c>
      <c r="GK65" s="134" t="str">
        <f t="shared" si="45"/>
        <v/>
      </c>
      <c r="GL65" s="134" t="str">
        <f t="shared" si="45"/>
        <v/>
      </c>
      <c r="GM65" s="134" t="str">
        <f t="shared" si="45"/>
        <v/>
      </c>
      <c r="GN65" s="134" t="str">
        <f t="shared" si="40"/>
        <v/>
      </c>
      <c r="GO65" s="134" t="str">
        <f t="shared" si="40"/>
        <v/>
      </c>
      <c r="GP65" s="134" t="str">
        <f t="shared" si="40"/>
        <v/>
      </c>
      <c r="GQ65" s="134" t="str">
        <f t="shared" si="40"/>
        <v/>
      </c>
      <c r="GR65" s="134" t="str">
        <f t="shared" si="40"/>
        <v/>
      </c>
      <c r="GS65" s="134" t="str">
        <f t="shared" si="40"/>
        <v/>
      </c>
      <c r="GT65" s="134" t="str">
        <f t="shared" si="40"/>
        <v/>
      </c>
      <c r="GU65" s="134" t="str">
        <f t="shared" si="40"/>
        <v/>
      </c>
      <c r="GV65" s="134" t="str">
        <f t="shared" si="40"/>
        <v/>
      </c>
      <c r="GW65" s="134" t="str">
        <f t="shared" si="40"/>
        <v/>
      </c>
      <c r="GX65" s="134" t="str">
        <f t="shared" si="40"/>
        <v/>
      </c>
      <c r="GY65" s="134" t="str">
        <f t="shared" si="40"/>
        <v/>
      </c>
      <c r="GZ65" s="134" t="str">
        <f t="shared" si="40"/>
        <v/>
      </c>
      <c r="HA65" s="134" t="str">
        <f t="shared" si="40"/>
        <v/>
      </c>
      <c r="HB65" s="134" t="str">
        <f t="shared" si="40"/>
        <v/>
      </c>
      <c r="HC65" s="134" t="str">
        <f t="shared" si="40"/>
        <v/>
      </c>
      <c r="HD65" s="134" t="str">
        <f t="shared" si="46"/>
        <v/>
      </c>
      <c r="HE65" s="134" t="str">
        <f t="shared" si="46"/>
        <v/>
      </c>
      <c r="HF65" s="134" t="str">
        <f t="shared" si="46"/>
        <v/>
      </c>
      <c r="HG65" s="134" t="str">
        <f t="shared" si="46"/>
        <v/>
      </c>
      <c r="HH65" s="134" t="str">
        <f t="shared" si="46"/>
        <v/>
      </c>
      <c r="HI65" s="134" t="str">
        <f t="shared" si="46"/>
        <v/>
      </c>
      <c r="HJ65" s="134" t="str">
        <f t="shared" si="46"/>
        <v/>
      </c>
      <c r="HK65" s="134" t="str">
        <f t="shared" si="46"/>
        <v/>
      </c>
      <c r="HL65" s="134" t="str">
        <f t="shared" si="46"/>
        <v/>
      </c>
      <c r="HM65" s="134" t="str">
        <f t="shared" si="46"/>
        <v/>
      </c>
      <c r="HN65" s="134" t="str">
        <f t="shared" si="46"/>
        <v/>
      </c>
      <c r="HO65" s="134" t="str">
        <f t="shared" si="46"/>
        <v/>
      </c>
      <c r="HP65" s="231" t="str">
        <f t="shared" si="46"/>
        <v/>
      </c>
    </row>
    <row r="66" spans="1:224" hidden="1">
      <c r="A66" s="64"/>
      <c r="B66" s="64"/>
      <c r="C66" s="64"/>
      <c r="D66" s="64"/>
      <c r="E66" s="64"/>
      <c r="F66" s="64"/>
      <c r="G66" s="61"/>
      <c r="K66"/>
      <c r="L66"/>
      <c r="M66"/>
      <c r="N66" s="133" t="str">
        <f t="shared" si="17"/>
        <v>직원22</v>
      </c>
      <c r="O66" s="130" t="str">
        <f t="shared" si="41"/>
        <v/>
      </c>
      <c r="P66" s="130" t="str">
        <f t="shared" si="41"/>
        <v/>
      </c>
      <c r="Q66" s="130" t="str">
        <f t="shared" si="41"/>
        <v/>
      </c>
      <c r="R66" s="130" t="str">
        <f t="shared" si="41"/>
        <v/>
      </c>
      <c r="S66" s="130" t="str">
        <f t="shared" si="41"/>
        <v/>
      </c>
      <c r="T66" s="130" t="str">
        <f t="shared" si="41"/>
        <v/>
      </c>
      <c r="U66" s="130" t="str">
        <f t="shared" si="41"/>
        <v/>
      </c>
      <c r="V66" s="130" t="str">
        <f t="shared" si="42"/>
        <v/>
      </c>
      <c r="W66" s="130" t="str">
        <f t="shared" si="42"/>
        <v/>
      </c>
      <c r="X66" s="130" t="str">
        <f t="shared" si="42"/>
        <v/>
      </c>
      <c r="Y66" s="130" t="str">
        <f t="shared" si="42"/>
        <v/>
      </c>
      <c r="Z66" s="130" t="str">
        <f t="shared" si="42"/>
        <v/>
      </c>
      <c r="AA66" s="130" t="str">
        <f t="shared" si="42"/>
        <v/>
      </c>
      <c r="AB66" s="130" t="str">
        <f t="shared" si="42"/>
        <v/>
      </c>
      <c r="AC66" s="130" t="str">
        <f t="shared" si="42"/>
        <v/>
      </c>
      <c r="AD66" s="130" t="str">
        <f t="shared" si="42"/>
        <v/>
      </c>
      <c r="AE66" s="134" t="str">
        <f t="shared" si="42"/>
        <v/>
      </c>
      <c r="AF66" s="134" t="str">
        <f t="shared" si="42"/>
        <v/>
      </c>
      <c r="AG66" s="134" t="str">
        <f t="shared" si="42"/>
        <v/>
      </c>
      <c r="AH66" s="134" t="str">
        <f t="shared" si="42"/>
        <v/>
      </c>
      <c r="AI66" s="134" t="str">
        <f t="shared" si="42"/>
        <v/>
      </c>
      <c r="AJ66" s="134" t="str">
        <f t="shared" si="42"/>
        <v/>
      </c>
      <c r="AK66" s="134" t="str">
        <f t="shared" si="32"/>
        <v/>
      </c>
      <c r="AL66" s="134" t="str">
        <f t="shared" si="32"/>
        <v/>
      </c>
      <c r="AM66" s="134" t="str">
        <f t="shared" si="32"/>
        <v/>
      </c>
      <c r="AN66" s="134" t="str">
        <f t="shared" si="32"/>
        <v/>
      </c>
      <c r="AO66" s="134" t="str">
        <f t="shared" si="32"/>
        <v/>
      </c>
      <c r="AP66" s="134" t="str">
        <f t="shared" si="32"/>
        <v/>
      </c>
      <c r="AQ66" s="134" t="str">
        <f t="shared" si="32"/>
        <v/>
      </c>
      <c r="AR66" s="134" t="str">
        <f t="shared" si="32"/>
        <v/>
      </c>
      <c r="AS66" s="134" t="str">
        <f t="shared" si="32"/>
        <v/>
      </c>
      <c r="AT66" s="134" t="str">
        <f t="shared" si="32"/>
        <v/>
      </c>
      <c r="AU66" s="134" t="str">
        <f t="shared" si="32"/>
        <v/>
      </c>
      <c r="AV66" s="134" t="str">
        <f t="shared" si="32"/>
        <v/>
      </c>
      <c r="AW66" s="134" t="str">
        <f t="shared" si="32"/>
        <v/>
      </c>
      <c r="AX66" s="134" t="str">
        <f t="shared" si="32"/>
        <v/>
      </c>
      <c r="AY66" s="134" t="str">
        <f t="shared" si="32"/>
        <v/>
      </c>
      <c r="AZ66" s="130" t="str">
        <f t="shared" si="32"/>
        <v/>
      </c>
      <c r="BA66" s="130" t="str">
        <f t="shared" si="33"/>
        <v/>
      </c>
      <c r="BB66" s="130" t="str">
        <f t="shared" si="33"/>
        <v/>
      </c>
      <c r="BC66" s="130" t="str">
        <f t="shared" si="33"/>
        <v/>
      </c>
      <c r="BD66" s="130" t="str">
        <f t="shared" si="33"/>
        <v/>
      </c>
      <c r="BE66" s="130" t="str">
        <f t="shared" si="33"/>
        <v/>
      </c>
      <c r="BF66" s="130" t="str">
        <f t="shared" si="33"/>
        <v/>
      </c>
      <c r="BG66" s="130" t="str">
        <f t="shared" si="33"/>
        <v/>
      </c>
      <c r="BH66" s="130" t="str">
        <f t="shared" si="33"/>
        <v/>
      </c>
      <c r="BI66" s="130" t="str">
        <f t="shared" si="33"/>
        <v/>
      </c>
      <c r="BJ66" s="130" t="str">
        <f t="shared" si="33"/>
        <v/>
      </c>
      <c r="BK66" s="130" t="str">
        <f t="shared" si="33"/>
        <v/>
      </c>
      <c r="BL66" s="130" t="str">
        <f t="shared" si="33"/>
        <v/>
      </c>
      <c r="BM66" s="130" t="str">
        <f t="shared" si="33"/>
        <v/>
      </c>
      <c r="BN66" s="130" t="str">
        <f t="shared" si="33"/>
        <v/>
      </c>
      <c r="BO66" s="130" t="str">
        <f t="shared" si="33"/>
        <v/>
      </c>
      <c r="BP66" s="130" t="str">
        <f t="shared" si="33"/>
        <v/>
      </c>
      <c r="BQ66" s="130" t="str">
        <f t="shared" si="34"/>
        <v/>
      </c>
      <c r="BR66" s="130" t="str">
        <f t="shared" si="34"/>
        <v/>
      </c>
      <c r="BS66" s="130" t="str">
        <f t="shared" si="34"/>
        <v/>
      </c>
      <c r="BT66" s="130" t="str">
        <f t="shared" si="34"/>
        <v/>
      </c>
      <c r="BU66" s="134" t="str">
        <f t="shared" si="34"/>
        <v/>
      </c>
      <c r="BV66" s="134" t="str">
        <f t="shared" si="34"/>
        <v/>
      </c>
      <c r="BW66" s="134" t="str">
        <f t="shared" si="34"/>
        <v/>
      </c>
      <c r="BX66" s="134" t="str">
        <f t="shared" si="34"/>
        <v/>
      </c>
      <c r="BY66" s="134" t="str">
        <f t="shared" si="34"/>
        <v/>
      </c>
      <c r="BZ66" s="134" t="str">
        <f t="shared" si="34"/>
        <v/>
      </c>
      <c r="CA66" s="134" t="str">
        <f t="shared" si="34"/>
        <v/>
      </c>
      <c r="CB66" s="134" t="str">
        <f t="shared" si="34"/>
        <v/>
      </c>
      <c r="CC66" s="134" t="str">
        <f t="shared" si="34"/>
        <v/>
      </c>
      <c r="CD66" s="134" t="str">
        <f t="shared" si="34"/>
        <v/>
      </c>
      <c r="CE66" s="134" t="str">
        <f t="shared" si="34"/>
        <v/>
      </c>
      <c r="CF66" s="134" t="str">
        <f t="shared" si="34"/>
        <v/>
      </c>
      <c r="CG66" s="134" t="str">
        <f t="shared" si="35"/>
        <v/>
      </c>
      <c r="CH66" s="134" t="str">
        <f t="shared" si="35"/>
        <v/>
      </c>
      <c r="CI66" s="134" t="str">
        <f t="shared" si="35"/>
        <v/>
      </c>
      <c r="CJ66" s="134" t="str">
        <f t="shared" si="35"/>
        <v/>
      </c>
      <c r="CK66" s="134" t="str">
        <f t="shared" si="35"/>
        <v/>
      </c>
      <c r="CL66" s="134" t="str">
        <f t="shared" si="35"/>
        <v/>
      </c>
      <c r="CM66" s="134" t="str">
        <f t="shared" si="35"/>
        <v/>
      </c>
      <c r="CN66" s="134" t="str">
        <f t="shared" si="35"/>
        <v/>
      </c>
      <c r="CO66" s="134" t="str">
        <f t="shared" si="35"/>
        <v/>
      </c>
      <c r="CP66" s="134" t="str">
        <f t="shared" si="35"/>
        <v/>
      </c>
      <c r="CQ66" s="134" t="str">
        <f t="shared" si="35"/>
        <v/>
      </c>
      <c r="CR66" s="134" t="str">
        <f t="shared" si="35"/>
        <v/>
      </c>
      <c r="CS66" s="134" t="str">
        <f t="shared" si="35"/>
        <v/>
      </c>
      <c r="CT66" s="134" t="str">
        <f t="shared" si="35"/>
        <v/>
      </c>
      <c r="CU66" s="134" t="str">
        <f t="shared" si="35"/>
        <v/>
      </c>
      <c r="CV66" s="134" t="str">
        <f t="shared" si="35"/>
        <v/>
      </c>
      <c r="CW66" s="134" t="str">
        <f t="shared" si="36"/>
        <v/>
      </c>
      <c r="CX66" s="134" t="str">
        <f t="shared" si="36"/>
        <v/>
      </c>
      <c r="CY66" s="134" t="str">
        <f t="shared" si="36"/>
        <v/>
      </c>
      <c r="CZ66" s="134" t="str">
        <f t="shared" si="36"/>
        <v/>
      </c>
      <c r="DA66" s="134" t="str">
        <f t="shared" si="36"/>
        <v/>
      </c>
      <c r="DB66" s="134" t="str">
        <f t="shared" si="36"/>
        <v/>
      </c>
      <c r="DC66" s="134" t="str">
        <f t="shared" si="36"/>
        <v/>
      </c>
      <c r="DD66" s="134" t="str">
        <f t="shared" si="36"/>
        <v/>
      </c>
      <c r="DE66" s="134" t="str">
        <f t="shared" si="36"/>
        <v/>
      </c>
      <c r="DF66" s="134" t="str">
        <f t="shared" si="36"/>
        <v/>
      </c>
      <c r="DG66" s="134" t="str">
        <f t="shared" si="36"/>
        <v/>
      </c>
      <c r="DH66" s="134" t="str">
        <f t="shared" si="36"/>
        <v/>
      </c>
      <c r="DI66" s="134" t="str">
        <f t="shared" si="36"/>
        <v/>
      </c>
      <c r="DJ66" s="134" t="str">
        <f t="shared" si="36"/>
        <v/>
      </c>
      <c r="DK66" s="134" t="str">
        <f t="shared" si="36"/>
        <v/>
      </c>
      <c r="DL66" s="134" t="str">
        <f t="shared" si="36"/>
        <v/>
      </c>
      <c r="DM66" s="134" t="str">
        <f t="shared" si="37"/>
        <v/>
      </c>
      <c r="DN66" s="134" t="str">
        <f t="shared" si="37"/>
        <v/>
      </c>
      <c r="DO66" s="134" t="str">
        <f t="shared" si="37"/>
        <v/>
      </c>
      <c r="DP66" s="134" t="str">
        <f t="shared" si="37"/>
        <v/>
      </c>
      <c r="DQ66" s="134" t="str">
        <f t="shared" si="37"/>
        <v/>
      </c>
      <c r="DR66" s="134" t="str">
        <f t="shared" si="37"/>
        <v/>
      </c>
      <c r="DS66" s="134" t="str">
        <f t="shared" si="38"/>
        <v/>
      </c>
      <c r="DT66" s="134" t="str">
        <f t="shared" si="38"/>
        <v/>
      </c>
      <c r="DU66" s="134" t="str">
        <f t="shared" si="38"/>
        <v/>
      </c>
      <c r="DV66" s="134" t="str">
        <f t="shared" si="38"/>
        <v/>
      </c>
      <c r="DW66" s="134" t="str">
        <f t="shared" si="38"/>
        <v/>
      </c>
      <c r="DX66" s="134" t="str">
        <f t="shared" si="38"/>
        <v/>
      </c>
      <c r="DY66" s="134" t="str">
        <f t="shared" si="38"/>
        <v/>
      </c>
      <c r="DZ66" s="134" t="str">
        <f t="shared" si="38"/>
        <v/>
      </c>
      <c r="EA66" s="134" t="str">
        <f t="shared" si="38"/>
        <v/>
      </c>
      <c r="EB66" s="134" t="str">
        <f t="shared" si="38"/>
        <v/>
      </c>
      <c r="EC66" s="134" t="str">
        <f t="shared" si="38"/>
        <v/>
      </c>
      <c r="ED66" s="134" t="str">
        <f t="shared" si="38"/>
        <v/>
      </c>
      <c r="EE66" s="134" t="str">
        <f t="shared" si="38"/>
        <v/>
      </c>
      <c r="EF66" s="134" t="str">
        <f t="shared" si="38"/>
        <v/>
      </c>
      <c r="EG66" s="134" t="str">
        <f t="shared" si="38"/>
        <v/>
      </c>
      <c r="EH66" s="134" t="str">
        <f t="shared" si="38"/>
        <v/>
      </c>
      <c r="EI66" s="134" t="str">
        <f t="shared" si="43"/>
        <v/>
      </c>
      <c r="EJ66" s="134" t="str">
        <f t="shared" si="43"/>
        <v/>
      </c>
      <c r="EK66" s="134" t="str">
        <f t="shared" si="43"/>
        <v/>
      </c>
      <c r="EL66" s="134" t="str">
        <f t="shared" si="43"/>
        <v/>
      </c>
      <c r="EM66" s="134" t="str">
        <f t="shared" si="43"/>
        <v/>
      </c>
      <c r="EN66" s="134" t="str">
        <f t="shared" si="43"/>
        <v/>
      </c>
      <c r="EO66" s="134" t="str">
        <f t="shared" si="43"/>
        <v/>
      </c>
      <c r="EP66" s="134" t="str">
        <f t="shared" si="43"/>
        <v/>
      </c>
      <c r="EQ66" s="134" t="str">
        <f t="shared" si="43"/>
        <v/>
      </c>
      <c r="ER66" s="134" t="str">
        <f t="shared" si="43"/>
        <v/>
      </c>
      <c r="ES66" s="134" t="str">
        <f t="shared" si="43"/>
        <v/>
      </c>
      <c r="ET66" s="134" t="str">
        <f t="shared" si="43"/>
        <v/>
      </c>
      <c r="EU66" s="134" t="str">
        <f t="shared" si="43"/>
        <v/>
      </c>
      <c r="EV66" s="134" t="str">
        <f t="shared" si="43"/>
        <v/>
      </c>
      <c r="EW66" s="134" t="str">
        <f t="shared" si="43"/>
        <v/>
      </c>
      <c r="EX66" s="134" t="str">
        <f t="shared" si="43"/>
        <v/>
      </c>
      <c r="EY66" s="134" t="str">
        <f t="shared" si="44"/>
        <v/>
      </c>
      <c r="EZ66" s="134" t="str">
        <f t="shared" si="44"/>
        <v/>
      </c>
      <c r="FA66" s="134" t="str">
        <f t="shared" si="44"/>
        <v/>
      </c>
      <c r="FB66" s="134" t="str">
        <f t="shared" si="44"/>
        <v/>
      </c>
      <c r="FC66" s="134" t="str">
        <f t="shared" si="44"/>
        <v/>
      </c>
      <c r="FD66" s="134" t="str">
        <f t="shared" si="44"/>
        <v/>
      </c>
      <c r="FE66" s="134" t="str">
        <f t="shared" si="44"/>
        <v/>
      </c>
      <c r="FF66" s="134" t="str">
        <f t="shared" si="44"/>
        <v/>
      </c>
      <c r="FG66" s="134" t="str">
        <f t="shared" si="44"/>
        <v/>
      </c>
      <c r="FH66" s="134" t="str">
        <f t="shared" si="44"/>
        <v/>
      </c>
      <c r="FI66" s="134" t="str">
        <f t="shared" si="44"/>
        <v/>
      </c>
      <c r="FJ66" s="134" t="str">
        <f t="shared" si="44"/>
        <v/>
      </c>
      <c r="FK66" s="134" t="str">
        <f t="shared" si="44"/>
        <v/>
      </c>
      <c r="FL66" s="134" t="str">
        <f t="shared" si="44"/>
        <v/>
      </c>
      <c r="FM66" s="134" t="str">
        <f t="shared" si="44"/>
        <v/>
      </c>
      <c r="FN66" s="134" t="str">
        <f t="shared" si="44"/>
        <v/>
      </c>
      <c r="FO66" s="134" t="str">
        <f t="shared" si="39"/>
        <v/>
      </c>
      <c r="FP66" s="134" t="str">
        <f t="shared" si="39"/>
        <v/>
      </c>
      <c r="FQ66" s="134" t="str">
        <f t="shared" si="39"/>
        <v/>
      </c>
      <c r="FR66" s="134" t="str">
        <f t="shared" si="39"/>
        <v/>
      </c>
      <c r="FS66" s="134" t="str">
        <f t="shared" si="39"/>
        <v/>
      </c>
      <c r="FT66" s="134" t="str">
        <f t="shared" si="39"/>
        <v/>
      </c>
      <c r="FU66" s="134" t="str">
        <f t="shared" si="39"/>
        <v/>
      </c>
      <c r="FV66" s="134" t="str">
        <f t="shared" si="39"/>
        <v/>
      </c>
      <c r="FW66" s="134" t="str">
        <f t="shared" si="39"/>
        <v/>
      </c>
      <c r="FX66" s="134" t="str">
        <f t="shared" si="39"/>
        <v/>
      </c>
      <c r="FY66" s="134" t="str">
        <f t="shared" si="45"/>
        <v/>
      </c>
      <c r="FZ66" s="134" t="str">
        <f t="shared" si="45"/>
        <v/>
      </c>
      <c r="GA66" s="134" t="str">
        <f t="shared" si="45"/>
        <v/>
      </c>
      <c r="GB66" s="134" t="str">
        <f t="shared" si="45"/>
        <v/>
      </c>
      <c r="GC66" s="134" t="str">
        <f t="shared" si="45"/>
        <v/>
      </c>
      <c r="GD66" s="134" t="str">
        <f t="shared" si="45"/>
        <v/>
      </c>
      <c r="GE66" s="134" t="str">
        <f t="shared" si="45"/>
        <v/>
      </c>
      <c r="GF66" s="134" t="str">
        <f t="shared" si="45"/>
        <v/>
      </c>
      <c r="GG66" s="134" t="str">
        <f t="shared" si="45"/>
        <v/>
      </c>
      <c r="GH66" s="134" t="str">
        <f t="shared" si="45"/>
        <v/>
      </c>
      <c r="GI66" s="134" t="str">
        <f t="shared" si="45"/>
        <v/>
      </c>
      <c r="GJ66" s="134" t="str">
        <f t="shared" si="45"/>
        <v/>
      </c>
      <c r="GK66" s="134" t="str">
        <f t="shared" si="45"/>
        <v/>
      </c>
      <c r="GL66" s="134" t="str">
        <f t="shared" si="45"/>
        <v/>
      </c>
      <c r="GM66" s="134" t="str">
        <f t="shared" si="45"/>
        <v/>
      </c>
      <c r="GN66" s="134" t="str">
        <f t="shared" si="40"/>
        <v/>
      </c>
      <c r="GO66" s="134" t="str">
        <f t="shared" si="40"/>
        <v/>
      </c>
      <c r="GP66" s="134" t="str">
        <f t="shared" si="40"/>
        <v/>
      </c>
      <c r="GQ66" s="134" t="str">
        <f t="shared" si="40"/>
        <v/>
      </c>
      <c r="GR66" s="134" t="str">
        <f t="shared" si="40"/>
        <v/>
      </c>
      <c r="GS66" s="134" t="str">
        <f t="shared" si="40"/>
        <v/>
      </c>
      <c r="GT66" s="134" t="str">
        <f t="shared" si="40"/>
        <v/>
      </c>
      <c r="GU66" s="134" t="str">
        <f t="shared" si="40"/>
        <v/>
      </c>
      <c r="GV66" s="134" t="str">
        <f t="shared" si="40"/>
        <v/>
      </c>
      <c r="GW66" s="134" t="str">
        <f t="shared" si="40"/>
        <v/>
      </c>
      <c r="GX66" s="134" t="str">
        <f t="shared" si="40"/>
        <v/>
      </c>
      <c r="GY66" s="134" t="str">
        <f t="shared" si="40"/>
        <v/>
      </c>
      <c r="GZ66" s="134" t="str">
        <f t="shared" si="40"/>
        <v/>
      </c>
      <c r="HA66" s="134" t="str">
        <f t="shared" si="40"/>
        <v/>
      </c>
      <c r="HB66" s="134" t="str">
        <f t="shared" si="40"/>
        <v/>
      </c>
      <c r="HC66" s="134" t="str">
        <f t="shared" si="40"/>
        <v/>
      </c>
      <c r="HD66" s="134" t="str">
        <f t="shared" si="46"/>
        <v/>
      </c>
      <c r="HE66" s="134" t="str">
        <f t="shared" si="46"/>
        <v/>
      </c>
      <c r="HF66" s="134" t="str">
        <f t="shared" si="46"/>
        <v/>
      </c>
      <c r="HG66" s="134" t="str">
        <f t="shared" si="46"/>
        <v/>
      </c>
      <c r="HH66" s="134" t="str">
        <f t="shared" si="46"/>
        <v/>
      </c>
      <c r="HI66" s="134" t="str">
        <f t="shared" si="46"/>
        <v/>
      </c>
      <c r="HJ66" s="134" t="str">
        <f t="shared" si="46"/>
        <v/>
      </c>
      <c r="HK66" s="134" t="str">
        <f t="shared" si="46"/>
        <v/>
      </c>
      <c r="HL66" s="134" t="str">
        <f t="shared" si="46"/>
        <v/>
      </c>
      <c r="HM66" s="134" t="str">
        <f t="shared" si="46"/>
        <v/>
      </c>
      <c r="HN66" s="134" t="str">
        <f t="shared" si="46"/>
        <v/>
      </c>
      <c r="HO66" s="134" t="str">
        <f t="shared" si="46"/>
        <v/>
      </c>
      <c r="HP66" s="231" t="str">
        <f t="shared" si="46"/>
        <v/>
      </c>
    </row>
    <row r="67" spans="1:224" hidden="1">
      <c r="A67" s="63"/>
      <c r="B67" s="63"/>
      <c r="C67" s="63"/>
      <c r="D67" s="63"/>
      <c r="E67" s="63"/>
      <c r="F67" s="63"/>
      <c r="G67" s="61"/>
      <c r="K67"/>
      <c r="L67"/>
      <c r="M67"/>
      <c r="N67" s="133" t="str">
        <f t="shared" si="17"/>
        <v>직원23</v>
      </c>
      <c r="O67" s="130" t="str">
        <f t="shared" si="41"/>
        <v/>
      </c>
      <c r="P67" s="130" t="str">
        <f t="shared" si="41"/>
        <v/>
      </c>
      <c r="Q67" s="130" t="str">
        <f t="shared" si="41"/>
        <v/>
      </c>
      <c r="R67" s="130" t="str">
        <f t="shared" si="41"/>
        <v/>
      </c>
      <c r="S67" s="130" t="str">
        <f t="shared" si="41"/>
        <v/>
      </c>
      <c r="T67" s="130" t="str">
        <f t="shared" si="41"/>
        <v/>
      </c>
      <c r="U67" s="130" t="str">
        <f t="shared" si="41"/>
        <v/>
      </c>
      <c r="V67" s="130" t="str">
        <f t="shared" si="42"/>
        <v/>
      </c>
      <c r="W67" s="130" t="str">
        <f t="shared" si="42"/>
        <v/>
      </c>
      <c r="X67" s="130" t="str">
        <f t="shared" si="42"/>
        <v/>
      </c>
      <c r="Y67" s="130" t="str">
        <f t="shared" si="42"/>
        <v/>
      </c>
      <c r="Z67" s="130" t="str">
        <f t="shared" si="42"/>
        <v/>
      </c>
      <c r="AA67" s="130" t="str">
        <f t="shared" si="42"/>
        <v/>
      </c>
      <c r="AB67" s="130" t="str">
        <f t="shared" si="42"/>
        <v/>
      </c>
      <c r="AC67" s="130" t="str">
        <f t="shared" si="42"/>
        <v/>
      </c>
      <c r="AD67" s="130" t="str">
        <f t="shared" si="42"/>
        <v/>
      </c>
      <c r="AE67" s="134" t="str">
        <f t="shared" si="42"/>
        <v/>
      </c>
      <c r="AF67" s="134" t="str">
        <f t="shared" si="42"/>
        <v/>
      </c>
      <c r="AG67" s="134" t="str">
        <f t="shared" si="42"/>
        <v/>
      </c>
      <c r="AH67" s="134" t="str">
        <f t="shared" si="42"/>
        <v/>
      </c>
      <c r="AI67" s="134" t="str">
        <f t="shared" si="42"/>
        <v/>
      </c>
      <c r="AJ67" s="134" t="str">
        <f t="shared" si="42"/>
        <v/>
      </c>
      <c r="AK67" s="134" t="str">
        <f t="shared" si="32"/>
        <v/>
      </c>
      <c r="AL67" s="134" t="str">
        <f t="shared" si="32"/>
        <v/>
      </c>
      <c r="AM67" s="134" t="str">
        <f t="shared" si="32"/>
        <v/>
      </c>
      <c r="AN67" s="134" t="str">
        <f t="shared" si="32"/>
        <v/>
      </c>
      <c r="AO67" s="134" t="str">
        <f t="shared" si="32"/>
        <v/>
      </c>
      <c r="AP67" s="134" t="str">
        <f t="shared" si="32"/>
        <v/>
      </c>
      <c r="AQ67" s="134" t="str">
        <f t="shared" si="32"/>
        <v/>
      </c>
      <c r="AR67" s="134" t="str">
        <f t="shared" si="32"/>
        <v/>
      </c>
      <c r="AS67" s="134" t="str">
        <f t="shared" si="32"/>
        <v/>
      </c>
      <c r="AT67" s="134" t="str">
        <f t="shared" si="32"/>
        <v/>
      </c>
      <c r="AU67" s="134" t="str">
        <f t="shared" si="32"/>
        <v/>
      </c>
      <c r="AV67" s="134" t="str">
        <f t="shared" si="32"/>
        <v/>
      </c>
      <c r="AW67" s="134" t="str">
        <f t="shared" si="32"/>
        <v/>
      </c>
      <c r="AX67" s="134" t="str">
        <f t="shared" si="32"/>
        <v/>
      </c>
      <c r="AY67" s="134" t="str">
        <f t="shared" si="32"/>
        <v/>
      </c>
      <c r="AZ67" s="130" t="str">
        <f t="shared" si="32"/>
        <v/>
      </c>
      <c r="BA67" s="130" t="str">
        <f t="shared" si="33"/>
        <v/>
      </c>
      <c r="BB67" s="130" t="str">
        <f t="shared" si="33"/>
        <v/>
      </c>
      <c r="BC67" s="130" t="str">
        <f t="shared" si="33"/>
        <v/>
      </c>
      <c r="BD67" s="130" t="str">
        <f t="shared" si="33"/>
        <v/>
      </c>
      <c r="BE67" s="130" t="str">
        <f t="shared" si="33"/>
        <v/>
      </c>
      <c r="BF67" s="130" t="str">
        <f t="shared" si="33"/>
        <v/>
      </c>
      <c r="BG67" s="130" t="str">
        <f t="shared" si="33"/>
        <v/>
      </c>
      <c r="BH67" s="130" t="str">
        <f t="shared" si="33"/>
        <v/>
      </c>
      <c r="BI67" s="130" t="str">
        <f t="shared" si="33"/>
        <v/>
      </c>
      <c r="BJ67" s="130" t="str">
        <f t="shared" si="33"/>
        <v/>
      </c>
      <c r="BK67" s="130" t="str">
        <f t="shared" si="33"/>
        <v/>
      </c>
      <c r="BL67" s="130" t="str">
        <f t="shared" si="33"/>
        <v/>
      </c>
      <c r="BM67" s="130" t="str">
        <f t="shared" si="33"/>
        <v/>
      </c>
      <c r="BN67" s="130" t="str">
        <f t="shared" si="33"/>
        <v/>
      </c>
      <c r="BO67" s="130" t="str">
        <f t="shared" si="33"/>
        <v/>
      </c>
      <c r="BP67" s="130" t="str">
        <f t="shared" si="33"/>
        <v/>
      </c>
      <c r="BQ67" s="130" t="str">
        <f t="shared" si="34"/>
        <v/>
      </c>
      <c r="BR67" s="130" t="str">
        <f t="shared" si="34"/>
        <v/>
      </c>
      <c r="BS67" s="130" t="str">
        <f t="shared" si="34"/>
        <v/>
      </c>
      <c r="BT67" s="130" t="str">
        <f t="shared" si="34"/>
        <v/>
      </c>
      <c r="BU67" s="134" t="str">
        <f t="shared" si="34"/>
        <v/>
      </c>
      <c r="BV67" s="134" t="str">
        <f t="shared" si="34"/>
        <v/>
      </c>
      <c r="BW67" s="134" t="str">
        <f t="shared" si="34"/>
        <v/>
      </c>
      <c r="BX67" s="134" t="str">
        <f t="shared" si="34"/>
        <v/>
      </c>
      <c r="BY67" s="134" t="str">
        <f t="shared" si="34"/>
        <v/>
      </c>
      <c r="BZ67" s="134" t="str">
        <f t="shared" si="34"/>
        <v/>
      </c>
      <c r="CA67" s="134" t="str">
        <f t="shared" si="34"/>
        <v/>
      </c>
      <c r="CB67" s="134" t="str">
        <f t="shared" si="34"/>
        <v/>
      </c>
      <c r="CC67" s="134" t="str">
        <f t="shared" si="34"/>
        <v/>
      </c>
      <c r="CD67" s="134" t="str">
        <f t="shared" si="34"/>
        <v/>
      </c>
      <c r="CE67" s="134" t="str">
        <f t="shared" si="34"/>
        <v/>
      </c>
      <c r="CF67" s="134" t="str">
        <f t="shared" si="34"/>
        <v/>
      </c>
      <c r="CG67" s="134" t="str">
        <f t="shared" si="35"/>
        <v/>
      </c>
      <c r="CH67" s="134" t="str">
        <f t="shared" si="35"/>
        <v/>
      </c>
      <c r="CI67" s="134" t="str">
        <f t="shared" si="35"/>
        <v/>
      </c>
      <c r="CJ67" s="134" t="str">
        <f t="shared" si="35"/>
        <v/>
      </c>
      <c r="CK67" s="134" t="str">
        <f t="shared" si="35"/>
        <v/>
      </c>
      <c r="CL67" s="134" t="str">
        <f t="shared" si="35"/>
        <v/>
      </c>
      <c r="CM67" s="134" t="str">
        <f t="shared" si="35"/>
        <v/>
      </c>
      <c r="CN67" s="134" t="str">
        <f t="shared" si="35"/>
        <v/>
      </c>
      <c r="CO67" s="134" t="str">
        <f t="shared" si="35"/>
        <v/>
      </c>
      <c r="CP67" s="134" t="str">
        <f t="shared" si="35"/>
        <v/>
      </c>
      <c r="CQ67" s="134" t="str">
        <f t="shared" si="35"/>
        <v/>
      </c>
      <c r="CR67" s="134" t="str">
        <f t="shared" si="35"/>
        <v/>
      </c>
      <c r="CS67" s="134" t="str">
        <f t="shared" si="35"/>
        <v/>
      </c>
      <c r="CT67" s="134" t="str">
        <f t="shared" si="35"/>
        <v/>
      </c>
      <c r="CU67" s="134" t="str">
        <f t="shared" si="35"/>
        <v/>
      </c>
      <c r="CV67" s="134" t="str">
        <f t="shared" si="35"/>
        <v/>
      </c>
      <c r="CW67" s="134" t="str">
        <f t="shared" si="36"/>
        <v/>
      </c>
      <c r="CX67" s="134" t="str">
        <f t="shared" si="36"/>
        <v/>
      </c>
      <c r="CY67" s="134" t="str">
        <f t="shared" si="36"/>
        <v/>
      </c>
      <c r="CZ67" s="134" t="str">
        <f t="shared" si="36"/>
        <v/>
      </c>
      <c r="DA67" s="134" t="str">
        <f t="shared" si="36"/>
        <v/>
      </c>
      <c r="DB67" s="134" t="str">
        <f t="shared" si="36"/>
        <v/>
      </c>
      <c r="DC67" s="134" t="str">
        <f t="shared" si="36"/>
        <v/>
      </c>
      <c r="DD67" s="134" t="str">
        <f t="shared" si="36"/>
        <v/>
      </c>
      <c r="DE67" s="134" t="str">
        <f t="shared" si="36"/>
        <v/>
      </c>
      <c r="DF67" s="134" t="str">
        <f t="shared" si="36"/>
        <v/>
      </c>
      <c r="DG67" s="134" t="str">
        <f t="shared" si="36"/>
        <v/>
      </c>
      <c r="DH67" s="134" t="str">
        <f t="shared" si="36"/>
        <v/>
      </c>
      <c r="DI67" s="134" t="str">
        <f t="shared" si="36"/>
        <v/>
      </c>
      <c r="DJ67" s="134" t="str">
        <f t="shared" si="36"/>
        <v/>
      </c>
      <c r="DK67" s="134" t="str">
        <f t="shared" si="36"/>
        <v/>
      </c>
      <c r="DL67" s="134" t="str">
        <f t="shared" si="36"/>
        <v/>
      </c>
      <c r="DM67" s="134" t="str">
        <f t="shared" si="37"/>
        <v/>
      </c>
      <c r="DN67" s="134" t="str">
        <f t="shared" si="37"/>
        <v/>
      </c>
      <c r="DO67" s="134" t="str">
        <f t="shared" si="37"/>
        <v/>
      </c>
      <c r="DP67" s="134" t="str">
        <f t="shared" si="37"/>
        <v/>
      </c>
      <c r="DQ67" s="134" t="str">
        <f t="shared" si="37"/>
        <v/>
      </c>
      <c r="DR67" s="134" t="str">
        <f t="shared" si="37"/>
        <v/>
      </c>
      <c r="DS67" s="134" t="str">
        <f t="shared" si="38"/>
        <v/>
      </c>
      <c r="DT67" s="134" t="str">
        <f t="shared" si="38"/>
        <v/>
      </c>
      <c r="DU67" s="134" t="str">
        <f t="shared" si="38"/>
        <v/>
      </c>
      <c r="DV67" s="134" t="str">
        <f t="shared" si="38"/>
        <v/>
      </c>
      <c r="DW67" s="134" t="str">
        <f t="shared" si="38"/>
        <v/>
      </c>
      <c r="DX67" s="134" t="str">
        <f t="shared" si="38"/>
        <v/>
      </c>
      <c r="DY67" s="134" t="str">
        <f t="shared" si="38"/>
        <v/>
      </c>
      <c r="DZ67" s="134" t="str">
        <f t="shared" si="38"/>
        <v/>
      </c>
      <c r="EA67" s="134" t="str">
        <f t="shared" si="38"/>
        <v/>
      </c>
      <c r="EB67" s="134" t="str">
        <f t="shared" si="38"/>
        <v/>
      </c>
      <c r="EC67" s="134" t="str">
        <f t="shared" si="38"/>
        <v/>
      </c>
      <c r="ED67" s="134" t="str">
        <f t="shared" si="38"/>
        <v/>
      </c>
      <c r="EE67" s="134" t="str">
        <f t="shared" si="38"/>
        <v/>
      </c>
      <c r="EF67" s="134" t="str">
        <f t="shared" si="38"/>
        <v/>
      </c>
      <c r="EG67" s="134" t="str">
        <f t="shared" si="38"/>
        <v/>
      </c>
      <c r="EH67" s="134" t="str">
        <f t="shared" si="38"/>
        <v/>
      </c>
      <c r="EI67" s="134" t="str">
        <f t="shared" si="43"/>
        <v/>
      </c>
      <c r="EJ67" s="134" t="str">
        <f t="shared" si="43"/>
        <v/>
      </c>
      <c r="EK67" s="134" t="str">
        <f t="shared" si="43"/>
        <v/>
      </c>
      <c r="EL67" s="134" t="str">
        <f t="shared" si="43"/>
        <v/>
      </c>
      <c r="EM67" s="134" t="str">
        <f t="shared" si="43"/>
        <v/>
      </c>
      <c r="EN67" s="134" t="str">
        <f t="shared" si="43"/>
        <v/>
      </c>
      <c r="EO67" s="134" t="str">
        <f t="shared" si="43"/>
        <v/>
      </c>
      <c r="EP67" s="134" t="str">
        <f t="shared" si="43"/>
        <v/>
      </c>
      <c r="EQ67" s="134" t="str">
        <f t="shared" si="43"/>
        <v/>
      </c>
      <c r="ER67" s="134" t="str">
        <f t="shared" si="43"/>
        <v/>
      </c>
      <c r="ES67" s="134" t="str">
        <f t="shared" si="43"/>
        <v/>
      </c>
      <c r="ET67" s="134" t="str">
        <f t="shared" si="43"/>
        <v/>
      </c>
      <c r="EU67" s="134" t="str">
        <f t="shared" si="43"/>
        <v/>
      </c>
      <c r="EV67" s="134" t="str">
        <f t="shared" si="43"/>
        <v/>
      </c>
      <c r="EW67" s="134" t="str">
        <f t="shared" si="43"/>
        <v/>
      </c>
      <c r="EX67" s="134" t="str">
        <f t="shared" si="43"/>
        <v/>
      </c>
      <c r="EY67" s="134" t="str">
        <f t="shared" si="44"/>
        <v/>
      </c>
      <c r="EZ67" s="134" t="str">
        <f t="shared" si="44"/>
        <v/>
      </c>
      <c r="FA67" s="134" t="str">
        <f t="shared" si="44"/>
        <v/>
      </c>
      <c r="FB67" s="134" t="str">
        <f t="shared" si="44"/>
        <v/>
      </c>
      <c r="FC67" s="134" t="str">
        <f t="shared" si="44"/>
        <v/>
      </c>
      <c r="FD67" s="134" t="str">
        <f t="shared" si="44"/>
        <v/>
      </c>
      <c r="FE67" s="134" t="str">
        <f t="shared" si="44"/>
        <v/>
      </c>
      <c r="FF67" s="134" t="str">
        <f t="shared" si="44"/>
        <v/>
      </c>
      <c r="FG67" s="134" t="str">
        <f t="shared" si="44"/>
        <v/>
      </c>
      <c r="FH67" s="134" t="str">
        <f t="shared" si="44"/>
        <v/>
      </c>
      <c r="FI67" s="134" t="str">
        <f t="shared" si="44"/>
        <v/>
      </c>
      <c r="FJ67" s="134" t="str">
        <f t="shared" si="44"/>
        <v/>
      </c>
      <c r="FK67" s="134" t="str">
        <f t="shared" si="44"/>
        <v/>
      </c>
      <c r="FL67" s="134" t="str">
        <f t="shared" si="44"/>
        <v/>
      </c>
      <c r="FM67" s="134" t="str">
        <f t="shared" si="44"/>
        <v/>
      </c>
      <c r="FN67" s="134" t="str">
        <f t="shared" si="44"/>
        <v/>
      </c>
      <c r="FO67" s="134" t="str">
        <f t="shared" si="39"/>
        <v/>
      </c>
      <c r="FP67" s="134" t="str">
        <f t="shared" si="39"/>
        <v/>
      </c>
      <c r="FQ67" s="134" t="str">
        <f t="shared" si="39"/>
        <v/>
      </c>
      <c r="FR67" s="134" t="str">
        <f t="shared" si="39"/>
        <v/>
      </c>
      <c r="FS67" s="134" t="str">
        <f t="shared" si="39"/>
        <v/>
      </c>
      <c r="FT67" s="134" t="str">
        <f t="shared" si="39"/>
        <v/>
      </c>
      <c r="FU67" s="134" t="str">
        <f t="shared" si="39"/>
        <v/>
      </c>
      <c r="FV67" s="134" t="str">
        <f t="shared" si="39"/>
        <v/>
      </c>
      <c r="FW67" s="134" t="str">
        <f t="shared" si="39"/>
        <v/>
      </c>
      <c r="FX67" s="134" t="str">
        <f t="shared" si="39"/>
        <v/>
      </c>
      <c r="FY67" s="134" t="str">
        <f t="shared" si="45"/>
        <v/>
      </c>
      <c r="FZ67" s="134" t="str">
        <f t="shared" si="45"/>
        <v/>
      </c>
      <c r="GA67" s="134" t="str">
        <f t="shared" si="45"/>
        <v/>
      </c>
      <c r="GB67" s="134" t="str">
        <f t="shared" si="45"/>
        <v/>
      </c>
      <c r="GC67" s="134" t="str">
        <f t="shared" si="45"/>
        <v/>
      </c>
      <c r="GD67" s="134" t="str">
        <f t="shared" si="45"/>
        <v/>
      </c>
      <c r="GE67" s="134" t="str">
        <f t="shared" si="45"/>
        <v/>
      </c>
      <c r="GF67" s="134" t="str">
        <f t="shared" si="45"/>
        <v/>
      </c>
      <c r="GG67" s="134" t="str">
        <f t="shared" si="45"/>
        <v/>
      </c>
      <c r="GH67" s="134" t="str">
        <f t="shared" si="45"/>
        <v/>
      </c>
      <c r="GI67" s="134" t="str">
        <f t="shared" si="45"/>
        <v/>
      </c>
      <c r="GJ67" s="134" t="str">
        <f t="shared" si="45"/>
        <v/>
      </c>
      <c r="GK67" s="134" t="str">
        <f t="shared" si="45"/>
        <v/>
      </c>
      <c r="GL67" s="134" t="str">
        <f t="shared" si="45"/>
        <v/>
      </c>
      <c r="GM67" s="134" t="str">
        <f t="shared" si="45"/>
        <v/>
      </c>
      <c r="GN67" s="134" t="str">
        <f t="shared" si="40"/>
        <v/>
      </c>
      <c r="GO67" s="134" t="str">
        <f t="shared" si="40"/>
        <v/>
      </c>
      <c r="GP67" s="134" t="str">
        <f t="shared" si="40"/>
        <v/>
      </c>
      <c r="GQ67" s="134" t="str">
        <f t="shared" si="40"/>
        <v/>
      </c>
      <c r="GR67" s="134" t="str">
        <f t="shared" si="40"/>
        <v/>
      </c>
      <c r="GS67" s="134" t="str">
        <f t="shared" si="40"/>
        <v/>
      </c>
      <c r="GT67" s="134" t="str">
        <f t="shared" si="40"/>
        <v/>
      </c>
      <c r="GU67" s="134" t="str">
        <f t="shared" si="40"/>
        <v/>
      </c>
      <c r="GV67" s="134" t="str">
        <f t="shared" si="40"/>
        <v/>
      </c>
      <c r="GW67" s="134" t="str">
        <f t="shared" si="40"/>
        <v/>
      </c>
      <c r="GX67" s="134" t="str">
        <f t="shared" si="40"/>
        <v/>
      </c>
      <c r="GY67" s="134" t="str">
        <f t="shared" si="40"/>
        <v/>
      </c>
      <c r="GZ67" s="134" t="str">
        <f t="shared" si="40"/>
        <v/>
      </c>
      <c r="HA67" s="134" t="str">
        <f t="shared" si="40"/>
        <v/>
      </c>
      <c r="HB67" s="134" t="str">
        <f t="shared" si="40"/>
        <v/>
      </c>
      <c r="HC67" s="134" t="str">
        <f t="shared" si="40"/>
        <v/>
      </c>
      <c r="HD67" s="134" t="str">
        <f t="shared" si="46"/>
        <v/>
      </c>
      <c r="HE67" s="134" t="str">
        <f t="shared" si="46"/>
        <v/>
      </c>
      <c r="HF67" s="134" t="str">
        <f t="shared" si="46"/>
        <v/>
      </c>
      <c r="HG67" s="134" t="str">
        <f t="shared" si="46"/>
        <v/>
      </c>
      <c r="HH67" s="134" t="str">
        <f t="shared" si="46"/>
        <v/>
      </c>
      <c r="HI67" s="134" t="str">
        <f t="shared" si="46"/>
        <v/>
      </c>
      <c r="HJ67" s="134" t="str">
        <f t="shared" si="46"/>
        <v/>
      </c>
      <c r="HK67" s="134" t="str">
        <f t="shared" si="46"/>
        <v/>
      </c>
      <c r="HL67" s="134" t="str">
        <f t="shared" si="46"/>
        <v/>
      </c>
      <c r="HM67" s="134" t="str">
        <f t="shared" si="46"/>
        <v/>
      </c>
      <c r="HN67" s="134" t="str">
        <f t="shared" si="46"/>
        <v/>
      </c>
      <c r="HO67" s="134" t="str">
        <f t="shared" si="46"/>
        <v/>
      </c>
      <c r="HP67" s="231" t="str">
        <f t="shared" si="46"/>
        <v/>
      </c>
    </row>
    <row r="68" spans="1:224" hidden="1">
      <c r="A68" s="63"/>
      <c r="B68" s="63"/>
      <c r="C68" s="63"/>
      <c r="D68" s="63"/>
      <c r="E68" s="63"/>
      <c r="F68" s="63"/>
      <c r="G68" s="61"/>
      <c r="K68"/>
      <c r="L68"/>
      <c r="M68"/>
      <c r="N68" s="133" t="str">
        <f t="shared" si="17"/>
        <v>직원24</v>
      </c>
      <c r="O68" s="130" t="str">
        <f t="shared" si="41"/>
        <v/>
      </c>
      <c r="P68" s="130" t="str">
        <f t="shared" si="41"/>
        <v/>
      </c>
      <c r="Q68" s="130" t="str">
        <f t="shared" si="41"/>
        <v/>
      </c>
      <c r="R68" s="130" t="str">
        <f t="shared" si="41"/>
        <v/>
      </c>
      <c r="S68" s="130" t="str">
        <f t="shared" si="41"/>
        <v/>
      </c>
      <c r="T68" s="130" t="str">
        <f t="shared" si="41"/>
        <v/>
      </c>
      <c r="U68" s="130" t="str">
        <f t="shared" si="41"/>
        <v/>
      </c>
      <c r="V68" s="130" t="str">
        <f t="shared" si="42"/>
        <v/>
      </c>
      <c r="W68" s="130" t="str">
        <f t="shared" si="42"/>
        <v/>
      </c>
      <c r="X68" s="130" t="str">
        <f t="shared" si="42"/>
        <v/>
      </c>
      <c r="Y68" s="130" t="str">
        <f t="shared" si="42"/>
        <v/>
      </c>
      <c r="Z68" s="130" t="str">
        <f t="shared" si="42"/>
        <v/>
      </c>
      <c r="AA68" s="130" t="str">
        <f t="shared" si="42"/>
        <v/>
      </c>
      <c r="AB68" s="130" t="str">
        <f t="shared" si="42"/>
        <v/>
      </c>
      <c r="AC68" s="130" t="str">
        <f t="shared" si="42"/>
        <v/>
      </c>
      <c r="AD68" s="130" t="str">
        <f t="shared" si="42"/>
        <v/>
      </c>
      <c r="AE68" s="134" t="str">
        <f t="shared" si="42"/>
        <v/>
      </c>
      <c r="AF68" s="134" t="str">
        <f t="shared" si="42"/>
        <v/>
      </c>
      <c r="AG68" s="134" t="str">
        <f t="shared" si="42"/>
        <v/>
      </c>
      <c r="AH68" s="134" t="str">
        <f t="shared" si="42"/>
        <v/>
      </c>
      <c r="AI68" s="134" t="str">
        <f t="shared" si="42"/>
        <v/>
      </c>
      <c r="AJ68" s="134" t="str">
        <f t="shared" si="42"/>
        <v/>
      </c>
      <c r="AK68" s="134" t="str">
        <f t="shared" si="32"/>
        <v/>
      </c>
      <c r="AL68" s="134" t="str">
        <f t="shared" si="32"/>
        <v/>
      </c>
      <c r="AM68" s="134" t="str">
        <f t="shared" si="32"/>
        <v/>
      </c>
      <c r="AN68" s="134" t="str">
        <f t="shared" si="32"/>
        <v/>
      </c>
      <c r="AO68" s="134" t="str">
        <f t="shared" si="32"/>
        <v/>
      </c>
      <c r="AP68" s="134" t="str">
        <f t="shared" si="32"/>
        <v/>
      </c>
      <c r="AQ68" s="134" t="str">
        <f t="shared" si="32"/>
        <v/>
      </c>
      <c r="AR68" s="134" t="str">
        <f t="shared" si="32"/>
        <v/>
      </c>
      <c r="AS68" s="134" t="str">
        <f t="shared" si="32"/>
        <v/>
      </c>
      <c r="AT68" s="134" t="str">
        <f t="shared" si="32"/>
        <v/>
      </c>
      <c r="AU68" s="134" t="str">
        <f t="shared" si="32"/>
        <v/>
      </c>
      <c r="AV68" s="134" t="str">
        <f t="shared" si="32"/>
        <v/>
      </c>
      <c r="AW68" s="134" t="str">
        <f t="shared" si="32"/>
        <v/>
      </c>
      <c r="AX68" s="134" t="str">
        <f t="shared" si="32"/>
        <v/>
      </c>
      <c r="AY68" s="134" t="str">
        <f t="shared" si="32"/>
        <v/>
      </c>
      <c r="AZ68" s="130" t="str">
        <f t="shared" si="32"/>
        <v/>
      </c>
      <c r="BA68" s="130" t="str">
        <f t="shared" si="33"/>
        <v/>
      </c>
      <c r="BB68" s="130" t="str">
        <f t="shared" si="33"/>
        <v/>
      </c>
      <c r="BC68" s="130" t="str">
        <f t="shared" si="33"/>
        <v/>
      </c>
      <c r="BD68" s="130" t="str">
        <f t="shared" si="33"/>
        <v/>
      </c>
      <c r="BE68" s="130" t="str">
        <f t="shared" si="33"/>
        <v/>
      </c>
      <c r="BF68" s="130" t="str">
        <f t="shared" si="33"/>
        <v/>
      </c>
      <c r="BG68" s="130" t="str">
        <f t="shared" si="33"/>
        <v/>
      </c>
      <c r="BH68" s="130" t="str">
        <f t="shared" si="33"/>
        <v/>
      </c>
      <c r="BI68" s="130" t="str">
        <f t="shared" si="33"/>
        <v/>
      </c>
      <c r="BJ68" s="130" t="str">
        <f t="shared" si="33"/>
        <v/>
      </c>
      <c r="BK68" s="130" t="str">
        <f t="shared" si="33"/>
        <v/>
      </c>
      <c r="BL68" s="130" t="str">
        <f t="shared" si="33"/>
        <v/>
      </c>
      <c r="BM68" s="130" t="str">
        <f t="shared" si="33"/>
        <v/>
      </c>
      <c r="BN68" s="130" t="str">
        <f t="shared" si="33"/>
        <v/>
      </c>
      <c r="BO68" s="130" t="str">
        <f t="shared" si="33"/>
        <v/>
      </c>
      <c r="BP68" s="130" t="str">
        <f t="shared" si="33"/>
        <v/>
      </c>
      <c r="BQ68" s="130" t="str">
        <f t="shared" si="34"/>
        <v/>
      </c>
      <c r="BR68" s="130" t="str">
        <f t="shared" si="34"/>
        <v/>
      </c>
      <c r="BS68" s="130" t="str">
        <f t="shared" si="34"/>
        <v/>
      </c>
      <c r="BT68" s="130" t="str">
        <f t="shared" si="34"/>
        <v/>
      </c>
      <c r="BU68" s="134" t="str">
        <f t="shared" si="34"/>
        <v/>
      </c>
      <c r="BV68" s="134" t="str">
        <f t="shared" si="34"/>
        <v/>
      </c>
      <c r="BW68" s="134" t="str">
        <f t="shared" si="34"/>
        <v/>
      </c>
      <c r="BX68" s="134" t="str">
        <f t="shared" si="34"/>
        <v/>
      </c>
      <c r="BY68" s="134" t="str">
        <f t="shared" si="34"/>
        <v/>
      </c>
      <c r="BZ68" s="134" t="str">
        <f t="shared" si="34"/>
        <v/>
      </c>
      <c r="CA68" s="134" t="str">
        <f t="shared" si="34"/>
        <v/>
      </c>
      <c r="CB68" s="134" t="str">
        <f t="shared" si="34"/>
        <v/>
      </c>
      <c r="CC68" s="134" t="str">
        <f t="shared" si="34"/>
        <v/>
      </c>
      <c r="CD68" s="134" t="str">
        <f t="shared" si="34"/>
        <v/>
      </c>
      <c r="CE68" s="134" t="str">
        <f t="shared" si="34"/>
        <v/>
      </c>
      <c r="CF68" s="134" t="str">
        <f t="shared" si="34"/>
        <v/>
      </c>
      <c r="CG68" s="134" t="str">
        <f t="shared" si="35"/>
        <v/>
      </c>
      <c r="CH68" s="134" t="str">
        <f t="shared" si="35"/>
        <v/>
      </c>
      <c r="CI68" s="134" t="str">
        <f t="shared" si="35"/>
        <v/>
      </c>
      <c r="CJ68" s="134" t="str">
        <f t="shared" si="35"/>
        <v/>
      </c>
      <c r="CK68" s="134" t="str">
        <f t="shared" si="35"/>
        <v/>
      </c>
      <c r="CL68" s="134" t="str">
        <f t="shared" si="35"/>
        <v/>
      </c>
      <c r="CM68" s="134" t="str">
        <f t="shared" si="35"/>
        <v/>
      </c>
      <c r="CN68" s="134" t="str">
        <f t="shared" si="35"/>
        <v/>
      </c>
      <c r="CO68" s="134" t="str">
        <f t="shared" si="35"/>
        <v/>
      </c>
      <c r="CP68" s="134" t="str">
        <f t="shared" si="35"/>
        <v/>
      </c>
      <c r="CQ68" s="134" t="str">
        <f t="shared" si="35"/>
        <v/>
      </c>
      <c r="CR68" s="134" t="str">
        <f t="shared" si="35"/>
        <v/>
      </c>
      <c r="CS68" s="134" t="str">
        <f t="shared" si="35"/>
        <v/>
      </c>
      <c r="CT68" s="134" t="str">
        <f t="shared" si="35"/>
        <v/>
      </c>
      <c r="CU68" s="134" t="str">
        <f t="shared" si="35"/>
        <v/>
      </c>
      <c r="CV68" s="134" t="str">
        <f t="shared" si="35"/>
        <v/>
      </c>
      <c r="CW68" s="134" t="str">
        <f t="shared" si="36"/>
        <v/>
      </c>
      <c r="CX68" s="134" t="str">
        <f t="shared" si="36"/>
        <v/>
      </c>
      <c r="CY68" s="134" t="str">
        <f t="shared" si="36"/>
        <v/>
      </c>
      <c r="CZ68" s="134" t="str">
        <f t="shared" si="36"/>
        <v/>
      </c>
      <c r="DA68" s="134" t="str">
        <f t="shared" si="36"/>
        <v/>
      </c>
      <c r="DB68" s="134" t="str">
        <f t="shared" si="36"/>
        <v/>
      </c>
      <c r="DC68" s="134" t="str">
        <f t="shared" si="36"/>
        <v/>
      </c>
      <c r="DD68" s="134" t="str">
        <f t="shared" si="36"/>
        <v/>
      </c>
      <c r="DE68" s="134" t="str">
        <f t="shared" si="36"/>
        <v/>
      </c>
      <c r="DF68" s="134" t="str">
        <f t="shared" si="36"/>
        <v/>
      </c>
      <c r="DG68" s="134" t="str">
        <f t="shared" si="36"/>
        <v/>
      </c>
      <c r="DH68" s="134" t="str">
        <f t="shared" si="36"/>
        <v/>
      </c>
      <c r="DI68" s="134" t="str">
        <f t="shared" si="36"/>
        <v/>
      </c>
      <c r="DJ68" s="134" t="str">
        <f t="shared" si="36"/>
        <v/>
      </c>
      <c r="DK68" s="134" t="str">
        <f t="shared" si="36"/>
        <v/>
      </c>
      <c r="DL68" s="134" t="str">
        <f t="shared" si="36"/>
        <v/>
      </c>
      <c r="DM68" s="134" t="str">
        <f t="shared" si="37"/>
        <v/>
      </c>
      <c r="DN68" s="134" t="str">
        <f t="shared" si="37"/>
        <v/>
      </c>
      <c r="DO68" s="134" t="str">
        <f t="shared" si="37"/>
        <v/>
      </c>
      <c r="DP68" s="134" t="str">
        <f t="shared" si="37"/>
        <v/>
      </c>
      <c r="DQ68" s="134" t="str">
        <f t="shared" si="37"/>
        <v/>
      </c>
      <c r="DR68" s="134" t="str">
        <f t="shared" si="37"/>
        <v/>
      </c>
      <c r="DS68" s="134" t="str">
        <f t="shared" si="38"/>
        <v/>
      </c>
      <c r="DT68" s="134" t="str">
        <f t="shared" si="38"/>
        <v/>
      </c>
      <c r="DU68" s="134" t="str">
        <f t="shared" si="38"/>
        <v/>
      </c>
      <c r="DV68" s="134" t="str">
        <f t="shared" si="38"/>
        <v/>
      </c>
      <c r="DW68" s="134" t="str">
        <f t="shared" si="38"/>
        <v/>
      </c>
      <c r="DX68" s="134" t="str">
        <f t="shared" si="38"/>
        <v/>
      </c>
      <c r="DY68" s="134" t="str">
        <f t="shared" si="38"/>
        <v/>
      </c>
      <c r="DZ68" s="134" t="str">
        <f t="shared" si="38"/>
        <v/>
      </c>
      <c r="EA68" s="134" t="str">
        <f t="shared" si="38"/>
        <v/>
      </c>
      <c r="EB68" s="134" t="str">
        <f t="shared" si="38"/>
        <v/>
      </c>
      <c r="EC68" s="134" t="str">
        <f t="shared" si="38"/>
        <v/>
      </c>
      <c r="ED68" s="134" t="str">
        <f t="shared" si="38"/>
        <v/>
      </c>
      <c r="EE68" s="134" t="str">
        <f t="shared" si="38"/>
        <v/>
      </c>
      <c r="EF68" s="134" t="str">
        <f t="shared" si="38"/>
        <v/>
      </c>
      <c r="EG68" s="134" t="str">
        <f t="shared" si="38"/>
        <v/>
      </c>
      <c r="EH68" s="134" t="str">
        <f t="shared" si="38"/>
        <v/>
      </c>
      <c r="EI68" s="134" t="str">
        <f t="shared" si="43"/>
        <v/>
      </c>
      <c r="EJ68" s="134" t="str">
        <f t="shared" si="43"/>
        <v/>
      </c>
      <c r="EK68" s="134" t="str">
        <f t="shared" si="43"/>
        <v/>
      </c>
      <c r="EL68" s="134" t="str">
        <f t="shared" si="43"/>
        <v/>
      </c>
      <c r="EM68" s="134" t="str">
        <f t="shared" si="43"/>
        <v/>
      </c>
      <c r="EN68" s="134" t="str">
        <f t="shared" si="43"/>
        <v/>
      </c>
      <c r="EO68" s="134" t="str">
        <f t="shared" si="43"/>
        <v/>
      </c>
      <c r="EP68" s="134" t="str">
        <f t="shared" si="43"/>
        <v/>
      </c>
      <c r="EQ68" s="134" t="str">
        <f t="shared" si="43"/>
        <v/>
      </c>
      <c r="ER68" s="134" t="str">
        <f t="shared" si="43"/>
        <v/>
      </c>
      <c r="ES68" s="134" t="str">
        <f t="shared" si="43"/>
        <v/>
      </c>
      <c r="ET68" s="134" t="str">
        <f t="shared" si="43"/>
        <v/>
      </c>
      <c r="EU68" s="134" t="str">
        <f t="shared" si="43"/>
        <v/>
      </c>
      <c r="EV68" s="134" t="str">
        <f t="shared" si="43"/>
        <v/>
      </c>
      <c r="EW68" s="134" t="str">
        <f t="shared" si="43"/>
        <v/>
      </c>
      <c r="EX68" s="134" t="str">
        <f t="shared" si="43"/>
        <v/>
      </c>
      <c r="EY68" s="134" t="str">
        <f t="shared" si="44"/>
        <v/>
      </c>
      <c r="EZ68" s="134" t="str">
        <f t="shared" si="44"/>
        <v/>
      </c>
      <c r="FA68" s="134" t="str">
        <f t="shared" si="44"/>
        <v/>
      </c>
      <c r="FB68" s="134" t="str">
        <f t="shared" si="44"/>
        <v/>
      </c>
      <c r="FC68" s="134" t="str">
        <f t="shared" si="44"/>
        <v/>
      </c>
      <c r="FD68" s="134" t="str">
        <f t="shared" si="44"/>
        <v/>
      </c>
      <c r="FE68" s="134" t="str">
        <f t="shared" si="44"/>
        <v/>
      </c>
      <c r="FF68" s="134" t="str">
        <f t="shared" si="44"/>
        <v/>
      </c>
      <c r="FG68" s="134" t="str">
        <f t="shared" si="44"/>
        <v/>
      </c>
      <c r="FH68" s="134" t="str">
        <f t="shared" si="44"/>
        <v/>
      </c>
      <c r="FI68" s="134" t="str">
        <f t="shared" si="44"/>
        <v/>
      </c>
      <c r="FJ68" s="134" t="str">
        <f t="shared" si="44"/>
        <v/>
      </c>
      <c r="FK68" s="134" t="str">
        <f t="shared" si="44"/>
        <v/>
      </c>
      <c r="FL68" s="134" t="str">
        <f t="shared" si="44"/>
        <v/>
      </c>
      <c r="FM68" s="134" t="str">
        <f t="shared" si="44"/>
        <v/>
      </c>
      <c r="FN68" s="134" t="str">
        <f t="shared" si="44"/>
        <v/>
      </c>
      <c r="FO68" s="134" t="str">
        <f t="shared" si="39"/>
        <v/>
      </c>
      <c r="FP68" s="134" t="str">
        <f t="shared" si="39"/>
        <v/>
      </c>
      <c r="FQ68" s="134" t="str">
        <f t="shared" si="39"/>
        <v/>
      </c>
      <c r="FR68" s="134" t="str">
        <f t="shared" si="39"/>
        <v/>
      </c>
      <c r="FS68" s="134" t="str">
        <f t="shared" si="39"/>
        <v/>
      </c>
      <c r="FT68" s="134" t="str">
        <f t="shared" si="39"/>
        <v/>
      </c>
      <c r="FU68" s="134" t="str">
        <f t="shared" si="39"/>
        <v/>
      </c>
      <c r="FV68" s="134" t="str">
        <f t="shared" si="39"/>
        <v/>
      </c>
      <c r="FW68" s="134" t="str">
        <f t="shared" si="39"/>
        <v/>
      </c>
      <c r="FX68" s="134" t="str">
        <f t="shared" si="39"/>
        <v/>
      </c>
      <c r="FY68" s="134" t="str">
        <f t="shared" si="45"/>
        <v/>
      </c>
      <c r="FZ68" s="134" t="str">
        <f t="shared" si="45"/>
        <v/>
      </c>
      <c r="GA68" s="134" t="str">
        <f t="shared" si="45"/>
        <v/>
      </c>
      <c r="GB68" s="134" t="str">
        <f t="shared" si="45"/>
        <v/>
      </c>
      <c r="GC68" s="134" t="str">
        <f t="shared" si="45"/>
        <v/>
      </c>
      <c r="GD68" s="134" t="str">
        <f t="shared" si="45"/>
        <v/>
      </c>
      <c r="GE68" s="134" t="str">
        <f t="shared" si="45"/>
        <v/>
      </c>
      <c r="GF68" s="134" t="str">
        <f t="shared" si="45"/>
        <v/>
      </c>
      <c r="GG68" s="134" t="str">
        <f t="shared" si="45"/>
        <v/>
      </c>
      <c r="GH68" s="134" t="str">
        <f t="shared" si="45"/>
        <v/>
      </c>
      <c r="GI68" s="134" t="str">
        <f t="shared" si="45"/>
        <v/>
      </c>
      <c r="GJ68" s="134" t="str">
        <f t="shared" si="45"/>
        <v/>
      </c>
      <c r="GK68" s="134" t="str">
        <f t="shared" si="45"/>
        <v/>
      </c>
      <c r="GL68" s="134" t="str">
        <f t="shared" si="45"/>
        <v/>
      </c>
      <c r="GM68" s="134" t="str">
        <f t="shared" si="45"/>
        <v/>
      </c>
      <c r="GN68" s="134" t="str">
        <f t="shared" si="40"/>
        <v/>
      </c>
      <c r="GO68" s="134" t="str">
        <f t="shared" si="40"/>
        <v/>
      </c>
      <c r="GP68" s="134" t="str">
        <f t="shared" si="40"/>
        <v/>
      </c>
      <c r="GQ68" s="134" t="str">
        <f t="shared" si="40"/>
        <v/>
      </c>
      <c r="GR68" s="134" t="str">
        <f t="shared" si="40"/>
        <v/>
      </c>
      <c r="GS68" s="134" t="str">
        <f t="shared" si="40"/>
        <v/>
      </c>
      <c r="GT68" s="134" t="str">
        <f t="shared" si="40"/>
        <v/>
      </c>
      <c r="GU68" s="134" t="str">
        <f t="shared" si="40"/>
        <v/>
      </c>
      <c r="GV68" s="134" t="str">
        <f t="shared" si="40"/>
        <v/>
      </c>
      <c r="GW68" s="134" t="str">
        <f t="shared" si="40"/>
        <v/>
      </c>
      <c r="GX68" s="134" t="str">
        <f t="shared" si="40"/>
        <v/>
      </c>
      <c r="GY68" s="134" t="str">
        <f t="shared" si="40"/>
        <v/>
      </c>
      <c r="GZ68" s="134" t="str">
        <f t="shared" si="40"/>
        <v/>
      </c>
      <c r="HA68" s="134" t="str">
        <f t="shared" si="40"/>
        <v/>
      </c>
      <c r="HB68" s="134" t="str">
        <f t="shared" si="40"/>
        <v/>
      </c>
      <c r="HC68" s="134" t="str">
        <f t="shared" si="40"/>
        <v/>
      </c>
      <c r="HD68" s="134" t="str">
        <f t="shared" si="46"/>
        <v/>
      </c>
      <c r="HE68" s="134" t="str">
        <f t="shared" si="46"/>
        <v/>
      </c>
      <c r="HF68" s="134" t="str">
        <f t="shared" si="46"/>
        <v/>
      </c>
      <c r="HG68" s="134" t="str">
        <f t="shared" si="46"/>
        <v/>
      </c>
      <c r="HH68" s="134" t="str">
        <f t="shared" si="46"/>
        <v/>
      </c>
      <c r="HI68" s="134" t="str">
        <f t="shared" si="46"/>
        <v/>
      </c>
      <c r="HJ68" s="134" t="str">
        <f t="shared" si="46"/>
        <v/>
      </c>
      <c r="HK68" s="134" t="str">
        <f t="shared" si="46"/>
        <v/>
      </c>
      <c r="HL68" s="134" t="str">
        <f t="shared" si="46"/>
        <v/>
      </c>
      <c r="HM68" s="134" t="str">
        <f t="shared" si="46"/>
        <v/>
      </c>
      <c r="HN68" s="134" t="str">
        <f t="shared" si="46"/>
        <v/>
      </c>
      <c r="HO68" s="134" t="str">
        <f t="shared" si="46"/>
        <v/>
      </c>
      <c r="HP68" s="231" t="str">
        <f t="shared" si="46"/>
        <v/>
      </c>
    </row>
    <row r="69" spans="1:224" hidden="1">
      <c r="A69" s="63"/>
      <c r="B69" s="63"/>
      <c r="C69" s="63"/>
      <c r="D69" s="63"/>
      <c r="E69" s="63"/>
      <c r="F69" s="63"/>
      <c r="G69" s="61"/>
      <c r="K69"/>
      <c r="L69"/>
      <c r="M69"/>
      <c r="N69" s="133" t="str">
        <f t="shared" si="17"/>
        <v>직원25</v>
      </c>
      <c r="O69" s="130" t="str">
        <f t="shared" si="41"/>
        <v/>
      </c>
      <c r="P69" s="130" t="str">
        <f t="shared" si="41"/>
        <v/>
      </c>
      <c r="Q69" s="130" t="str">
        <f t="shared" si="41"/>
        <v/>
      </c>
      <c r="R69" s="130" t="str">
        <f t="shared" si="41"/>
        <v/>
      </c>
      <c r="S69" s="130" t="str">
        <f t="shared" si="41"/>
        <v/>
      </c>
      <c r="T69" s="130" t="str">
        <f t="shared" si="41"/>
        <v/>
      </c>
      <c r="U69" s="130" t="str">
        <f t="shared" si="41"/>
        <v/>
      </c>
      <c r="V69" s="130" t="str">
        <f t="shared" si="42"/>
        <v/>
      </c>
      <c r="W69" s="130" t="str">
        <f t="shared" si="42"/>
        <v/>
      </c>
      <c r="X69" s="130" t="str">
        <f t="shared" si="42"/>
        <v/>
      </c>
      <c r="Y69" s="130" t="str">
        <f t="shared" si="42"/>
        <v/>
      </c>
      <c r="Z69" s="130" t="str">
        <f t="shared" si="42"/>
        <v/>
      </c>
      <c r="AA69" s="130" t="str">
        <f t="shared" si="42"/>
        <v/>
      </c>
      <c r="AB69" s="130" t="str">
        <f t="shared" si="42"/>
        <v/>
      </c>
      <c r="AC69" s="130" t="str">
        <f t="shared" si="42"/>
        <v/>
      </c>
      <c r="AD69" s="130" t="str">
        <f t="shared" si="42"/>
        <v/>
      </c>
      <c r="AE69" s="134" t="str">
        <f t="shared" si="42"/>
        <v/>
      </c>
      <c r="AF69" s="134" t="str">
        <f t="shared" si="42"/>
        <v/>
      </c>
      <c r="AG69" s="134" t="str">
        <f t="shared" si="42"/>
        <v/>
      </c>
      <c r="AH69" s="134" t="str">
        <f t="shared" si="42"/>
        <v/>
      </c>
      <c r="AI69" s="134" t="str">
        <f t="shared" si="42"/>
        <v/>
      </c>
      <c r="AJ69" s="134" t="str">
        <f t="shared" si="42"/>
        <v/>
      </c>
      <c r="AK69" s="134" t="str">
        <f t="shared" si="32"/>
        <v/>
      </c>
      <c r="AL69" s="134" t="str">
        <f t="shared" si="32"/>
        <v/>
      </c>
      <c r="AM69" s="134" t="str">
        <f t="shared" si="32"/>
        <v/>
      </c>
      <c r="AN69" s="134" t="str">
        <f t="shared" si="32"/>
        <v/>
      </c>
      <c r="AO69" s="134" t="str">
        <f t="shared" si="32"/>
        <v/>
      </c>
      <c r="AP69" s="134" t="str">
        <f t="shared" si="32"/>
        <v/>
      </c>
      <c r="AQ69" s="134" t="str">
        <f t="shared" si="32"/>
        <v/>
      </c>
      <c r="AR69" s="134" t="str">
        <f t="shared" si="32"/>
        <v/>
      </c>
      <c r="AS69" s="134" t="str">
        <f t="shared" si="32"/>
        <v/>
      </c>
      <c r="AT69" s="134" t="str">
        <f t="shared" si="32"/>
        <v/>
      </c>
      <c r="AU69" s="134" t="str">
        <f t="shared" si="32"/>
        <v/>
      </c>
      <c r="AV69" s="134" t="str">
        <f t="shared" si="32"/>
        <v/>
      </c>
      <c r="AW69" s="134" t="str">
        <f t="shared" si="32"/>
        <v/>
      </c>
      <c r="AX69" s="134" t="str">
        <f t="shared" si="32"/>
        <v/>
      </c>
      <c r="AY69" s="134" t="str">
        <f t="shared" si="32"/>
        <v/>
      </c>
      <c r="AZ69" s="130" t="str">
        <f t="shared" si="32"/>
        <v/>
      </c>
      <c r="BA69" s="130" t="str">
        <f t="shared" si="33"/>
        <v/>
      </c>
      <c r="BB69" s="130" t="str">
        <f t="shared" si="33"/>
        <v/>
      </c>
      <c r="BC69" s="130" t="str">
        <f t="shared" si="33"/>
        <v/>
      </c>
      <c r="BD69" s="130" t="str">
        <f t="shared" si="33"/>
        <v/>
      </c>
      <c r="BE69" s="130" t="str">
        <f t="shared" si="33"/>
        <v/>
      </c>
      <c r="BF69" s="130" t="str">
        <f t="shared" si="33"/>
        <v/>
      </c>
      <c r="BG69" s="130" t="str">
        <f t="shared" si="33"/>
        <v/>
      </c>
      <c r="BH69" s="130" t="str">
        <f t="shared" si="33"/>
        <v/>
      </c>
      <c r="BI69" s="130" t="str">
        <f t="shared" si="33"/>
        <v/>
      </c>
      <c r="BJ69" s="130" t="str">
        <f t="shared" si="33"/>
        <v/>
      </c>
      <c r="BK69" s="130" t="str">
        <f t="shared" si="33"/>
        <v/>
      </c>
      <c r="BL69" s="130" t="str">
        <f t="shared" si="33"/>
        <v/>
      </c>
      <c r="BM69" s="130" t="str">
        <f t="shared" si="33"/>
        <v/>
      </c>
      <c r="BN69" s="130" t="str">
        <f t="shared" si="33"/>
        <v/>
      </c>
      <c r="BO69" s="130" t="str">
        <f t="shared" si="33"/>
        <v/>
      </c>
      <c r="BP69" s="130" t="str">
        <f t="shared" si="33"/>
        <v/>
      </c>
      <c r="BQ69" s="130" t="str">
        <f t="shared" si="34"/>
        <v/>
      </c>
      <c r="BR69" s="130" t="str">
        <f t="shared" si="34"/>
        <v/>
      </c>
      <c r="BS69" s="130" t="str">
        <f t="shared" si="34"/>
        <v/>
      </c>
      <c r="BT69" s="130" t="str">
        <f t="shared" si="34"/>
        <v/>
      </c>
      <c r="BU69" s="134" t="str">
        <f t="shared" si="34"/>
        <v/>
      </c>
      <c r="BV69" s="134" t="str">
        <f t="shared" si="34"/>
        <v/>
      </c>
      <c r="BW69" s="134" t="str">
        <f t="shared" si="34"/>
        <v/>
      </c>
      <c r="BX69" s="134" t="str">
        <f t="shared" si="34"/>
        <v/>
      </c>
      <c r="BY69" s="134" t="str">
        <f t="shared" si="34"/>
        <v/>
      </c>
      <c r="BZ69" s="134" t="str">
        <f t="shared" si="34"/>
        <v/>
      </c>
      <c r="CA69" s="134" t="str">
        <f t="shared" si="34"/>
        <v/>
      </c>
      <c r="CB69" s="134" t="str">
        <f t="shared" si="34"/>
        <v/>
      </c>
      <c r="CC69" s="134" t="str">
        <f t="shared" si="34"/>
        <v/>
      </c>
      <c r="CD69" s="134" t="str">
        <f t="shared" si="34"/>
        <v/>
      </c>
      <c r="CE69" s="134" t="str">
        <f t="shared" si="34"/>
        <v/>
      </c>
      <c r="CF69" s="134" t="str">
        <f t="shared" si="34"/>
        <v/>
      </c>
      <c r="CG69" s="134" t="str">
        <f t="shared" si="35"/>
        <v/>
      </c>
      <c r="CH69" s="134" t="str">
        <f t="shared" si="35"/>
        <v/>
      </c>
      <c r="CI69" s="134" t="str">
        <f t="shared" si="35"/>
        <v/>
      </c>
      <c r="CJ69" s="134" t="str">
        <f t="shared" si="35"/>
        <v/>
      </c>
      <c r="CK69" s="134" t="str">
        <f t="shared" si="35"/>
        <v/>
      </c>
      <c r="CL69" s="134" t="str">
        <f t="shared" si="35"/>
        <v/>
      </c>
      <c r="CM69" s="134" t="str">
        <f t="shared" si="35"/>
        <v/>
      </c>
      <c r="CN69" s="134" t="str">
        <f t="shared" si="35"/>
        <v/>
      </c>
      <c r="CO69" s="134" t="str">
        <f t="shared" si="35"/>
        <v/>
      </c>
      <c r="CP69" s="134" t="str">
        <f t="shared" si="35"/>
        <v/>
      </c>
      <c r="CQ69" s="134" t="str">
        <f t="shared" si="35"/>
        <v/>
      </c>
      <c r="CR69" s="134" t="str">
        <f t="shared" si="35"/>
        <v/>
      </c>
      <c r="CS69" s="134" t="str">
        <f t="shared" si="35"/>
        <v/>
      </c>
      <c r="CT69" s="134" t="str">
        <f t="shared" si="35"/>
        <v/>
      </c>
      <c r="CU69" s="134" t="str">
        <f t="shared" si="35"/>
        <v/>
      </c>
      <c r="CV69" s="134" t="str">
        <f t="shared" si="35"/>
        <v/>
      </c>
      <c r="CW69" s="134" t="str">
        <f t="shared" si="36"/>
        <v/>
      </c>
      <c r="CX69" s="134" t="str">
        <f t="shared" si="36"/>
        <v/>
      </c>
      <c r="CY69" s="134" t="str">
        <f t="shared" si="36"/>
        <v/>
      </c>
      <c r="CZ69" s="134" t="str">
        <f t="shared" si="36"/>
        <v/>
      </c>
      <c r="DA69" s="134" t="str">
        <f t="shared" si="36"/>
        <v/>
      </c>
      <c r="DB69" s="134" t="str">
        <f t="shared" si="36"/>
        <v/>
      </c>
      <c r="DC69" s="134" t="str">
        <f t="shared" si="36"/>
        <v/>
      </c>
      <c r="DD69" s="134" t="str">
        <f t="shared" si="36"/>
        <v/>
      </c>
      <c r="DE69" s="134" t="str">
        <f t="shared" si="36"/>
        <v/>
      </c>
      <c r="DF69" s="134" t="str">
        <f t="shared" si="36"/>
        <v/>
      </c>
      <c r="DG69" s="134" t="str">
        <f t="shared" si="36"/>
        <v/>
      </c>
      <c r="DH69" s="134" t="str">
        <f t="shared" si="36"/>
        <v/>
      </c>
      <c r="DI69" s="134" t="str">
        <f t="shared" si="36"/>
        <v/>
      </c>
      <c r="DJ69" s="134" t="str">
        <f t="shared" si="36"/>
        <v/>
      </c>
      <c r="DK69" s="134" t="str">
        <f t="shared" si="36"/>
        <v/>
      </c>
      <c r="DL69" s="134" t="str">
        <f t="shared" si="36"/>
        <v/>
      </c>
      <c r="DM69" s="134" t="str">
        <f t="shared" si="37"/>
        <v/>
      </c>
      <c r="DN69" s="134" t="str">
        <f t="shared" si="37"/>
        <v/>
      </c>
      <c r="DO69" s="134" t="str">
        <f t="shared" si="37"/>
        <v/>
      </c>
      <c r="DP69" s="134" t="str">
        <f t="shared" si="37"/>
        <v/>
      </c>
      <c r="DQ69" s="134" t="str">
        <f t="shared" si="37"/>
        <v/>
      </c>
      <c r="DR69" s="134" t="str">
        <f t="shared" si="37"/>
        <v/>
      </c>
      <c r="DS69" s="134" t="str">
        <f t="shared" si="38"/>
        <v/>
      </c>
      <c r="DT69" s="134" t="str">
        <f t="shared" si="38"/>
        <v/>
      </c>
      <c r="DU69" s="134" t="str">
        <f t="shared" si="38"/>
        <v/>
      </c>
      <c r="DV69" s="134" t="str">
        <f t="shared" si="38"/>
        <v/>
      </c>
      <c r="DW69" s="134" t="str">
        <f t="shared" si="38"/>
        <v/>
      </c>
      <c r="DX69" s="134" t="str">
        <f t="shared" si="38"/>
        <v/>
      </c>
      <c r="DY69" s="134" t="str">
        <f t="shared" si="38"/>
        <v/>
      </c>
      <c r="DZ69" s="134" t="str">
        <f t="shared" si="38"/>
        <v/>
      </c>
      <c r="EA69" s="134" t="str">
        <f t="shared" si="38"/>
        <v/>
      </c>
      <c r="EB69" s="134" t="str">
        <f t="shared" si="38"/>
        <v/>
      </c>
      <c r="EC69" s="134" t="str">
        <f t="shared" si="38"/>
        <v/>
      </c>
      <c r="ED69" s="134" t="str">
        <f t="shared" si="38"/>
        <v/>
      </c>
      <c r="EE69" s="134" t="str">
        <f t="shared" si="38"/>
        <v/>
      </c>
      <c r="EF69" s="134" t="str">
        <f t="shared" si="38"/>
        <v/>
      </c>
      <c r="EG69" s="134" t="str">
        <f t="shared" si="38"/>
        <v/>
      </c>
      <c r="EH69" s="134" t="str">
        <f t="shared" si="38"/>
        <v/>
      </c>
      <c r="EI69" s="134" t="str">
        <f t="shared" si="43"/>
        <v/>
      </c>
      <c r="EJ69" s="134" t="str">
        <f t="shared" si="43"/>
        <v/>
      </c>
      <c r="EK69" s="134" t="str">
        <f t="shared" si="43"/>
        <v/>
      </c>
      <c r="EL69" s="134" t="str">
        <f t="shared" si="43"/>
        <v/>
      </c>
      <c r="EM69" s="134" t="str">
        <f t="shared" si="43"/>
        <v/>
      </c>
      <c r="EN69" s="134" t="str">
        <f t="shared" si="43"/>
        <v/>
      </c>
      <c r="EO69" s="134" t="str">
        <f t="shared" si="43"/>
        <v/>
      </c>
      <c r="EP69" s="134" t="str">
        <f t="shared" si="43"/>
        <v/>
      </c>
      <c r="EQ69" s="134" t="str">
        <f t="shared" si="43"/>
        <v/>
      </c>
      <c r="ER69" s="134" t="str">
        <f t="shared" si="43"/>
        <v/>
      </c>
      <c r="ES69" s="134" t="str">
        <f t="shared" si="43"/>
        <v/>
      </c>
      <c r="ET69" s="134" t="str">
        <f t="shared" si="43"/>
        <v/>
      </c>
      <c r="EU69" s="134" t="str">
        <f t="shared" si="43"/>
        <v/>
      </c>
      <c r="EV69" s="134" t="str">
        <f t="shared" si="43"/>
        <v/>
      </c>
      <c r="EW69" s="134" t="str">
        <f t="shared" si="43"/>
        <v/>
      </c>
      <c r="EX69" s="134" t="str">
        <f t="shared" si="43"/>
        <v/>
      </c>
      <c r="EY69" s="134" t="str">
        <f t="shared" si="44"/>
        <v/>
      </c>
      <c r="EZ69" s="134" t="str">
        <f t="shared" si="44"/>
        <v/>
      </c>
      <c r="FA69" s="134" t="str">
        <f t="shared" si="44"/>
        <v/>
      </c>
      <c r="FB69" s="134" t="str">
        <f t="shared" si="44"/>
        <v/>
      </c>
      <c r="FC69" s="134" t="str">
        <f t="shared" si="44"/>
        <v/>
      </c>
      <c r="FD69" s="134" t="str">
        <f t="shared" si="44"/>
        <v/>
      </c>
      <c r="FE69" s="134" t="str">
        <f t="shared" si="44"/>
        <v/>
      </c>
      <c r="FF69" s="134" t="str">
        <f t="shared" si="44"/>
        <v/>
      </c>
      <c r="FG69" s="134" t="str">
        <f t="shared" si="44"/>
        <v/>
      </c>
      <c r="FH69" s="134" t="str">
        <f t="shared" si="44"/>
        <v/>
      </c>
      <c r="FI69" s="134" t="str">
        <f t="shared" si="44"/>
        <v/>
      </c>
      <c r="FJ69" s="134" t="str">
        <f t="shared" si="44"/>
        <v/>
      </c>
      <c r="FK69" s="134" t="str">
        <f t="shared" si="44"/>
        <v/>
      </c>
      <c r="FL69" s="134" t="str">
        <f t="shared" si="44"/>
        <v/>
      </c>
      <c r="FM69" s="134" t="str">
        <f t="shared" si="44"/>
        <v/>
      </c>
      <c r="FN69" s="134" t="str">
        <f t="shared" si="44"/>
        <v/>
      </c>
      <c r="FO69" s="134" t="str">
        <f t="shared" si="39"/>
        <v/>
      </c>
      <c r="FP69" s="134" t="str">
        <f t="shared" si="39"/>
        <v/>
      </c>
      <c r="FQ69" s="134" t="str">
        <f t="shared" si="39"/>
        <v/>
      </c>
      <c r="FR69" s="134" t="str">
        <f t="shared" si="39"/>
        <v/>
      </c>
      <c r="FS69" s="134" t="str">
        <f t="shared" si="39"/>
        <v/>
      </c>
      <c r="FT69" s="134" t="str">
        <f t="shared" si="39"/>
        <v/>
      </c>
      <c r="FU69" s="134" t="str">
        <f t="shared" si="39"/>
        <v/>
      </c>
      <c r="FV69" s="134" t="str">
        <f t="shared" si="39"/>
        <v/>
      </c>
      <c r="FW69" s="134" t="str">
        <f t="shared" si="39"/>
        <v/>
      </c>
      <c r="FX69" s="134" t="str">
        <f t="shared" si="39"/>
        <v/>
      </c>
      <c r="FY69" s="134" t="str">
        <f t="shared" si="45"/>
        <v/>
      </c>
      <c r="FZ69" s="134" t="str">
        <f t="shared" si="45"/>
        <v/>
      </c>
      <c r="GA69" s="134" t="str">
        <f t="shared" si="45"/>
        <v/>
      </c>
      <c r="GB69" s="134" t="str">
        <f t="shared" si="45"/>
        <v/>
      </c>
      <c r="GC69" s="134" t="str">
        <f t="shared" si="45"/>
        <v/>
      </c>
      <c r="GD69" s="134" t="str">
        <f t="shared" si="45"/>
        <v/>
      </c>
      <c r="GE69" s="134" t="str">
        <f t="shared" si="45"/>
        <v/>
      </c>
      <c r="GF69" s="134" t="str">
        <f t="shared" si="45"/>
        <v/>
      </c>
      <c r="GG69" s="134" t="str">
        <f t="shared" si="45"/>
        <v/>
      </c>
      <c r="GH69" s="134" t="str">
        <f t="shared" si="45"/>
        <v/>
      </c>
      <c r="GI69" s="134" t="str">
        <f t="shared" si="45"/>
        <v/>
      </c>
      <c r="GJ69" s="134" t="str">
        <f t="shared" si="45"/>
        <v/>
      </c>
      <c r="GK69" s="134" t="str">
        <f t="shared" si="45"/>
        <v/>
      </c>
      <c r="GL69" s="134" t="str">
        <f t="shared" si="45"/>
        <v/>
      </c>
      <c r="GM69" s="134" t="str">
        <f t="shared" si="45"/>
        <v/>
      </c>
      <c r="GN69" s="134" t="str">
        <f t="shared" si="40"/>
        <v/>
      </c>
      <c r="GO69" s="134" t="str">
        <f t="shared" si="40"/>
        <v/>
      </c>
      <c r="GP69" s="134" t="str">
        <f t="shared" si="40"/>
        <v/>
      </c>
      <c r="GQ69" s="134" t="str">
        <f t="shared" si="40"/>
        <v/>
      </c>
      <c r="GR69" s="134" t="str">
        <f t="shared" si="40"/>
        <v/>
      </c>
      <c r="GS69" s="134" t="str">
        <f t="shared" si="40"/>
        <v/>
      </c>
      <c r="GT69" s="134" t="str">
        <f t="shared" si="40"/>
        <v/>
      </c>
      <c r="GU69" s="134" t="str">
        <f t="shared" si="40"/>
        <v/>
      </c>
      <c r="GV69" s="134" t="str">
        <f t="shared" si="40"/>
        <v/>
      </c>
      <c r="GW69" s="134" t="str">
        <f t="shared" si="40"/>
        <v/>
      </c>
      <c r="GX69" s="134" t="str">
        <f t="shared" si="40"/>
        <v/>
      </c>
      <c r="GY69" s="134" t="str">
        <f t="shared" si="40"/>
        <v/>
      </c>
      <c r="GZ69" s="134" t="str">
        <f t="shared" si="40"/>
        <v/>
      </c>
      <c r="HA69" s="134" t="str">
        <f t="shared" si="40"/>
        <v/>
      </c>
      <c r="HB69" s="134" t="str">
        <f t="shared" si="40"/>
        <v/>
      </c>
      <c r="HC69" s="134" t="str">
        <f t="shared" si="40"/>
        <v/>
      </c>
      <c r="HD69" s="134" t="str">
        <f t="shared" si="46"/>
        <v/>
      </c>
      <c r="HE69" s="134" t="str">
        <f t="shared" si="46"/>
        <v/>
      </c>
      <c r="HF69" s="134" t="str">
        <f t="shared" si="46"/>
        <v/>
      </c>
      <c r="HG69" s="134" t="str">
        <f t="shared" si="46"/>
        <v/>
      </c>
      <c r="HH69" s="134" t="str">
        <f t="shared" si="46"/>
        <v/>
      </c>
      <c r="HI69" s="134" t="str">
        <f t="shared" si="46"/>
        <v/>
      </c>
      <c r="HJ69" s="134" t="str">
        <f t="shared" si="46"/>
        <v/>
      </c>
      <c r="HK69" s="134" t="str">
        <f t="shared" si="46"/>
        <v/>
      </c>
      <c r="HL69" s="134" t="str">
        <f t="shared" si="46"/>
        <v/>
      </c>
      <c r="HM69" s="134" t="str">
        <f t="shared" si="46"/>
        <v/>
      </c>
      <c r="HN69" s="134" t="str">
        <f t="shared" si="46"/>
        <v/>
      </c>
      <c r="HO69" s="134" t="str">
        <f t="shared" si="46"/>
        <v/>
      </c>
      <c r="HP69" s="231" t="str">
        <f t="shared" si="46"/>
        <v/>
      </c>
    </row>
    <row r="70" spans="1:224" hidden="1">
      <c r="A70" s="63"/>
      <c r="B70" s="63"/>
      <c r="C70" s="63"/>
      <c r="D70" s="63"/>
      <c r="E70" s="63"/>
      <c r="F70" s="63"/>
      <c r="G70" s="61"/>
      <c r="K70"/>
      <c r="L70"/>
      <c r="M70"/>
      <c r="N70" s="133" t="str">
        <f t="shared" si="17"/>
        <v>직원26</v>
      </c>
      <c r="O70" s="130" t="str">
        <f t="shared" si="41"/>
        <v/>
      </c>
      <c r="P70" s="130" t="str">
        <f t="shared" si="41"/>
        <v/>
      </c>
      <c r="Q70" s="130" t="str">
        <f t="shared" si="41"/>
        <v/>
      </c>
      <c r="R70" s="130" t="str">
        <f t="shared" si="41"/>
        <v/>
      </c>
      <c r="S70" s="130" t="str">
        <f t="shared" si="41"/>
        <v/>
      </c>
      <c r="T70" s="130" t="str">
        <f t="shared" si="41"/>
        <v/>
      </c>
      <c r="U70" s="130" t="str">
        <f t="shared" si="41"/>
        <v/>
      </c>
      <c r="V70" s="130" t="str">
        <f t="shared" si="42"/>
        <v/>
      </c>
      <c r="W70" s="130" t="str">
        <f t="shared" si="42"/>
        <v/>
      </c>
      <c r="X70" s="130" t="str">
        <f t="shared" si="42"/>
        <v/>
      </c>
      <c r="Y70" s="130" t="str">
        <f t="shared" si="42"/>
        <v/>
      </c>
      <c r="Z70" s="130" t="str">
        <f t="shared" si="42"/>
        <v/>
      </c>
      <c r="AA70" s="130" t="str">
        <f t="shared" si="42"/>
        <v/>
      </c>
      <c r="AB70" s="130" t="str">
        <f t="shared" si="42"/>
        <v/>
      </c>
      <c r="AC70" s="130" t="str">
        <f t="shared" si="42"/>
        <v/>
      </c>
      <c r="AD70" s="130" t="str">
        <f t="shared" si="42"/>
        <v/>
      </c>
      <c r="AE70" s="134" t="str">
        <f t="shared" si="42"/>
        <v/>
      </c>
      <c r="AF70" s="134" t="str">
        <f t="shared" si="42"/>
        <v/>
      </c>
      <c r="AG70" s="134" t="str">
        <f t="shared" si="42"/>
        <v/>
      </c>
      <c r="AH70" s="134" t="str">
        <f t="shared" si="42"/>
        <v/>
      </c>
      <c r="AI70" s="134" t="str">
        <f t="shared" si="42"/>
        <v/>
      </c>
      <c r="AJ70" s="134" t="str">
        <f t="shared" si="42"/>
        <v/>
      </c>
      <c r="AK70" s="134" t="str">
        <f t="shared" si="32"/>
        <v/>
      </c>
      <c r="AL70" s="134" t="str">
        <f t="shared" si="32"/>
        <v/>
      </c>
      <c r="AM70" s="134" t="str">
        <f t="shared" si="32"/>
        <v/>
      </c>
      <c r="AN70" s="134" t="str">
        <f t="shared" si="32"/>
        <v/>
      </c>
      <c r="AO70" s="134" t="str">
        <f t="shared" si="32"/>
        <v/>
      </c>
      <c r="AP70" s="134" t="str">
        <f t="shared" si="32"/>
        <v/>
      </c>
      <c r="AQ70" s="134" t="str">
        <f t="shared" si="32"/>
        <v/>
      </c>
      <c r="AR70" s="134" t="str">
        <f t="shared" si="32"/>
        <v/>
      </c>
      <c r="AS70" s="134" t="str">
        <f t="shared" si="32"/>
        <v/>
      </c>
      <c r="AT70" s="134" t="str">
        <f t="shared" si="32"/>
        <v/>
      </c>
      <c r="AU70" s="134" t="str">
        <f t="shared" si="32"/>
        <v/>
      </c>
      <c r="AV70" s="134" t="str">
        <f t="shared" si="32"/>
        <v/>
      </c>
      <c r="AW70" s="134" t="str">
        <f t="shared" si="32"/>
        <v/>
      </c>
      <c r="AX70" s="134" t="str">
        <f t="shared" si="32"/>
        <v/>
      </c>
      <c r="AY70" s="134" t="str">
        <f t="shared" si="32"/>
        <v/>
      </c>
      <c r="AZ70" s="130" t="str">
        <f t="shared" si="32"/>
        <v/>
      </c>
      <c r="BA70" s="130" t="str">
        <f t="shared" si="33"/>
        <v/>
      </c>
      <c r="BB70" s="130" t="str">
        <f t="shared" si="33"/>
        <v/>
      </c>
      <c r="BC70" s="130" t="str">
        <f t="shared" si="33"/>
        <v/>
      </c>
      <c r="BD70" s="130" t="str">
        <f t="shared" si="33"/>
        <v/>
      </c>
      <c r="BE70" s="130" t="str">
        <f t="shared" si="33"/>
        <v/>
      </c>
      <c r="BF70" s="130" t="str">
        <f t="shared" si="33"/>
        <v/>
      </c>
      <c r="BG70" s="130" t="str">
        <f t="shared" si="33"/>
        <v/>
      </c>
      <c r="BH70" s="130" t="str">
        <f t="shared" si="33"/>
        <v/>
      </c>
      <c r="BI70" s="130" t="str">
        <f t="shared" si="33"/>
        <v/>
      </c>
      <c r="BJ70" s="130" t="str">
        <f t="shared" si="33"/>
        <v/>
      </c>
      <c r="BK70" s="130" t="str">
        <f t="shared" si="33"/>
        <v/>
      </c>
      <c r="BL70" s="130" t="str">
        <f t="shared" si="33"/>
        <v/>
      </c>
      <c r="BM70" s="130" t="str">
        <f t="shared" si="33"/>
        <v/>
      </c>
      <c r="BN70" s="130" t="str">
        <f t="shared" si="33"/>
        <v/>
      </c>
      <c r="BO70" s="130" t="str">
        <f t="shared" si="33"/>
        <v/>
      </c>
      <c r="BP70" s="130" t="str">
        <f t="shared" si="33"/>
        <v/>
      </c>
      <c r="BQ70" s="130" t="str">
        <f t="shared" si="34"/>
        <v/>
      </c>
      <c r="BR70" s="130" t="str">
        <f t="shared" si="34"/>
        <v/>
      </c>
      <c r="BS70" s="130" t="str">
        <f t="shared" si="34"/>
        <v/>
      </c>
      <c r="BT70" s="130" t="str">
        <f t="shared" si="34"/>
        <v/>
      </c>
      <c r="BU70" s="134" t="str">
        <f t="shared" si="34"/>
        <v/>
      </c>
      <c r="BV70" s="134" t="str">
        <f t="shared" si="34"/>
        <v/>
      </c>
      <c r="BW70" s="134" t="str">
        <f t="shared" si="34"/>
        <v/>
      </c>
      <c r="BX70" s="134" t="str">
        <f t="shared" si="34"/>
        <v/>
      </c>
      <c r="BY70" s="134" t="str">
        <f t="shared" si="34"/>
        <v/>
      </c>
      <c r="BZ70" s="134" t="str">
        <f t="shared" si="34"/>
        <v/>
      </c>
      <c r="CA70" s="134" t="str">
        <f t="shared" si="34"/>
        <v/>
      </c>
      <c r="CB70" s="134" t="str">
        <f t="shared" si="34"/>
        <v/>
      </c>
      <c r="CC70" s="134" t="str">
        <f t="shared" si="34"/>
        <v/>
      </c>
      <c r="CD70" s="134" t="str">
        <f t="shared" si="34"/>
        <v/>
      </c>
      <c r="CE70" s="134" t="str">
        <f t="shared" si="34"/>
        <v/>
      </c>
      <c r="CF70" s="134" t="str">
        <f t="shared" si="34"/>
        <v/>
      </c>
      <c r="CG70" s="134" t="str">
        <f t="shared" si="35"/>
        <v/>
      </c>
      <c r="CH70" s="134" t="str">
        <f t="shared" si="35"/>
        <v/>
      </c>
      <c r="CI70" s="134" t="str">
        <f t="shared" si="35"/>
        <v/>
      </c>
      <c r="CJ70" s="134" t="str">
        <f t="shared" si="35"/>
        <v/>
      </c>
      <c r="CK70" s="134" t="str">
        <f t="shared" si="35"/>
        <v/>
      </c>
      <c r="CL70" s="134" t="str">
        <f t="shared" si="35"/>
        <v/>
      </c>
      <c r="CM70" s="134" t="str">
        <f t="shared" si="35"/>
        <v/>
      </c>
      <c r="CN70" s="134" t="str">
        <f t="shared" si="35"/>
        <v/>
      </c>
      <c r="CO70" s="134" t="str">
        <f t="shared" si="35"/>
        <v/>
      </c>
      <c r="CP70" s="134" t="str">
        <f t="shared" si="35"/>
        <v/>
      </c>
      <c r="CQ70" s="134" t="str">
        <f t="shared" si="35"/>
        <v/>
      </c>
      <c r="CR70" s="134" t="str">
        <f t="shared" si="35"/>
        <v/>
      </c>
      <c r="CS70" s="134" t="str">
        <f t="shared" si="35"/>
        <v/>
      </c>
      <c r="CT70" s="134" t="str">
        <f t="shared" si="35"/>
        <v/>
      </c>
      <c r="CU70" s="134" t="str">
        <f t="shared" si="35"/>
        <v/>
      </c>
      <c r="CV70" s="134" t="str">
        <f t="shared" si="35"/>
        <v/>
      </c>
      <c r="CW70" s="134" t="str">
        <f t="shared" si="36"/>
        <v/>
      </c>
      <c r="CX70" s="134" t="str">
        <f t="shared" si="36"/>
        <v/>
      </c>
      <c r="CY70" s="134" t="str">
        <f t="shared" si="36"/>
        <v/>
      </c>
      <c r="CZ70" s="134" t="str">
        <f t="shared" si="36"/>
        <v/>
      </c>
      <c r="DA70" s="134" t="str">
        <f t="shared" si="36"/>
        <v/>
      </c>
      <c r="DB70" s="134" t="str">
        <f t="shared" si="36"/>
        <v/>
      </c>
      <c r="DC70" s="134" t="str">
        <f t="shared" si="36"/>
        <v/>
      </c>
      <c r="DD70" s="134" t="str">
        <f t="shared" si="36"/>
        <v/>
      </c>
      <c r="DE70" s="134" t="str">
        <f t="shared" si="36"/>
        <v/>
      </c>
      <c r="DF70" s="134" t="str">
        <f t="shared" si="36"/>
        <v/>
      </c>
      <c r="DG70" s="134" t="str">
        <f t="shared" si="36"/>
        <v/>
      </c>
      <c r="DH70" s="134" t="str">
        <f t="shared" si="36"/>
        <v/>
      </c>
      <c r="DI70" s="134" t="str">
        <f t="shared" si="36"/>
        <v/>
      </c>
      <c r="DJ70" s="134" t="str">
        <f t="shared" si="36"/>
        <v/>
      </c>
      <c r="DK70" s="134" t="str">
        <f t="shared" si="36"/>
        <v/>
      </c>
      <c r="DL70" s="134" t="str">
        <f t="shared" si="36"/>
        <v/>
      </c>
      <c r="DM70" s="134" t="str">
        <f t="shared" si="37"/>
        <v/>
      </c>
      <c r="DN70" s="134" t="str">
        <f t="shared" si="37"/>
        <v/>
      </c>
      <c r="DO70" s="134" t="str">
        <f t="shared" si="37"/>
        <v/>
      </c>
      <c r="DP70" s="134" t="str">
        <f t="shared" si="37"/>
        <v/>
      </c>
      <c r="DQ70" s="134" t="str">
        <f t="shared" si="37"/>
        <v/>
      </c>
      <c r="DR70" s="134" t="str">
        <f t="shared" si="37"/>
        <v/>
      </c>
      <c r="DS70" s="134" t="str">
        <f t="shared" si="38"/>
        <v/>
      </c>
      <c r="DT70" s="134" t="str">
        <f t="shared" si="38"/>
        <v/>
      </c>
      <c r="DU70" s="134" t="str">
        <f t="shared" si="38"/>
        <v/>
      </c>
      <c r="DV70" s="134" t="str">
        <f t="shared" si="38"/>
        <v/>
      </c>
      <c r="DW70" s="134" t="str">
        <f t="shared" si="38"/>
        <v/>
      </c>
      <c r="DX70" s="134" t="str">
        <f t="shared" si="38"/>
        <v/>
      </c>
      <c r="DY70" s="134" t="str">
        <f t="shared" si="38"/>
        <v/>
      </c>
      <c r="DZ70" s="134" t="str">
        <f t="shared" si="38"/>
        <v/>
      </c>
      <c r="EA70" s="134" t="str">
        <f t="shared" si="38"/>
        <v/>
      </c>
      <c r="EB70" s="134" t="str">
        <f t="shared" si="38"/>
        <v/>
      </c>
      <c r="EC70" s="134" t="str">
        <f t="shared" si="38"/>
        <v/>
      </c>
      <c r="ED70" s="134" t="str">
        <f t="shared" si="38"/>
        <v/>
      </c>
      <c r="EE70" s="134" t="str">
        <f t="shared" si="38"/>
        <v/>
      </c>
      <c r="EF70" s="134" t="str">
        <f t="shared" si="38"/>
        <v/>
      </c>
      <c r="EG70" s="134" t="str">
        <f t="shared" si="38"/>
        <v/>
      </c>
      <c r="EH70" s="134" t="str">
        <f t="shared" si="38"/>
        <v/>
      </c>
      <c r="EI70" s="134" t="str">
        <f t="shared" si="43"/>
        <v/>
      </c>
      <c r="EJ70" s="134" t="str">
        <f t="shared" si="43"/>
        <v/>
      </c>
      <c r="EK70" s="134" t="str">
        <f t="shared" si="43"/>
        <v/>
      </c>
      <c r="EL70" s="134" t="str">
        <f t="shared" si="43"/>
        <v/>
      </c>
      <c r="EM70" s="134" t="str">
        <f t="shared" si="43"/>
        <v/>
      </c>
      <c r="EN70" s="134" t="str">
        <f t="shared" si="43"/>
        <v/>
      </c>
      <c r="EO70" s="134" t="str">
        <f t="shared" si="43"/>
        <v/>
      </c>
      <c r="EP70" s="134" t="str">
        <f t="shared" si="43"/>
        <v/>
      </c>
      <c r="EQ70" s="134" t="str">
        <f t="shared" si="43"/>
        <v/>
      </c>
      <c r="ER70" s="134" t="str">
        <f t="shared" si="43"/>
        <v/>
      </c>
      <c r="ES70" s="134" t="str">
        <f t="shared" si="43"/>
        <v/>
      </c>
      <c r="ET70" s="134" t="str">
        <f t="shared" si="43"/>
        <v/>
      </c>
      <c r="EU70" s="134" t="str">
        <f t="shared" si="43"/>
        <v/>
      </c>
      <c r="EV70" s="134" t="str">
        <f t="shared" si="43"/>
        <v/>
      </c>
      <c r="EW70" s="134" t="str">
        <f t="shared" si="43"/>
        <v/>
      </c>
      <c r="EX70" s="134" t="str">
        <f t="shared" si="43"/>
        <v/>
      </c>
      <c r="EY70" s="134" t="str">
        <f t="shared" si="44"/>
        <v/>
      </c>
      <c r="EZ70" s="134" t="str">
        <f t="shared" si="44"/>
        <v/>
      </c>
      <c r="FA70" s="134" t="str">
        <f t="shared" si="44"/>
        <v/>
      </c>
      <c r="FB70" s="134" t="str">
        <f t="shared" si="44"/>
        <v/>
      </c>
      <c r="FC70" s="134" t="str">
        <f t="shared" si="44"/>
        <v/>
      </c>
      <c r="FD70" s="134" t="str">
        <f t="shared" si="44"/>
        <v/>
      </c>
      <c r="FE70" s="134" t="str">
        <f t="shared" si="44"/>
        <v/>
      </c>
      <c r="FF70" s="134" t="str">
        <f t="shared" si="44"/>
        <v/>
      </c>
      <c r="FG70" s="134" t="str">
        <f t="shared" si="44"/>
        <v/>
      </c>
      <c r="FH70" s="134" t="str">
        <f t="shared" si="44"/>
        <v/>
      </c>
      <c r="FI70" s="134" t="str">
        <f t="shared" si="44"/>
        <v/>
      </c>
      <c r="FJ70" s="134" t="str">
        <f t="shared" si="44"/>
        <v/>
      </c>
      <c r="FK70" s="134" t="str">
        <f t="shared" si="44"/>
        <v/>
      </c>
      <c r="FL70" s="134" t="str">
        <f t="shared" si="44"/>
        <v/>
      </c>
      <c r="FM70" s="134" t="str">
        <f t="shared" si="44"/>
        <v/>
      </c>
      <c r="FN70" s="134" t="str">
        <f t="shared" si="44"/>
        <v/>
      </c>
      <c r="FO70" s="134" t="str">
        <f t="shared" si="39"/>
        <v/>
      </c>
      <c r="FP70" s="134" t="str">
        <f t="shared" si="39"/>
        <v/>
      </c>
      <c r="FQ70" s="134" t="str">
        <f t="shared" si="39"/>
        <v/>
      </c>
      <c r="FR70" s="134" t="str">
        <f t="shared" si="39"/>
        <v/>
      </c>
      <c r="FS70" s="134" t="str">
        <f t="shared" si="39"/>
        <v/>
      </c>
      <c r="FT70" s="134" t="str">
        <f t="shared" si="39"/>
        <v/>
      </c>
      <c r="FU70" s="134" t="str">
        <f t="shared" si="39"/>
        <v/>
      </c>
      <c r="FV70" s="134" t="str">
        <f t="shared" si="39"/>
        <v/>
      </c>
      <c r="FW70" s="134" t="str">
        <f t="shared" si="39"/>
        <v/>
      </c>
      <c r="FX70" s="134" t="str">
        <f t="shared" si="39"/>
        <v/>
      </c>
      <c r="FY70" s="134" t="str">
        <f t="shared" si="45"/>
        <v/>
      </c>
      <c r="FZ70" s="134" t="str">
        <f t="shared" si="45"/>
        <v/>
      </c>
      <c r="GA70" s="134" t="str">
        <f t="shared" si="45"/>
        <v/>
      </c>
      <c r="GB70" s="134" t="str">
        <f t="shared" si="45"/>
        <v/>
      </c>
      <c r="GC70" s="134" t="str">
        <f t="shared" si="45"/>
        <v/>
      </c>
      <c r="GD70" s="134" t="str">
        <f t="shared" si="45"/>
        <v/>
      </c>
      <c r="GE70" s="134" t="str">
        <f t="shared" si="45"/>
        <v/>
      </c>
      <c r="GF70" s="134" t="str">
        <f t="shared" si="45"/>
        <v/>
      </c>
      <c r="GG70" s="134" t="str">
        <f t="shared" si="45"/>
        <v/>
      </c>
      <c r="GH70" s="134" t="str">
        <f t="shared" si="45"/>
        <v/>
      </c>
      <c r="GI70" s="134" t="str">
        <f t="shared" si="45"/>
        <v/>
      </c>
      <c r="GJ70" s="134" t="str">
        <f t="shared" si="45"/>
        <v/>
      </c>
      <c r="GK70" s="134" t="str">
        <f t="shared" si="45"/>
        <v/>
      </c>
      <c r="GL70" s="134" t="str">
        <f t="shared" si="45"/>
        <v/>
      </c>
      <c r="GM70" s="134" t="str">
        <f t="shared" si="45"/>
        <v/>
      </c>
      <c r="GN70" s="134" t="str">
        <f t="shared" si="40"/>
        <v/>
      </c>
      <c r="GO70" s="134" t="str">
        <f t="shared" si="40"/>
        <v/>
      </c>
      <c r="GP70" s="134" t="str">
        <f t="shared" si="40"/>
        <v/>
      </c>
      <c r="GQ70" s="134" t="str">
        <f t="shared" si="40"/>
        <v/>
      </c>
      <c r="GR70" s="134" t="str">
        <f t="shared" si="40"/>
        <v/>
      </c>
      <c r="GS70" s="134" t="str">
        <f t="shared" si="40"/>
        <v/>
      </c>
      <c r="GT70" s="134" t="str">
        <f t="shared" si="40"/>
        <v/>
      </c>
      <c r="GU70" s="134" t="str">
        <f t="shared" si="40"/>
        <v/>
      </c>
      <c r="GV70" s="134" t="str">
        <f t="shared" si="40"/>
        <v/>
      </c>
      <c r="GW70" s="134" t="str">
        <f t="shared" si="40"/>
        <v/>
      </c>
      <c r="GX70" s="134" t="str">
        <f t="shared" si="40"/>
        <v/>
      </c>
      <c r="GY70" s="134" t="str">
        <f t="shared" si="40"/>
        <v/>
      </c>
      <c r="GZ70" s="134" t="str">
        <f t="shared" si="40"/>
        <v/>
      </c>
      <c r="HA70" s="134" t="str">
        <f t="shared" si="40"/>
        <v/>
      </c>
      <c r="HB70" s="134" t="str">
        <f t="shared" si="40"/>
        <v/>
      </c>
      <c r="HC70" s="134" t="str">
        <f t="shared" si="40"/>
        <v/>
      </c>
      <c r="HD70" s="134" t="str">
        <f t="shared" si="46"/>
        <v/>
      </c>
      <c r="HE70" s="134" t="str">
        <f t="shared" si="46"/>
        <v/>
      </c>
      <c r="HF70" s="134" t="str">
        <f t="shared" si="46"/>
        <v/>
      </c>
      <c r="HG70" s="134" t="str">
        <f t="shared" si="46"/>
        <v/>
      </c>
      <c r="HH70" s="134" t="str">
        <f t="shared" si="46"/>
        <v/>
      </c>
      <c r="HI70" s="134" t="str">
        <f t="shared" si="46"/>
        <v/>
      </c>
      <c r="HJ70" s="134" t="str">
        <f t="shared" si="46"/>
        <v/>
      </c>
      <c r="HK70" s="134" t="str">
        <f t="shared" si="46"/>
        <v/>
      </c>
      <c r="HL70" s="134" t="str">
        <f t="shared" si="46"/>
        <v/>
      </c>
      <c r="HM70" s="134" t="str">
        <f t="shared" si="46"/>
        <v/>
      </c>
      <c r="HN70" s="134" t="str">
        <f t="shared" si="46"/>
        <v/>
      </c>
      <c r="HO70" s="134" t="str">
        <f t="shared" si="46"/>
        <v/>
      </c>
      <c r="HP70" s="231" t="str">
        <f t="shared" si="46"/>
        <v/>
      </c>
    </row>
    <row r="71" spans="1:224" hidden="1">
      <c r="A71" s="63"/>
      <c r="B71" s="63"/>
      <c r="C71" s="63"/>
      <c r="D71" s="63"/>
      <c r="E71" s="63"/>
      <c r="F71" s="63"/>
      <c r="G71" s="61"/>
      <c r="K71"/>
      <c r="L71"/>
      <c r="M71"/>
      <c r="N71" s="133" t="str">
        <f t="shared" si="17"/>
        <v>직원27</v>
      </c>
      <c r="O71" s="130" t="str">
        <f t="shared" si="41"/>
        <v/>
      </c>
      <c r="P71" s="130" t="str">
        <f t="shared" si="41"/>
        <v/>
      </c>
      <c r="Q71" s="130" t="str">
        <f t="shared" si="41"/>
        <v/>
      </c>
      <c r="R71" s="130" t="str">
        <f t="shared" si="41"/>
        <v/>
      </c>
      <c r="S71" s="130" t="str">
        <f t="shared" si="41"/>
        <v/>
      </c>
      <c r="T71" s="130" t="str">
        <f t="shared" si="41"/>
        <v/>
      </c>
      <c r="U71" s="130" t="str">
        <f t="shared" si="41"/>
        <v/>
      </c>
      <c r="V71" s="130" t="str">
        <f t="shared" si="42"/>
        <v/>
      </c>
      <c r="W71" s="130" t="str">
        <f t="shared" si="42"/>
        <v/>
      </c>
      <c r="X71" s="130" t="str">
        <f t="shared" si="42"/>
        <v/>
      </c>
      <c r="Y71" s="130" t="str">
        <f t="shared" si="42"/>
        <v/>
      </c>
      <c r="Z71" s="130" t="str">
        <f t="shared" si="42"/>
        <v/>
      </c>
      <c r="AA71" s="130" t="str">
        <f t="shared" si="42"/>
        <v/>
      </c>
      <c r="AB71" s="130" t="str">
        <f t="shared" si="42"/>
        <v/>
      </c>
      <c r="AC71" s="130" t="str">
        <f t="shared" si="42"/>
        <v/>
      </c>
      <c r="AD71" s="130" t="str">
        <f t="shared" si="42"/>
        <v/>
      </c>
      <c r="AE71" s="134" t="str">
        <f t="shared" si="42"/>
        <v/>
      </c>
      <c r="AF71" s="134" t="str">
        <f t="shared" si="42"/>
        <v/>
      </c>
      <c r="AG71" s="134" t="str">
        <f t="shared" si="42"/>
        <v/>
      </c>
      <c r="AH71" s="134" t="str">
        <f t="shared" si="42"/>
        <v/>
      </c>
      <c r="AI71" s="134" t="str">
        <f t="shared" si="42"/>
        <v/>
      </c>
      <c r="AJ71" s="134" t="str">
        <f t="shared" si="42"/>
        <v/>
      </c>
      <c r="AK71" s="134" t="str">
        <f t="shared" si="32"/>
        <v/>
      </c>
      <c r="AL71" s="134" t="str">
        <f t="shared" si="32"/>
        <v/>
      </c>
      <c r="AM71" s="134" t="str">
        <f t="shared" si="32"/>
        <v/>
      </c>
      <c r="AN71" s="134" t="str">
        <f t="shared" si="32"/>
        <v/>
      </c>
      <c r="AO71" s="134" t="str">
        <f t="shared" si="32"/>
        <v/>
      </c>
      <c r="AP71" s="134" t="str">
        <f t="shared" si="32"/>
        <v/>
      </c>
      <c r="AQ71" s="134" t="str">
        <f t="shared" si="32"/>
        <v/>
      </c>
      <c r="AR71" s="134" t="str">
        <f t="shared" si="32"/>
        <v/>
      </c>
      <c r="AS71" s="134" t="str">
        <f t="shared" si="32"/>
        <v/>
      </c>
      <c r="AT71" s="134" t="str">
        <f t="shared" si="32"/>
        <v/>
      </c>
      <c r="AU71" s="134" t="str">
        <f t="shared" si="32"/>
        <v/>
      </c>
      <c r="AV71" s="134" t="str">
        <f t="shared" si="32"/>
        <v/>
      </c>
      <c r="AW71" s="134" t="str">
        <f t="shared" si="32"/>
        <v/>
      </c>
      <c r="AX71" s="134" t="str">
        <f t="shared" si="32"/>
        <v/>
      </c>
      <c r="AY71" s="134" t="str">
        <f t="shared" si="32"/>
        <v/>
      </c>
      <c r="AZ71" s="130" t="str">
        <f t="shared" si="32"/>
        <v/>
      </c>
      <c r="BA71" s="130" t="str">
        <f t="shared" si="33"/>
        <v/>
      </c>
      <c r="BB71" s="130" t="str">
        <f t="shared" si="33"/>
        <v/>
      </c>
      <c r="BC71" s="130" t="str">
        <f t="shared" si="33"/>
        <v/>
      </c>
      <c r="BD71" s="130" t="str">
        <f t="shared" si="33"/>
        <v/>
      </c>
      <c r="BE71" s="130" t="str">
        <f t="shared" si="33"/>
        <v/>
      </c>
      <c r="BF71" s="130" t="str">
        <f t="shared" si="33"/>
        <v/>
      </c>
      <c r="BG71" s="130" t="str">
        <f t="shared" si="33"/>
        <v/>
      </c>
      <c r="BH71" s="130" t="str">
        <f t="shared" si="33"/>
        <v/>
      </c>
      <c r="BI71" s="130" t="str">
        <f t="shared" si="33"/>
        <v/>
      </c>
      <c r="BJ71" s="130" t="str">
        <f t="shared" si="33"/>
        <v/>
      </c>
      <c r="BK71" s="130" t="str">
        <f t="shared" si="33"/>
        <v/>
      </c>
      <c r="BL71" s="130" t="str">
        <f t="shared" si="33"/>
        <v/>
      </c>
      <c r="BM71" s="130" t="str">
        <f t="shared" si="33"/>
        <v/>
      </c>
      <c r="BN71" s="130" t="str">
        <f t="shared" si="33"/>
        <v/>
      </c>
      <c r="BO71" s="130" t="str">
        <f t="shared" si="33"/>
        <v/>
      </c>
      <c r="BP71" s="130" t="str">
        <f t="shared" si="33"/>
        <v/>
      </c>
      <c r="BQ71" s="130" t="str">
        <f t="shared" si="34"/>
        <v/>
      </c>
      <c r="BR71" s="130" t="str">
        <f t="shared" si="34"/>
        <v/>
      </c>
      <c r="BS71" s="130" t="str">
        <f t="shared" si="34"/>
        <v/>
      </c>
      <c r="BT71" s="130" t="str">
        <f t="shared" si="34"/>
        <v/>
      </c>
      <c r="BU71" s="134" t="str">
        <f t="shared" si="34"/>
        <v/>
      </c>
      <c r="BV71" s="134" t="str">
        <f t="shared" si="34"/>
        <v/>
      </c>
      <c r="BW71" s="134" t="str">
        <f t="shared" si="34"/>
        <v/>
      </c>
      <c r="BX71" s="134" t="str">
        <f t="shared" si="34"/>
        <v/>
      </c>
      <c r="BY71" s="134" t="str">
        <f t="shared" si="34"/>
        <v/>
      </c>
      <c r="BZ71" s="134" t="str">
        <f t="shared" si="34"/>
        <v/>
      </c>
      <c r="CA71" s="134" t="str">
        <f t="shared" si="34"/>
        <v/>
      </c>
      <c r="CB71" s="134" t="str">
        <f t="shared" si="34"/>
        <v/>
      </c>
      <c r="CC71" s="134" t="str">
        <f t="shared" si="34"/>
        <v/>
      </c>
      <c r="CD71" s="134" t="str">
        <f t="shared" si="34"/>
        <v/>
      </c>
      <c r="CE71" s="134" t="str">
        <f t="shared" si="34"/>
        <v/>
      </c>
      <c r="CF71" s="134" t="str">
        <f t="shared" si="34"/>
        <v/>
      </c>
      <c r="CG71" s="134" t="str">
        <f t="shared" si="35"/>
        <v/>
      </c>
      <c r="CH71" s="134" t="str">
        <f t="shared" si="35"/>
        <v/>
      </c>
      <c r="CI71" s="134" t="str">
        <f t="shared" si="35"/>
        <v/>
      </c>
      <c r="CJ71" s="134" t="str">
        <f t="shared" si="35"/>
        <v/>
      </c>
      <c r="CK71" s="134" t="str">
        <f t="shared" si="35"/>
        <v/>
      </c>
      <c r="CL71" s="134" t="str">
        <f t="shared" si="35"/>
        <v/>
      </c>
      <c r="CM71" s="134" t="str">
        <f t="shared" si="35"/>
        <v/>
      </c>
      <c r="CN71" s="134" t="str">
        <f t="shared" si="35"/>
        <v/>
      </c>
      <c r="CO71" s="134" t="str">
        <f t="shared" si="35"/>
        <v/>
      </c>
      <c r="CP71" s="134" t="str">
        <f t="shared" si="35"/>
        <v/>
      </c>
      <c r="CQ71" s="134" t="str">
        <f t="shared" si="35"/>
        <v/>
      </c>
      <c r="CR71" s="134" t="str">
        <f t="shared" si="35"/>
        <v/>
      </c>
      <c r="CS71" s="134" t="str">
        <f t="shared" si="35"/>
        <v/>
      </c>
      <c r="CT71" s="134" t="str">
        <f t="shared" si="35"/>
        <v/>
      </c>
      <c r="CU71" s="134" t="str">
        <f t="shared" si="35"/>
        <v/>
      </c>
      <c r="CV71" s="134" t="str">
        <f t="shared" si="35"/>
        <v/>
      </c>
      <c r="CW71" s="134" t="str">
        <f t="shared" si="36"/>
        <v/>
      </c>
      <c r="CX71" s="134" t="str">
        <f t="shared" si="36"/>
        <v/>
      </c>
      <c r="CY71" s="134" t="str">
        <f t="shared" si="36"/>
        <v/>
      </c>
      <c r="CZ71" s="134" t="str">
        <f t="shared" si="36"/>
        <v/>
      </c>
      <c r="DA71" s="134" t="str">
        <f t="shared" si="36"/>
        <v/>
      </c>
      <c r="DB71" s="134" t="str">
        <f t="shared" si="36"/>
        <v/>
      </c>
      <c r="DC71" s="134" t="str">
        <f t="shared" si="36"/>
        <v/>
      </c>
      <c r="DD71" s="134" t="str">
        <f t="shared" si="36"/>
        <v/>
      </c>
      <c r="DE71" s="134" t="str">
        <f t="shared" si="36"/>
        <v/>
      </c>
      <c r="DF71" s="134" t="str">
        <f t="shared" si="36"/>
        <v/>
      </c>
      <c r="DG71" s="134" t="str">
        <f t="shared" si="36"/>
        <v/>
      </c>
      <c r="DH71" s="134" t="str">
        <f t="shared" si="36"/>
        <v/>
      </c>
      <c r="DI71" s="134" t="str">
        <f t="shared" si="36"/>
        <v/>
      </c>
      <c r="DJ71" s="134" t="str">
        <f t="shared" si="36"/>
        <v/>
      </c>
      <c r="DK71" s="134" t="str">
        <f t="shared" si="36"/>
        <v/>
      </c>
      <c r="DL71" s="134" t="str">
        <f t="shared" si="36"/>
        <v/>
      </c>
      <c r="DM71" s="134" t="str">
        <f t="shared" si="37"/>
        <v/>
      </c>
      <c r="DN71" s="134" t="str">
        <f t="shared" si="37"/>
        <v/>
      </c>
      <c r="DO71" s="134" t="str">
        <f t="shared" si="37"/>
        <v/>
      </c>
      <c r="DP71" s="134" t="str">
        <f t="shared" si="37"/>
        <v/>
      </c>
      <c r="DQ71" s="134" t="str">
        <f t="shared" si="37"/>
        <v/>
      </c>
      <c r="DR71" s="134" t="str">
        <f t="shared" si="37"/>
        <v/>
      </c>
      <c r="DS71" s="134" t="str">
        <f t="shared" si="38"/>
        <v/>
      </c>
      <c r="DT71" s="134" t="str">
        <f t="shared" si="38"/>
        <v/>
      </c>
      <c r="DU71" s="134" t="str">
        <f t="shared" si="38"/>
        <v/>
      </c>
      <c r="DV71" s="134" t="str">
        <f t="shared" si="38"/>
        <v/>
      </c>
      <c r="DW71" s="134" t="str">
        <f t="shared" si="38"/>
        <v/>
      </c>
      <c r="DX71" s="134" t="str">
        <f t="shared" si="38"/>
        <v/>
      </c>
      <c r="DY71" s="134" t="str">
        <f t="shared" si="38"/>
        <v/>
      </c>
      <c r="DZ71" s="134" t="str">
        <f t="shared" si="38"/>
        <v/>
      </c>
      <c r="EA71" s="134" t="str">
        <f t="shared" si="38"/>
        <v/>
      </c>
      <c r="EB71" s="134" t="str">
        <f t="shared" si="38"/>
        <v/>
      </c>
      <c r="EC71" s="134" t="str">
        <f t="shared" si="38"/>
        <v/>
      </c>
      <c r="ED71" s="134" t="str">
        <f t="shared" si="38"/>
        <v/>
      </c>
      <c r="EE71" s="134" t="str">
        <f t="shared" si="38"/>
        <v/>
      </c>
      <c r="EF71" s="134" t="str">
        <f t="shared" si="38"/>
        <v/>
      </c>
      <c r="EG71" s="134" t="str">
        <f t="shared" si="38"/>
        <v/>
      </c>
      <c r="EH71" s="134" t="str">
        <f t="shared" si="38"/>
        <v/>
      </c>
      <c r="EI71" s="134" t="str">
        <f t="shared" si="43"/>
        <v/>
      </c>
      <c r="EJ71" s="134" t="str">
        <f t="shared" si="43"/>
        <v/>
      </c>
      <c r="EK71" s="134" t="str">
        <f t="shared" si="43"/>
        <v/>
      </c>
      <c r="EL71" s="134" t="str">
        <f t="shared" si="43"/>
        <v/>
      </c>
      <c r="EM71" s="134" t="str">
        <f t="shared" si="43"/>
        <v/>
      </c>
      <c r="EN71" s="134" t="str">
        <f t="shared" si="43"/>
        <v/>
      </c>
      <c r="EO71" s="134" t="str">
        <f t="shared" si="43"/>
        <v/>
      </c>
      <c r="EP71" s="134" t="str">
        <f t="shared" si="43"/>
        <v/>
      </c>
      <c r="EQ71" s="134" t="str">
        <f t="shared" si="43"/>
        <v/>
      </c>
      <c r="ER71" s="134" t="str">
        <f t="shared" si="43"/>
        <v/>
      </c>
      <c r="ES71" s="134" t="str">
        <f t="shared" si="43"/>
        <v/>
      </c>
      <c r="ET71" s="134" t="str">
        <f t="shared" si="43"/>
        <v/>
      </c>
      <c r="EU71" s="134" t="str">
        <f t="shared" si="43"/>
        <v/>
      </c>
      <c r="EV71" s="134" t="str">
        <f t="shared" si="43"/>
        <v/>
      </c>
      <c r="EW71" s="134" t="str">
        <f t="shared" si="43"/>
        <v/>
      </c>
      <c r="EX71" s="134" t="str">
        <f t="shared" si="43"/>
        <v/>
      </c>
      <c r="EY71" s="134" t="str">
        <f t="shared" si="44"/>
        <v/>
      </c>
      <c r="EZ71" s="134" t="str">
        <f t="shared" si="44"/>
        <v/>
      </c>
      <c r="FA71" s="134" t="str">
        <f t="shared" si="44"/>
        <v/>
      </c>
      <c r="FB71" s="134" t="str">
        <f t="shared" si="44"/>
        <v/>
      </c>
      <c r="FC71" s="134" t="str">
        <f t="shared" si="44"/>
        <v/>
      </c>
      <c r="FD71" s="134" t="str">
        <f t="shared" si="44"/>
        <v/>
      </c>
      <c r="FE71" s="134" t="str">
        <f t="shared" si="44"/>
        <v/>
      </c>
      <c r="FF71" s="134" t="str">
        <f t="shared" si="44"/>
        <v/>
      </c>
      <c r="FG71" s="134" t="str">
        <f t="shared" si="44"/>
        <v/>
      </c>
      <c r="FH71" s="134" t="str">
        <f t="shared" si="44"/>
        <v/>
      </c>
      <c r="FI71" s="134" t="str">
        <f t="shared" si="44"/>
        <v/>
      </c>
      <c r="FJ71" s="134" t="str">
        <f t="shared" si="44"/>
        <v/>
      </c>
      <c r="FK71" s="134" t="str">
        <f t="shared" si="44"/>
        <v/>
      </c>
      <c r="FL71" s="134" t="str">
        <f t="shared" si="44"/>
        <v/>
      </c>
      <c r="FM71" s="134" t="str">
        <f t="shared" si="44"/>
        <v/>
      </c>
      <c r="FN71" s="134" t="str">
        <f t="shared" si="44"/>
        <v/>
      </c>
      <c r="FO71" s="134" t="str">
        <f t="shared" si="39"/>
        <v/>
      </c>
      <c r="FP71" s="134" t="str">
        <f t="shared" si="39"/>
        <v/>
      </c>
      <c r="FQ71" s="134" t="str">
        <f t="shared" si="39"/>
        <v/>
      </c>
      <c r="FR71" s="134" t="str">
        <f t="shared" si="39"/>
        <v/>
      </c>
      <c r="FS71" s="134" t="str">
        <f t="shared" si="39"/>
        <v/>
      </c>
      <c r="FT71" s="134" t="str">
        <f t="shared" si="39"/>
        <v/>
      </c>
      <c r="FU71" s="134" t="str">
        <f t="shared" si="39"/>
        <v/>
      </c>
      <c r="FV71" s="134" t="str">
        <f t="shared" si="39"/>
        <v/>
      </c>
      <c r="FW71" s="134" t="str">
        <f t="shared" si="39"/>
        <v/>
      </c>
      <c r="FX71" s="134" t="str">
        <f t="shared" si="39"/>
        <v/>
      </c>
      <c r="FY71" s="134" t="str">
        <f t="shared" si="45"/>
        <v/>
      </c>
      <c r="FZ71" s="134" t="str">
        <f t="shared" si="45"/>
        <v/>
      </c>
      <c r="GA71" s="134" t="str">
        <f t="shared" si="45"/>
        <v/>
      </c>
      <c r="GB71" s="134" t="str">
        <f t="shared" si="45"/>
        <v/>
      </c>
      <c r="GC71" s="134" t="str">
        <f t="shared" si="45"/>
        <v/>
      </c>
      <c r="GD71" s="134" t="str">
        <f t="shared" si="45"/>
        <v/>
      </c>
      <c r="GE71" s="134" t="str">
        <f t="shared" si="45"/>
        <v/>
      </c>
      <c r="GF71" s="134" t="str">
        <f t="shared" si="45"/>
        <v/>
      </c>
      <c r="GG71" s="134" t="str">
        <f t="shared" si="45"/>
        <v/>
      </c>
      <c r="GH71" s="134" t="str">
        <f t="shared" si="45"/>
        <v/>
      </c>
      <c r="GI71" s="134" t="str">
        <f t="shared" si="45"/>
        <v/>
      </c>
      <c r="GJ71" s="134" t="str">
        <f t="shared" si="45"/>
        <v/>
      </c>
      <c r="GK71" s="134" t="str">
        <f t="shared" si="45"/>
        <v/>
      </c>
      <c r="GL71" s="134" t="str">
        <f t="shared" si="45"/>
        <v/>
      </c>
      <c r="GM71" s="134" t="str">
        <f t="shared" si="45"/>
        <v/>
      </c>
      <c r="GN71" s="134" t="str">
        <f t="shared" si="40"/>
        <v/>
      </c>
      <c r="GO71" s="134" t="str">
        <f t="shared" si="40"/>
        <v/>
      </c>
      <c r="GP71" s="134" t="str">
        <f t="shared" si="40"/>
        <v/>
      </c>
      <c r="GQ71" s="134" t="str">
        <f t="shared" si="40"/>
        <v/>
      </c>
      <c r="GR71" s="134" t="str">
        <f t="shared" si="40"/>
        <v/>
      </c>
      <c r="GS71" s="134" t="str">
        <f t="shared" si="40"/>
        <v/>
      </c>
      <c r="GT71" s="134" t="str">
        <f t="shared" si="40"/>
        <v/>
      </c>
      <c r="GU71" s="134" t="str">
        <f t="shared" si="40"/>
        <v/>
      </c>
      <c r="GV71" s="134" t="str">
        <f t="shared" si="40"/>
        <v/>
      </c>
      <c r="GW71" s="134" t="str">
        <f t="shared" si="40"/>
        <v/>
      </c>
      <c r="GX71" s="134" t="str">
        <f t="shared" si="40"/>
        <v/>
      </c>
      <c r="GY71" s="134" t="str">
        <f t="shared" si="40"/>
        <v/>
      </c>
      <c r="GZ71" s="134" t="str">
        <f t="shared" si="40"/>
        <v/>
      </c>
      <c r="HA71" s="134" t="str">
        <f t="shared" si="40"/>
        <v/>
      </c>
      <c r="HB71" s="134" t="str">
        <f t="shared" si="40"/>
        <v/>
      </c>
      <c r="HC71" s="134" t="str">
        <f t="shared" si="40"/>
        <v/>
      </c>
      <c r="HD71" s="134" t="str">
        <f t="shared" si="46"/>
        <v/>
      </c>
      <c r="HE71" s="134" t="str">
        <f t="shared" si="46"/>
        <v/>
      </c>
      <c r="HF71" s="134" t="str">
        <f t="shared" si="46"/>
        <v/>
      </c>
      <c r="HG71" s="134" t="str">
        <f t="shared" si="46"/>
        <v/>
      </c>
      <c r="HH71" s="134" t="str">
        <f t="shared" si="46"/>
        <v/>
      </c>
      <c r="HI71" s="134" t="str">
        <f t="shared" si="46"/>
        <v/>
      </c>
      <c r="HJ71" s="134" t="str">
        <f t="shared" si="46"/>
        <v/>
      </c>
      <c r="HK71" s="134" t="str">
        <f t="shared" si="46"/>
        <v/>
      </c>
      <c r="HL71" s="134" t="str">
        <f t="shared" si="46"/>
        <v/>
      </c>
      <c r="HM71" s="134" t="str">
        <f t="shared" si="46"/>
        <v/>
      </c>
      <c r="HN71" s="134" t="str">
        <f t="shared" si="46"/>
        <v/>
      </c>
      <c r="HO71" s="134" t="str">
        <f t="shared" si="46"/>
        <v/>
      </c>
      <c r="HP71" s="231" t="str">
        <f t="shared" si="46"/>
        <v/>
      </c>
    </row>
    <row r="72" spans="1:224" hidden="1">
      <c r="A72" s="63"/>
      <c r="B72" s="63"/>
      <c r="C72" s="63"/>
      <c r="D72" s="63"/>
      <c r="E72" s="63"/>
      <c r="F72" s="63"/>
      <c r="G72" s="61"/>
      <c r="K72"/>
      <c r="L72"/>
      <c r="M72"/>
      <c r="N72" s="133" t="str">
        <f t="shared" si="17"/>
        <v>직원28</v>
      </c>
      <c r="O72" s="130" t="str">
        <f t="shared" si="41"/>
        <v/>
      </c>
      <c r="P72" s="130" t="str">
        <f t="shared" si="41"/>
        <v/>
      </c>
      <c r="Q72" s="130" t="str">
        <f t="shared" si="41"/>
        <v/>
      </c>
      <c r="R72" s="130" t="str">
        <f t="shared" si="41"/>
        <v/>
      </c>
      <c r="S72" s="130" t="str">
        <f t="shared" si="41"/>
        <v/>
      </c>
      <c r="T72" s="130" t="str">
        <f t="shared" si="41"/>
        <v/>
      </c>
      <c r="U72" s="130" t="str">
        <f t="shared" si="41"/>
        <v/>
      </c>
      <c r="V72" s="130" t="str">
        <f t="shared" si="42"/>
        <v/>
      </c>
      <c r="W72" s="130" t="str">
        <f t="shared" si="42"/>
        <v/>
      </c>
      <c r="X72" s="130" t="str">
        <f t="shared" si="42"/>
        <v/>
      </c>
      <c r="Y72" s="130" t="str">
        <f t="shared" si="42"/>
        <v/>
      </c>
      <c r="Z72" s="130" t="str">
        <f t="shared" si="42"/>
        <v/>
      </c>
      <c r="AA72" s="130" t="str">
        <f t="shared" si="42"/>
        <v/>
      </c>
      <c r="AB72" s="130" t="str">
        <f t="shared" si="42"/>
        <v/>
      </c>
      <c r="AC72" s="130" t="str">
        <f t="shared" si="42"/>
        <v/>
      </c>
      <c r="AD72" s="130" t="str">
        <f t="shared" si="42"/>
        <v/>
      </c>
      <c r="AE72" s="134" t="str">
        <f t="shared" si="42"/>
        <v/>
      </c>
      <c r="AF72" s="134" t="str">
        <f t="shared" si="42"/>
        <v/>
      </c>
      <c r="AG72" s="134" t="str">
        <f t="shared" si="42"/>
        <v/>
      </c>
      <c r="AH72" s="134" t="str">
        <f t="shared" si="42"/>
        <v/>
      </c>
      <c r="AI72" s="134" t="str">
        <f t="shared" si="42"/>
        <v/>
      </c>
      <c r="AJ72" s="134" t="str">
        <f t="shared" si="42"/>
        <v/>
      </c>
      <c r="AK72" s="134" t="str">
        <f t="shared" si="32"/>
        <v/>
      </c>
      <c r="AL72" s="134" t="str">
        <f t="shared" si="32"/>
        <v/>
      </c>
      <c r="AM72" s="134" t="str">
        <f t="shared" si="32"/>
        <v/>
      </c>
      <c r="AN72" s="134" t="str">
        <f t="shared" si="32"/>
        <v/>
      </c>
      <c r="AO72" s="134" t="str">
        <f t="shared" si="32"/>
        <v/>
      </c>
      <c r="AP72" s="134" t="str">
        <f t="shared" si="32"/>
        <v/>
      </c>
      <c r="AQ72" s="134" t="str">
        <f t="shared" si="32"/>
        <v/>
      </c>
      <c r="AR72" s="134" t="str">
        <f t="shared" si="32"/>
        <v/>
      </c>
      <c r="AS72" s="134" t="str">
        <f t="shared" si="32"/>
        <v/>
      </c>
      <c r="AT72" s="134" t="str">
        <f t="shared" si="32"/>
        <v/>
      </c>
      <c r="AU72" s="134" t="str">
        <f t="shared" si="32"/>
        <v/>
      </c>
      <c r="AV72" s="134" t="str">
        <f t="shared" si="32"/>
        <v/>
      </c>
      <c r="AW72" s="134" t="str">
        <f t="shared" si="32"/>
        <v/>
      </c>
      <c r="AX72" s="134" t="str">
        <f t="shared" si="32"/>
        <v/>
      </c>
      <c r="AY72" s="134" t="str">
        <f t="shared" si="32"/>
        <v/>
      </c>
      <c r="AZ72" s="130" t="str">
        <f t="shared" si="32"/>
        <v/>
      </c>
      <c r="BA72" s="130" t="str">
        <f t="shared" si="33"/>
        <v/>
      </c>
      <c r="BB72" s="130" t="str">
        <f t="shared" si="33"/>
        <v/>
      </c>
      <c r="BC72" s="130" t="str">
        <f t="shared" si="33"/>
        <v/>
      </c>
      <c r="BD72" s="130" t="str">
        <f t="shared" si="33"/>
        <v/>
      </c>
      <c r="BE72" s="130" t="str">
        <f t="shared" si="33"/>
        <v/>
      </c>
      <c r="BF72" s="130" t="str">
        <f t="shared" si="33"/>
        <v/>
      </c>
      <c r="BG72" s="130" t="str">
        <f t="shared" si="33"/>
        <v/>
      </c>
      <c r="BH72" s="130" t="str">
        <f t="shared" si="33"/>
        <v/>
      </c>
      <c r="BI72" s="130" t="str">
        <f t="shared" si="33"/>
        <v/>
      </c>
      <c r="BJ72" s="130" t="str">
        <f t="shared" si="33"/>
        <v/>
      </c>
      <c r="BK72" s="130" t="str">
        <f t="shared" si="33"/>
        <v/>
      </c>
      <c r="BL72" s="130" t="str">
        <f t="shared" si="33"/>
        <v/>
      </c>
      <c r="BM72" s="130" t="str">
        <f t="shared" si="33"/>
        <v/>
      </c>
      <c r="BN72" s="130" t="str">
        <f t="shared" si="33"/>
        <v/>
      </c>
      <c r="BO72" s="130" t="str">
        <f t="shared" si="33"/>
        <v/>
      </c>
      <c r="BP72" s="130" t="str">
        <f t="shared" si="33"/>
        <v/>
      </c>
      <c r="BQ72" s="130" t="str">
        <f t="shared" si="34"/>
        <v/>
      </c>
      <c r="BR72" s="130" t="str">
        <f t="shared" si="34"/>
        <v/>
      </c>
      <c r="BS72" s="130" t="str">
        <f t="shared" si="34"/>
        <v/>
      </c>
      <c r="BT72" s="130" t="str">
        <f t="shared" si="34"/>
        <v/>
      </c>
      <c r="BU72" s="134" t="str">
        <f t="shared" si="34"/>
        <v/>
      </c>
      <c r="BV72" s="134" t="str">
        <f t="shared" si="34"/>
        <v/>
      </c>
      <c r="BW72" s="134" t="str">
        <f t="shared" si="34"/>
        <v/>
      </c>
      <c r="BX72" s="134" t="str">
        <f t="shared" si="34"/>
        <v/>
      </c>
      <c r="BY72" s="134" t="str">
        <f t="shared" si="34"/>
        <v/>
      </c>
      <c r="BZ72" s="134" t="str">
        <f t="shared" si="34"/>
        <v/>
      </c>
      <c r="CA72" s="134" t="str">
        <f t="shared" si="34"/>
        <v/>
      </c>
      <c r="CB72" s="134" t="str">
        <f t="shared" si="34"/>
        <v/>
      </c>
      <c r="CC72" s="134" t="str">
        <f t="shared" si="34"/>
        <v/>
      </c>
      <c r="CD72" s="134" t="str">
        <f t="shared" si="34"/>
        <v/>
      </c>
      <c r="CE72" s="134" t="str">
        <f t="shared" si="34"/>
        <v/>
      </c>
      <c r="CF72" s="134" t="str">
        <f t="shared" si="34"/>
        <v/>
      </c>
      <c r="CG72" s="134" t="str">
        <f t="shared" si="35"/>
        <v/>
      </c>
      <c r="CH72" s="134" t="str">
        <f t="shared" si="35"/>
        <v/>
      </c>
      <c r="CI72" s="134" t="str">
        <f t="shared" si="35"/>
        <v/>
      </c>
      <c r="CJ72" s="134" t="str">
        <f t="shared" si="35"/>
        <v/>
      </c>
      <c r="CK72" s="134" t="str">
        <f t="shared" si="35"/>
        <v/>
      </c>
      <c r="CL72" s="134" t="str">
        <f t="shared" si="35"/>
        <v/>
      </c>
      <c r="CM72" s="134" t="str">
        <f t="shared" si="35"/>
        <v/>
      </c>
      <c r="CN72" s="134" t="str">
        <f t="shared" si="35"/>
        <v/>
      </c>
      <c r="CO72" s="134" t="str">
        <f t="shared" si="35"/>
        <v/>
      </c>
      <c r="CP72" s="134" t="str">
        <f t="shared" si="35"/>
        <v/>
      </c>
      <c r="CQ72" s="134" t="str">
        <f t="shared" si="35"/>
        <v/>
      </c>
      <c r="CR72" s="134" t="str">
        <f t="shared" si="35"/>
        <v/>
      </c>
      <c r="CS72" s="134" t="str">
        <f t="shared" si="35"/>
        <v/>
      </c>
      <c r="CT72" s="134" t="str">
        <f t="shared" si="35"/>
        <v/>
      </c>
      <c r="CU72" s="134" t="str">
        <f t="shared" si="35"/>
        <v/>
      </c>
      <c r="CV72" s="134" t="str">
        <f t="shared" si="35"/>
        <v/>
      </c>
      <c r="CW72" s="134" t="str">
        <f t="shared" si="36"/>
        <v/>
      </c>
      <c r="CX72" s="134" t="str">
        <f t="shared" si="36"/>
        <v/>
      </c>
      <c r="CY72" s="134" t="str">
        <f t="shared" si="36"/>
        <v/>
      </c>
      <c r="CZ72" s="134" t="str">
        <f t="shared" si="36"/>
        <v/>
      </c>
      <c r="DA72" s="134" t="str">
        <f t="shared" si="36"/>
        <v/>
      </c>
      <c r="DB72" s="134" t="str">
        <f t="shared" si="36"/>
        <v/>
      </c>
      <c r="DC72" s="134" t="str">
        <f t="shared" si="36"/>
        <v/>
      </c>
      <c r="DD72" s="134" t="str">
        <f t="shared" si="36"/>
        <v/>
      </c>
      <c r="DE72" s="134" t="str">
        <f t="shared" si="36"/>
        <v/>
      </c>
      <c r="DF72" s="134" t="str">
        <f t="shared" si="36"/>
        <v/>
      </c>
      <c r="DG72" s="134" t="str">
        <f t="shared" si="36"/>
        <v/>
      </c>
      <c r="DH72" s="134" t="str">
        <f t="shared" si="36"/>
        <v/>
      </c>
      <c r="DI72" s="134" t="str">
        <f t="shared" si="36"/>
        <v/>
      </c>
      <c r="DJ72" s="134" t="str">
        <f t="shared" si="36"/>
        <v/>
      </c>
      <c r="DK72" s="134" t="str">
        <f t="shared" si="36"/>
        <v/>
      </c>
      <c r="DL72" s="134" t="str">
        <f t="shared" si="36"/>
        <v/>
      </c>
      <c r="DM72" s="134" t="str">
        <f t="shared" si="37"/>
        <v/>
      </c>
      <c r="DN72" s="134" t="str">
        <f t="shared" si="37"/>
        <v/>
      </c>
      <c r="DO72" s="134" t="str">
        <f t="shared" si="37"/>
        <v/>
      </c>
      <c r="DP72" s="134" t="str">
        <f t="shared" si="37"/>
        <v/>
      </c>
      <c r="DQ72" s="134" t="str">
        <f t="shared" si="37"/>
        <v/>
      </c>
      <c r="DR72" s="134" t="str">
        <f t="shared" si="37"/>
        <v/>
      </c>
      <c r="DS72" s="134" t="str">
        <f t="shared" si="38"/>
        <v/>
      </c>
      <c r="DT72" s="134" t="str">
        <f t="shared" si="38"/>
        <v/>
      </c>
      <c r="DU72" s="134" t="str">
        <f t="shared" si="38"/>
        <v/>
      </c>
      <c r="DV72" s="134" t="str">
        <f t="shared" si="38"/>
        <v/>
      </c>
      <c r="DW72" s="134" t="str">
        <f t="shared" si="38"/>
        <v/>
      </c>
      <c r="DX72" s="134" t="str">
        <f t="shared" si="38"/>
        <v/>
      </c>
      <c r="DY72" s="134" t="str">
        <f t="shared" si="38"/>
        <v/>
      </c>
      <c r="DZ72" s="134" t="str">
        <f t="shared" si="38"/>
        <v/>
      </c>
      <c r="EA72" s="134" t="str">
        <f t="shared" si="38"/>
        <v/>
      </c>
      <c r="EB72" s="134" t="str">
        <f t="shared" si="38"/>
        <v/>
      </c>
      <c r="EC72" s="134" t="str">
        <f t="shared" si="38"/>
        <v/>
      </c>
      <c r="ED72" s="134" t="str">
        <f t="shared" si="38"/>
        <v/>
      </c>
      <c r="EE72" s="134" t="str">
        <f t="shared" si="38"/>
        <v/>
      </c>
      <c r="EF72" s="134" t="str">
        <f t="shared" si="38"/>
        <v/>
      </c>
      <c r="EG72" s="134" t="str">
        <f t="shared" si="38"/>
        <v/>
      </c>
      <c r="EH72" s="134" t="str">
        <f t="shared" si="38"/>
        <v/>
      </c>
      <c r="EI72" s="134" t="str">
        <f t="shared" si="43"/>
        <v/>
      </c>
      <c r="EJ72" s="134" t="str">
        <f t="shared" si="43"/>
        <v/>
      </c>
      <c r="EK72" s="134" t="str">
        <f t="shared" si="43"/>
        <v/>
      </c>
      <c r="EL72" s="134" t="str">
        <f t="shared" si="43"/>
        <v/>
      </c>
      <c r="EM72" s="134" t="str">
        <f t="shared" si="43"/>
        <v/>
      </c>
      <c r="EN72" s="134" t="str">
        <f t="shared" si="43"/>
        <v/>
      </c>
      <c r="EO72" s="134" t="str">
        <f t="shared" si="43"/>
        <v/>
      </c>
      <c r="EP72" s="134" t="str">
        <f t="shared" si="43"/>
        <v/>
      </c>
      <c r="EQ72" s="134" t="str">
        <f t="shared" si="43"/>
        <v/>
      </c>
      <c r="ER72" s="134" t="str">
        <f t="shared" si="43"/>
        <v/>
      </c>
      <c r="ES72" s="134" t="str">
        <f t="shared" si="43"/>
        <v/>
      </c>
      <c r="ET72" s="134" t="str">
        <f t="shared" si="43"/>
        <v/>
      </c>
      <c r="EU72" s="134" t="str">
        <f t="shared" si="43"/>
        <v/>
      </c>
      <c r="EV72" s="134" t="str">
        <f t="shared" si="43"/>
        <v/>
      </c>
      <c r="EW72" s="134" t="str">
        <f t="shared" si="43"/>
        <v/>
      </c>
      <c r="EX72" s="134" t="str">
        <f t="shared" si="43"/>
        <v/>
      </c>
      <c r="EY72" s="134" t="str">
        <f t="shared" si="44"/>
        <v/>
      </c>
      <c r="EZ72" s="134" t="str">
        <f t="shared" si="44"/>
        <v/>
      </c>
      <c r="FA72" s="134" t="str">
        <f t="shared" si="44"/>
        <v/>
      </c>
      <c r="FB72" s="134" t="str">
        <f t="shared" si="44"/>
        <v/>
      </c>
      <c r="FC72" s="134" t="str">
        <f t="shared" si="44"/>
        <v/>
      </c>
      <c r="FD72" s="134" t="str">
        <f t="shared" si="44"/>
        <v/>
      </c>
      <c r="FE72" s="134" t="str">
        <f t="shared" si="44"/>
        <v/>
      </c>
      <c r="FF72" s="134" t="str">
        <f t="shared" si="44"/>
        <v/>
      </c>
      <c r="FG72" s="134" t="str">
        <f t="shared" si="44"/>
        <v/>
      </c>
      <c r="FH72" s="134" t="str">
        <f t="shared" si="44"/>
        <v/>
      </c>
      <c r="FI72" s="134" t="str">
        <f t="shared" si="44"/>
        <v/>
      </c>
      <c r="FJ72" s="134" t="str">
        <f t="shared" si="44"/>
        <v/>
      </c>
      <c r="FK72" s="134" t="str">
        <f t="shared" si="44"/>
        <v/>
      </c>
      <c r="FL72" s="134" t="str">
        <f t="shared" si="44"/>
        <v/>
      </c>
      <c r="FM72" s="134" t="str">
        <f t="shared" si="44"/>
        <v/>
      </c>
      <c r="FN72" s="134" t="str">
        <f t="shared" si="44"/>
        <v/>
      </c>
      <c r="FO72" s="134" t="str">
        <f t="shared" si="39"/>
        <v/>
      </c>
      <c r="FP72" s="134" t="str">
        <f t="shared" si="39"/>
        <v/>
      </c>
      <c r="FQ72" s="134" t="str">
        <f t="shared" si="39"/>
        <v/>
      </c>
      <c r="FR72" s="134" t="str">
        <f t="shared" si="39"/>
        <v/>
      </c>
      <c r="FS72" s="134" t="str">
        <f t="shared" si="39"/>
        <v/>
      </c>
      <c r="FT72" s="134" t="str">
        <f t="shared" si="39"/>
        <v/>
      </c>
      <c r="FU72" s="134" t="str">
        <f t="shared" si="39"/>
        <v/>
      </c>
      <c r="FV72" s="134" t="str">
        <f t="shared" si="39"/>
        <v/>
      </c>
      <c r="FW72" s="134" t="str">
        <f t="shared" si="39"/>
        <v/>
      </c>
      <c r="FX72" s="134" t="str">
        <f t="shared" si="39"/>
        <v/>
      </c>
      <c r="FY72" s="134" t="str">
        <f t="shared" si="45"/>
        <v/>
      </c>
      <c r="FZ72" s="134" t="str">
        <f t="shared" si="45"/>
        <v/>
      </c>
      <c r="GA72" s="134" t="str">
        <f t="shared" si="45"/>
        <v/>
      </c>
      <c r="GB72" s="134" t="str">
        <f t="shared" si="45"/>
        <v/>
      </c>
      <c r="GC72" s="134" t="str">
        <f t="shared" si="45"/>
        <v/>
      </c>
      <c r="GD72" s="134" t="str">
        <f t="shared" si="45"/>
        <v/>
      </c>
      <c r="GE72" s="134" t="str">
        <f t="shared" si="45"/>
        <v/>
      </c>
      <c r="GF72" s="134" t="str">
        <f t="shared" si="45"/>
        <v/>
      </c>
      <c r="GG72" s="134" t="str">
        <f t="shared" si="45"/>
        <v/>
      </c>
      <c r="GH72" s="134" t="str">
        <f t="shared" si="45"/>
        <v/>
      </c>
      <c r="GI72" s="134" t="str">
        <f t="shared" si="45"/>
        <v/>
      </c>
      <c r="GJ72" s="134" t="str">
        <f t="shared" si="45"/>
        <v/>
      </c>
      <c r="GK72" s="134" t="str">
        <f t="shared" si="45"/>
        <v/>
      </c>
      <c r="GL72" s="134" t="str">
        <f t="shared" si="45"/>
        <v/>
      </c>
      <c r="GM72" s="134" t="str">
        <f t="shared" si="45"/>
        <v/>
      </c>
      <c r="GN72" s="134" t="str">
        <f t="shared" si="40"/>
        <v/>
      </c>
      <c r="GO72" s="134" t="str">
        <f t="shared" si="40"/>
        <v/>
      </c>
      <c r="GP72" s="134" t="str">
        <f t="shared" si="40"/>
        <v/>
      </c>
      <c r="GQ72" s="134" t="str">
        <f t="shared" si="40"/>
        <v/>
      </c>
      <c r="GR72" s="134" t="str">
        <f t="shared" si="40"/>
        <v/>
      </c>
      <c r="GS72" s="134" t="str">
        <f t="shared" si="40"/>
        <v/>
      </c>
      <c r="GT72" s="134" t="str">
        <f t="shared" si="40"/>
        <v/>
      </c>
      <c r="GU72" s="134" t="str">
        <f t="shared" si="40"/>
        <v/>
      </c>
      <c r="GV72" s="134" t="str">
        <f t="shared" si="40"/>
        <v/>
      </c>
      <c r="GW72" s="134" t="str">
        <f t="shared" si="40"/>
        <v/>
      </c>
      <c r="GX72" s="134" t="str">
        <f t="shared" si="40"/>
        <v/>
      </c>
      <c r="GY72" s="134" t="str">
        <f t="shared" si="40"/>
        <v/>
      </c>
      <c r="GZ72" s="134" t="str">
        <f t="shared" si="40"/>
        <v/>
      </c>
      <c r="HA72" s="134" t="str">
        <f t="shared" si="40"/>
        <v/>
      </c>
      <c r="HB72" s="134" t="str">
        <f t="shared" si="40"/>
        <v/>
      </c>
      <c r="HC72" s="134" t="str">
        <f t="shared" si="40"/>
        <v/>
      </c>
      <c r="HD72" s="134" t="str">
        <f t="shared" si="46"/>
        <v/>
      </c>
      <c r="HE72" s="134" t="str">
        <f t="shared" si="46"/>
        <v/>
      </c>
      <c r="HF72" s="134" t="str">
        <f t="shared" si="46"/>
        <v/>
      </c>
      <c r="HG72" s="134" t="str">
        <f t="shared" si="46"/>
        <v/>
      </c>
      <c r="HH72" s="134" t="str">
        <f t="shared" si="46"/>
        <v/>
      </c>
      <c r="HI72" s="134" t="str">
        <f t="shared" si="46"/>
        <v/>
      </c>
      <c r="HJ72" s="134" t="str">
        <f t="shared" si="46"/>
        <v/>
      </c>
      <c r="HK72" s="134" t="str">
        <f t="shared" si="46"/>
        <v/>
      </c>
      <c r="HL72" s="134" t="str">
        <f t="shared" si="46"/>
        <v/>
      </c>
      <c r="HM72" s="134" t="str">
        <f t="shared" si="46"/>
        <v/>
      </c>
      <c r="HN72" s="134" t="str">
        <f t="shared" si="46"/>
        <v/>
      </c>
      <c r="HO72" s="134" t="str">
        <f t="shared" si="46"/>
        <v/>
      </c>
      <c r="HP72" s="231" t="str">
        <f t="shared" si="46"/>
        <v/>
      </c>
    </row>
    <row r="73" spans="1:224" hidden="1">
      <c r="A73" s="63"/>
      <c r="B73" s="63"/>
      <c r="C73" s="63"/>
      <c r="D73" s="63"/>
      <c r="E73" s="63"/>
      <c r="F73" s="63"/>
      <c r="G73" s="61"/>
      <c r="K73"/>
      <c r="L73"/>
      <c r="M73"/>
      <c r="N73" s="133" t="str">
        <f t="shared" si="17"/>
        <v>직원29</v>
      </c>
      <c r="O73" s="130" t="str">
        <f t="shared" si="41"/>
        <v/>
      </c>
      <c r="P73" s="130" t="str">
        <f t="shared" si="41"/>
        <v/>
      </c>
      <c r="Q73" s="130" t="str">
        <f t="shared" si="41"/>
        <v/>
      </c>
      <c r="R73" s="130" t="str">
        <f t="shared" si="41"/>
        <v/>
      </c>
      <c r="S73" s="130" t="str">
        <f t="shared" si="41"/>
        <v/>
      </c>
      <c r="T73" s="130" t="str">
        <f t="shared" si="41"/>
        <v/>
      </c>
      <c r="U73" s="130" t="str">
        <f t="shared" si="41"/>
        <v/>
      </c>
      <c r="V73" s="130" t="str">
        <f t="shared" si="42"/>
        <v/>
      </c>
      <c r="W73" s="130" t="str">
        <f t="shared" si="42"/>
        <v/>
      </c>
      <c r="X73" s="130" t="str">
        <f t="shared" si="42"/>
        <v/>
      </c>
      <c r="Y73" s="130" t="str">
        <f t="shared" si="42"/>
        <v/>
      </c>
      <c r="Z73" s="130" t="str">
        <f t="shared" si="42"/>
        <v/>
      </c>
      <c r="AA73" s="130" t="str">
        <f t="shared" si="42"/>
        <v/>
      </c>
      <c r="AB73" s="130" t="str">
        <f t="shared" si="42"/>
        <v/>
      </c>
      <c r="AC73" s="130" t="str">
        <f t="shared" si="42"/>
        <v/>
      </c>
      <c r="AD73" s="130" t="str">
        <f t="shared" si="42"/>
        <v/>
      </c>
      <c r="AE73" s="134" t="str">
        <f t="shared" si="42"/>
        <v/>
      </c>
      <c r="AF73" s="134" t="str">
        <f t="shared" si="42"/>
        <v/>
      </c>
      <c r="AG73" s="134" t="str">
        <f t="shared" si="42"/>
        <v/>
      </c>
      <c r="AH73" s="134" t="str">
        <f t="shared" si="42"/>
        <v/>
      </c>
      <c r="AI73" s="134" t="str">
        <f t="shared" si="42"/>
        <v/>
      </c>
      <c r="AJ73" s="134" t="str">
        <f t="shared" si="42"/>
        <v/>
      </c>
      <c r="AK73" s="134" t="str">
        <f t="shared" si="32"/>
        <v/>
      </c>
      <c r="AL73" s="134" t="str">
        <f t="shared" si="32"/>
        <v/>
      </c>
      <c r="AM73" s="134" t="str">
        <f t="shared" si="32"/>
        <v/>
      </c>
      <c r="AN73" s="134" t="str">
        <f t="shared" si="32"/>
        <v/>
      </c>
      <c r="AO73" s="134" t="str">
        <f t="shared" si="32"/>
        <v/>
      </c>
      <c r="AP73" s="134" t="str">
        <f t="shared" si="32"/>
        <v/>
      </c>
      <c r="AQ73" s="134" t="str">
        <f t="shared" si="32"/>
        <v/>
      </c>
      <c r="AR73" s="134" t="str">
        <f t="shared" si="32"/>
        <v/>
      </c>
      <c r="AS73" s="134" t="str">
        <f t="shared" si="32"/>
        <v/>
      </c>
      <c r="AT73" s="134" t="str">
        <f t="shared" si="32"/>
        <v/>
      </c>
      <c r="AU73" s="134" t="str">
        <f t="shared" si="32"/>
        <v/>
      </c>
      <c r="AV73" s="134" t="str">
        <f t="shared" si="32"/>
        <v/>
      </c>
      <c r="AW73" s="134" t="str">
        <f t="shared" si="32"/>
        <v/>
      </c>
      <c r="AX73" s="134" t="str">
        <f t="shared" si="32"/>
        <v/>
      </c>
      <c r="AY73" s="134" t="str">
        <f t="shared" si="32"/>
        <v/>
      </c>
      <c r="AZ73" s="130" t="str">
        <f t="shared" si="32"/>
        <v/>
      </c>
      <c r="BA73" s="130" t="str">
        <f t="shared" si="33"/>
        <v/>
      </c>
      <c r="BB73" s="130" t="str">
        <f t="shared" si="33"/>
        <v/>
      </c>
      <c r="BC73" s="130" t="str">
        <f t="shared" si="33"/>
        <v/>
      </c>
      <c r="BD73" s="130" t="str">
        <f t="shared" si="33"/>
        <v/>
      </c>
      <c r="BE73" s="130" t="str">
        <f t="shared" si="33"/>
        <v/>
      </c>
      <c r="BF73" s="130" t="str">
        <f t="shared" si="33"/>
        <v/>
      </c>
      <c r="BG73" s="130" t="str">
        <f t="shared" si="33"/>
        <v/>
      </c>
      <c r="BH73" s="130" t="str">
        <f t="shared" si="33"/>
        <v/>
      </c>
      <c r="BI73" s="130" t="str">
        <f t="shared" si="33"/>
        <v/>
      </c>
      <c r="BJ73" s="130" t="str">
        <f t="shared" si="33"/>
        <v/>
      </c>
      <c r="BK73" s="130" t="str">
        <f t="shared" si="33"/>
        <v/>
      </c>
      <c r="BL73" s="130" t="str">
        <f t="shared" si="33"/>
        <v/>
      </c>
      <c r="BM73" s="130" t="str">
        <f t="shared" si="33"/>
        <v/>
      </c>
      <c r="BN73" s="130" t="str">
        <f t="shared" si="33"/>
        <v/>
      </c>
      <c r="BO73" s="130" t="str">
        <f t="shared" si="33"/>
        <v/>
      </c>
      <c r="BP73" s="130" t="str">
        <f t="shared" si="33"/>
        <v/>
      </c>
      <c r="BQ73" s="130" t="str">
        <f t="shared" si="34"/>
        <v/>
      </c>
      <c r="BR73" s="130" t="str">
        <f t="shared" si="34"/>
        <v/>
      </c>
      <c r="BS73" s="130" t="str">
        <f t="shared" si="34"/>
        <v/>
      </c>
      <c r="BT73" s="130" t="str">
        <f t="shared" si="34"/>
        <v/>
      </c>
      <c r="BU73" s="134" t="str">
        <f t="shared" si="34"/>
        <v/>
      </c>
      <c r="BV73" s="134" t="str">
        <f t="shared" si="34"/>
        <v/>
      </c>
      <c r="BW73" s="134" t="str">
        <f t="shared" si="34"/>
        <v/>
      </c>
      <c r="BX73" s="134" t="str">
        <f t="shared" si="34"/>
        <v/>
      </c>
      <c r="BY73" s="134" t="str">
        <f t="shared" si="34"/>
        <v/>
      </c>
      <c r="BZ73" s="134" t="str">
        <f t="shared" si="34"/>
        <v/>
      </c>
      <c r="CA73" s="134" t="str">
        <f t="shared" si="34"/>
        <v/>
      </c>
      <c r="CB73" s="134" t="str">
        <f t="shared" si="34"/>
        <v/>
      </c>
      <c r="CC73" s="134" t="str">
        <f t="shared" si="34"/>
        <v/>
      </c>
      <c r="CD73" s="134" t="str">
        <f t="shared" si="34"/>
        <v/>
      </c>
      <c r="CE73" s="134" t="str">
        <f t="shared" si="34"/>
        <v/>
      </c>
      <c r="CF73" s="134" t="str">
        <f t="shared" si="34"/>
        <v/>
      </c>
      <c r="CG73" s="134" t="str">
        <f t="shared" si="35"/>
        <v/>
      </c>
      <c r="CH73" s="134" t="str">
        <f t="shared" si="35"/>
        <v/>
      </c>
      <c r="CI73" s="134" t="str">
        <f t="shared" si="35"/>
        <v/>
      </c>
      <c r="CJ73" s="134" t="str">
        <f t="shared" si="35"/>
        <v/>
      </c>
      <c r="CK73" s="134" t="str">
        <f t="shared" si="35"/>
        <v/>
      </c>
      <c r="CL73" s="134" t="str">
        <f t="shared" si="35"/>
        <v/>
      </c>
      <c r="CM73" s="134" t="str">
        <f t="shared" si="35"/>
        <v/>
      </c>
      <c r="CN73" s="134" t="str">
        <f t="shared" si="35"/>
        <v/>
      </c>
      <c r="CO73" s="134" t="str">
        <f t="shared" si="35"/>
        <v/>
      </c>
      <c r="CP73" s="134" t="str">
        <f t="shared" si="35"/>
        <v/>
      </c>
      <c r="CQ73" s="134" t="str">
        <f t="shared" si="35"/>
        <v/>
      </c>
      <c r="CR73" s="134" t="str">
        <f t="shared" si="35"/>
        <v/>
      </c>
      <c r="CS73" s="134" t="str">
        <f t="shared" si="35"/>
        <v/>
      </c>
      <c r="CT73" s="134" t="str">
        <f t="shared" si="35"/>
        <v/>
      </c>
      <c r="CU73" s="134" t="str">
        <f t="shared" si="35"/>
        <v/>
      </c>
      <c r="CV73" s="134" t="str">
        <f t="shared" si="35"/>
        <v/>
      </c>
      <c r="CW73" s="134" t="str">
        <f t="shared" si="36"/>
        <v/>
      </c>
      <c r="CX73" s="134" t="str">
        <f t="shared" si="36"/>
        <v/>
      </c>
      <c r="CY73" s="134" t="str">
        <f t="shared" si="36"/>
        <v/>
      </c>
      <c r="CZ73" s="134" t="str">
        <f t="shared" si="36"/>
        <v/>
      </c>
      <c r="DA73" s="134" t="str">
        <f t="shared" si="36"/>
        <v/>
      </c>
      <c r="DB73" s="134" t="str">
        <f t="shared" si="36"/>
        <v/>
      </c>
      <c r="DC73" s="134" t="str">
        <f t="shared" si="36"/>
        <v/>
      </c>
      <c r="DD73" s="134" t="str">
        <f t="shared" si="36"/>
        <v/>
      </c>
      <c r="DE73" s="134" t="str">
        <f t="shared" si="36"/>
        <v/>
      </c>
      <c r="DF73" s="134" t="str">
        <f t="shared" si="36"/>
        <v/>
      </c>
      <c r="DG73" s="134" t="str">
        <f t="shared" si="36"/>
        <v/>
      </c>
      <c r="DH73" s="134" t="str">
        <f t="shared" si="36"/>
        <v/>
      </c>
      <c r="DI73" s="134" t="str">
        <f t="shared" si="36"/>
        <v/>
      </c>
      <c r="DJ73" s="134" t="str">
        <f t="shared" si="36"/>
        <v/>
      </c>
      <c r="DK73" s="134" t="str">
        <f t="shared" si="36"/>
        <v/>
      </c>
      <c r="DL73" s="134" t="str">
        <f t="shared" si="36"/>
        <v/>
      </c>
      <c r="DM73" s="134" t="str">
        <f t="shared" si="37"/>
        <v/>
      </c>
      <c r="DN73" s="134" t="str">
        <f t="shared" si="37"/>
        <v/>
      </c>
      <c r="DO73" s="134" t="str">
        <f t="shared" si="37"/>
        <v/>
      </c>
      <c r="DP73" s="134" t="str">
        <f t="shared" si="37"/>
        <v/>
      </c>
      <c r="DQ73" s="134" t="str">
        <f t="shared" si="37"/>
        <v/>
      </c>
      <c r="DR73" s="134" t="str">
        <f t="shared" si="37"/>
        <v/>
      </c>
      <c r="DS73" s="134" t="str">
        <f t="shared" si="38"/>
        <v/>
      </c>
      <c r="DT73" s="134" t="str">
        <f t="shared" si="38"/>
        <v/>
      </c>
      <c r="DU73" s="134" t="str">
        <f t="shared" si="38"/>
        <v/>
      </c>
      <c r="DV73" s="134" t="str">
        <f t="shared" si="38"/>
        <v/>
      </c>
      <c r="DW73" s="134" t="str">
        <f t="shared" si="38"/>
        <v/>
      </c>
      <c r="DX73" s="134" t="str">
        <f t="shared" si="38"/>
        <v/>
      </c>
      <c r="DY73" s="134" t="str">
        <f t="shared" si="38"/>
        <v/>
      </c>
      <c r="DZ73" s="134" t="str">
        <f t="shared" si="38"/>
        <v/>
      </c>
      <c r="EA73" s="134" t="str">
        <f t="shared" si="38"/>
        <v/>
      </c>
      <c r="EB73" s="134" t="str">
        <f t="shared" si="38"/>
        <v/>
      </c>
      <c r="EC73" s="134" t="str">
        <f t="shared" si="38"/>
        <v/>
      </c>
      <c r="ED73" s="134" t="str">
        <f t="shared" si="38"/>
        <v/>
      </c>
      <c r="EE73" s="134" t="str">
        <f t="shared" si="38"/>
        <v/>
      </c>
      <c r="EF73" s="134" t="str">
        <f t="shared" si="38"/>
        <v/>
      </c>
      <c r="EG73" s="134" t="str">
        <f t="shared" si="38"/>
        <v/>
      </c>
      <c r="EH73" s="134" t="str">
        <f t="shared" si="38"/>
        <v/>
      </c>
      <c r="EI73" s="134" t="str">
        <f t="shared" si="43"/>
        <v/>
      </c>
      <c r="EJ73" s="134" t="str">
        <f t="shared" si="43"/>
        <v/>
      </c>
      <c r="EK73" s="134" t="str">
        <f t="shared" si="43"/>
        <v/>
      </c>
      <c r="EL73" s="134" t="str">
        <f t="shared" si="43"/>
        <v/>
      </c>
      <c r="EM73" s="134" t="str">
        <f t="shared" si="43"/>
        <v/>
      </c>
      <c r="EN73" s="134" t="str">
        <f t="shared" si="43"/>
        <v/>
      </c>
      <c r="EO73" s="134" t="str">
        <f t="shared" si="43"/>
        <v/>
      </c>
      <c r="EP73" s="134" t="str">
        <f t="shared" si="43"/>
        <v/>
      </c>
      <c r="EQ73" s="134" t="str">
        <f t="shared" si="43"/>
        <v/>
      </c>
      <c r="ER73" s="134" t="str">
        <f t="shared" si="43"/>
        <v/>
      </c>
      <c r="ES73" s="134" t="str">
        <f t="shared" si="43"/>
        <v/>
      </c>
      <c r="ET73" s="134" t="str">
        <f t="shared" si="43"/>
        <v/>
      </c>
      <c r="EU73" s="134" t="str">
        <f t="shared" si="43"/>
        <v/>
      </c>
      <c r="EV73" s="134" t="str">
        <f t="shared" si="43"/>
        <v/>
      </c>
      <c r="EW73" s="134" t="str">
        <f t="shared" si="43"/>
        <v/>
      </c>
      <c r="EX73" s="134" t="str">
        <f t="shared" si="43"/>
        <v/>
      </c>
      <c r="EY73" s="134" t="str">
        <f t="shared" si="44"/>
        <v/>
      </c>
      <c r="EZ73" s="134" t="str">
        <f t="shared" si="44"/>
        <v/>
      </c>
      <c r="FA73" s="134" t="str">
        <f t="shared" si="44"/>
        <v/>
      </c>
      <c r="FB73" s="134" t="str">
        <f t="shared" si="44"/>
        <v/>
      </c>
      <c r="FC73" s="134" t="str">
        <f t="shared" si="44"/>
        <v/>
      </c>
      <c r="FD73" s="134" t="str">
        <f t="shared" si="44"/>
        <v/>
      </c>
      <c r="FE73" s="134" t="str">
        <f t="shared" si="44"/>
        <v/>
      </c>
      <c r="FF73" s="134" t="str">
        <f t="shared" si="44"/>
        <v/>
      </c>
      <c r="FG73" s="134" t="str">
        <f t="shared" si="44"/>
        <v/>
      </c>
      <c r="FH73" s="134" t="str">
        <f t="shared" si="44"/>
        <v/>
      </c>
      <c r="FI73" s="134" t="str">
        <f t="shared" si="44"/>
        <v/>
      </c>
      <c r="FJ73" s="134" t="str">
        <f t="shared" si="44"/>
        <v/>
      </c>
      <c r="FK73" s="134" t="str">
        <f t="shared" si="44"/>
        <v/>
      </c>
      <c r="FL73" s="134" t="str">
        <f t="shared" si="44"/>
        <v/>
      </c>
      <c r="FM73" s="134" t="str">
        <f t="shared" si="44"/>
        <v/>
      </c>
      <c r="FN73" s="134" t="str">
        <f t="shared" si="44"/>
        <v/>
      </c>
      <c r="FO73" s="134" t="str">
        <f t="shared" si="39"/>
        <v/>
      </c>
      <c r="FP73" s="134" t="str">
        <f t="shared" si="39"/>
        <v/>
      </c>
      <c r="FQ73" s="134" t="str">
        <f t="shared" si="39"/>
        <v/>
      </c>
      <c r="FR73" s="134" t="str">
        <f t="shared" si="39"/>
        <v/>
      </c>
      <c r="FS73" s="134" t="str">
        <f t="shared" si="39"/>
        <v/>
      </c>
      <c r="FT73" s="134" t="str">
        <f t="shared" si="39"/>
        <v/>
      </c>
      <c r="FU73" s="134" t="str">
        <f t="shared" si="39"/>
        <v/>
      </c>
      <c r="FV73" s="134" t="str">
        <f t="shared" si="39"/>
        <v/>
      </c>
      <c r="FW73" s="134" t="str">
        <f t="shared" si="39"/>
        <v/>
      </c>
      <c r="FX73" s="134" t="str">
        <f t="shared" si="39"/>
        <v/>
      </c>
      <c r="FY73" s="134" t="str">
        <f t="shared" si="45"/>
        <v/>
      </c>
      <c r="FZ73" s="134" t="str">
        <f t="shared" si="45"/>
        <v/>
      </c>
      <c r="GA73" s="134" t="str">
        <f t="shared" si="45"/>
        <v/>
      </c>
      <c r="GB73" s="134" t="str">
        <f t="shared" si="45"/>
        <v/>
      </c>
      <c r="GC73" s="134" t="str">
        <f t="shared" si="45"/>
        <v/>
      </c>
      <c r="GD73" s="134" t="str">
        <f t="shared" si="45"/>
        <v/>
      </c>
      <c r="GE73" s="134" t="str">
        <f t="shared" si="45"/>
        <v/>
      </c>
      <c r="GF73" s="134" t="str">
        <f t="shared" si="45"/>
        <v/>
      </c>
      <c r="GG73" s="134" t="str">
        <f t="shared" si="45"/>
        <v/>
      </c>
      <c r="GH73" s="134" t="str">
        <f t="shared" si="45"/>
        <v/>
      </c>
      <c r="GI73" s="134" t="str">
        <f t="shared" si="45"/>
        <v/>
      </c>
      <c r="GJ73" s="134" t="str">
        <f t="shared" si="45"/>
        <v/>
      </c>
      <c r="GK73" s="134" t="str">
        <f t="shared" si="45"/>
        <v/>
      </c>
      <c r="GL73" s="134" t="str">
        <f t="shared" si="45"/>
        <v/>
      </c>
      <c r="GM73" s="134" t="str">
        <f t="shared" si="45"/>
        <v/>
      </c>
      <c r="GN73" s="134" t="str">
        <f t="shared" si="40"/>
        <v/>
      </c>
      <c r="GO73" s="134" t="str">
        <f t="shared" si="40"/>
        <v/>
      </c>
      <c r="GP73" s="134" t="str">
        <f t="shared" si="40"/>
        <v/>
      </c>
      <c r="GQ73" s="134" t="str">
        <f t="shared" si="40"/>
        <v/>
      </c>
      <c r="GR73" s="134" t="str">
        <f t="shared" si="40"/>
        <v/>
      </c>
      <c r="GS73" s="134" t="str">
        <f t="shared" si="40"/>
        <v/>
      </c>
      <c r="GT73" s="134" t="str">
        <f t="shared" si="40"/>
        <v/>
      </c>
      <c r="GU73" s="134" t="str">
        <f t="shared" si="40"/>
        <v/>
      </c>
      <c r="GV73" s="134" t="str">
        <f t="shared" si="40"/>
        <v/>
      </c>
      <c r="GW73" s="134" t="str">
        <f t="shared" si="40"/>
        <v/>
      </c>
      <c r="GX73" s="134" t="str">
        <f t="shared" si="40"/>
        <v/>
      </c>
      <c r="GY73" s="134" t="str">
        <f t="shared" si="40"/>
        <v/>
      </c>
      <c r="GZ73" s="134" t="str">
        <f t="shared" si="40"/>
        <v/>
      </c>
      <c r="HA73" s="134" t="str">
        <f t="shared" si="40"/>
        <v/>
      </c>
      <c r="HB73" s="134" t="str">
        <f t="shared" si="40"/>
        <v/>
      </c>
      <c r="HC73" s="134" t="str">
        <f t="shared" si="40"/>
        <v/>
      </c>
      <c r="HD73" s="134" t="str">
        <f t="shared" si="46"/>
        <v/>
      </c>
      <c r="HE73" s="134" t="str">
        <f t="shared" si="46"/>
        <v/>
      </c>
      <c r="HF73" s="134" t="str">
        <f t="shared" si="46"/>
        <v/>
      </c>
      <c r="HG73" s="134" t="str">
        <f t="shared" si="46"/>
        <v/>
      </c>
      <c r="HH73" s="134" t="str">
        <f t="shared" si="46"/>
        <v/>
      </c>
      <c r="HI73" s="134" t="str">
        <f t="shared" si="46"/>
        <v/>
      </c>
      <c r="HJ73" s="134" t="str">
        <f t="shared" si="46"/>
        <v/>
      </c>
      <c r="HK73" s="134" t="str">
        <f t="shared" si="46"/>
        <v/>
      </c>
      <c r="HL73" s="134" t="str">
        <f t="shared" si="46"/>
        <v/>
      </c>
      <c r="HM73" s="134" t="str">
        <f t="shared" si="46"/>
        <v/>
      </c>
      <c r="HN73" s="134" t="str">
        <f t="shared" si="46"/>
        <v/>
      </c>
      <c r="HO73" s="134" t="str">
        <f t="shared" si="46"/>
        <v/>
      </c>
      <c r="HP73" s="231" t="str">
        <f t="shared" si="46"/>
        <v/>
      </c>
    </row>
    <row r="74" spans="1:224" hidden="1">
      <c r="A74" s="63"/>
      <c r="B74" s="63"/>
      <c r="C74" s="63"/>
      <c r="D74" s="63"/>
      <c r="E74" s="63"/>
      <c r="F74" s="63"/>
      <c r="G74" s="61"/>
      <c r="K74"/>
      <c r="L74"/>
      <c r="M74"/>
      <c r="N74" s="136" t="str">
        <f t="shared" si="17"/>
        <v>직원30</v>
      </c>
      <c r="O74" s="137" t="str">
        <f t="shared" si="41"/>
        <v/>
      </c>
      <c r="P74" s="137" t="str">
        <f t="shared" si="41"/>
        <v/>
      </c>
      <c r="Q74" s="137" t="str">
        <f t="shared" si="41"/>
        <v/>
      </c>
      <c r="R74" s="137" t="str">
        <f t="shared" si="41"/>
        <v/>
      </c>
      <c r="S74" s="137" t="str">
        <f t="shared" si="41"/>
        <v/>
      </c>
      <c r="T74" s="137" t="str">
        <f t="shared" si="41"/>
        <v/>
      </c>
      <c r="U74" s="137" t="str">
        <f t="shared" si="41"/>
        <v/>
      </c>
      <c r="V74" s="137" t="str">
        <f t="shared" si="42"/>
        <v/>
      </c>
      <c r="W74" s="137" t="str">
        <f t="shared" si="42"/>
        <v/>
      </c>
      <c r="X74" s="137" t="str">
        <f t="shared" si="42"/>
        <v/>
      </c>
      <c r="Y74" s="137" t="str">
        <f t="shared" si="42"/>
        <v/>
      </c>
      <c r="Z74" s="137" t="str">
        <f t="shared" si="42"/>
        <v/>
      </c>
      <c r="AA74" s="137" t="str">
        <f t="shared" si="42"/>
        <v/>
      </c>
      <c r="AB74" s="137" t="str">
        <f t="shared" si="42"/>
        <v/>
      </c>
      <c r="AC74" s="137" t="str">
        <f t="shared" si="42"/>
        <v/>
      </c>
      <c r="AD74" s="137" t="str">
        <f t="shared" si="42"/>
        <v/>
      </c>
      <c r="AE74" s="138" t="str">
        <f t="shared" si="42"/>
        <v/>
      </c>
      <c r="AF74" s="138" t="str">
        <f t="shared" si="42"/>
        <v/>
      </c>
      <c r="AG74" s="138" t="str">
        <f t="shared" si="42"/>
        <v/>
      </c>
      <c r="AH74" s="138" t="str">
        <f t="shared" si="42"/>
        <v/>
      </c>
      <c r="AI74" s="138" t="str">
        <f t="shared" si="42"/>
        <v/>
      </c>
      <c r="AJ74" s="138" t="str">
        <f t="shared" si="42"/>
        <v/>
      </c>
      <c r="AK74" s="138" t="str">
        <f t="shared" si="32"/>
        <v/>
      </c>
      <c r="AL74" s="138" t="str">
        <f t="shared" si="32"/>
        <v/>
      </c>
      <c r="AM74" s="138" t="str">
        <f t="shared" si="32"/>
        <v/>
      </c>
      <c r="AN74" s="138" t="str">
        <f t="shared" si="32"/>
        <v/>
      </c>
      <c r="AO74" s="138" t="str">
        <f t="shared" si="32"/>
        <v/>
      </c>
      <c r="AP74" s="138" t="str">
        <f t="shared" si="32"/>
        <v/>
      </c>
      <c r="AQ74" s="138" t="str">
        <f t="shared" si="32"/>
        <v/>
      </c>
      <c r="AR74" s="138" t="str">
        <f t="shared" si="32"/>
        <v/>
      </c>
      <c r="AS74" s="138" t="str">
        <f t="shared" si="32"/>
        <v/>
      </c>
      <c r="AT74" s="138" t="str">
        <f t="shared" si="32"/>
        <v/>
      </c>
      <c r="AU74" s="138" t="str">
        <f t="shared" si="32"/>
        <v/>
      </c>
      <c r="AV74" s="138" t="str">
        <f t="shared" si="32"/>
        <v/>
      </c>
      <c r="AW74" s="138" t="str">
        <f t="shared" si="32"/>
        <v/>
      </c>
      <c r="AX74" s="138" t="str">
        <f t="shared" si="32"/>
        <v/>
      </c>
      <c r="AY74" s="138" t="str">
        <f t="shared" si="32"/>
        <v/>
      </c>
      <c r="AZ74" s="137" t="str">
        <f t="shared" si="32"/>
        <v/>
      </c>
      <c r="BA74" s="137" t="str">
        <f t="shared" si="33"/>
        <v/>
      </c>
      <c r="BB74" s="137" t="str">
        <f t="shared" si="33"/>
        <v/>
      </c>
      <c r="BC74" s="137" t="str">
        <f t="shared" si="33"/>
        <v/>
      </c>
      <c r="BD74" s="137" t="str">
        <f t="shared" si="33"/>
        <v/>
      </c>
      <c r="BE74" s="137" t="str">
        <f t="shared" si="33"/>
        <v/>
      </c>
      <c r="BF74" s="137" t="str">
        <f t="shared" si="33"/>
        <v/>
      </c>
      <c r="BG74" s="137" t="str">
        <f t="shared" si="33"/>
        <v/>
      </c>
      <c r="BH74" s="137" t="str">
        <f t="shared" si="33"/>
        <v/>
      </c>
      <c r="BI74" s="137" t="str">
        <f t="shared" si="33"/>
        <v/>
      </c>
      <c r="BJ74" s="137" t="str">
        <f t="shared" si="33"/>
        <v/>
      </c>
      <c r="BK74" s="137" t="str">
        <f t="shared" si="33"/>
        <v/>
      </c>
      <c r="BL74" s="137" t="str">
        <f t="shared" si="33"/>
        <v/>
      </c>
      <c r="BM74" s="137" t="str">
        <f t="shared" si="33"/>
        <v/>
      </c>
      <c r="BN74" s="137" t="str">
        <f t="shared" si="33"/>
        <v/>
      </c>
      <c r="BO74" s="137" t="str">
        <f t="shared" si="33"/>
        <v/>
      </c>
      <c r="BP74" s="137" t="str">
        <f t="shared" si="33"/>
        <v/>
      </c>
      <c r="BQ74" s="137" t="str">
        <f t="shared" si="34"/>
        <v/>
      </c>
      <c r="BR74" s="137" t="str">
        <f t="shared" si="34"/>
        <v/>
      </c>
      <c r="BS74" s="137" t="str">
        <f t="shared" si="34"/>
        <v/>
      </c>
      <c r="BT74" s="137" t="str">
        <f t="shared" si="34"/>
        <v/>
      </c>
      <c r="BU74" s="138" t="str">
        <f t="shared" si="34"/>
        <v/>
      </c>
      <c r="BV74" s="138" t="str">
        <f t="shared" si="34"/>
        <v/>
      </c>
      <c r="BW74" s="138" t="str">
        <f t="shared" si="34"/>
        <v/>
      </c>
      <c r="BX74" s="138" t="str">
        <f t="shared" si="34"/>
        <v/>
      </c>
      <c r="BY74" s="138" t="str">
        <f t="shared" si="34"/>
        <v/>
      </c>
      <c r="BZ74" s="138" t="str">
        <f t="shared" si="34"/>
        <v/>
      </c>
      <c r="CA74" s="138" t="str">
        <f t="shared" si="34"/>
        <v/>
      </c>
      <c r="CB74" s="138" t="str">
        <f t="shared" si="34"/>
        <v/>
      </c>
      <c r="CC74" s="138" t="str">
        <f t="shared" si="34"/>
        <v/>
      </c>
      <c r="CD74" s="138" t="str">
        <f t="shared" si="34"/>
        <v/>
      </c>
      <c r="CE74" s="138" t="str">
        <f t="shared" si="34"/>
        <v/>
      </c>
      <c r="CF74" s="138" t="str">
        <f t="shared" si="34"/>
        <v/>
      </c>
      <c r="CG74" s="138" t="str">
        <f t="shared" si="35"/>
        <v/>
      </c>
      <c r="CH74" s="138" t="str">
        <f t="shared" si="35"/>
        <v/>
      </c>
      <c r="CI74" s="138" t="str">
        <f t="shared" si="35"/>
        <v/>
      </c>
      <c r="CJ74" s="138" t="str">
        <f t="shared" si="35"/>
        <v/>
      </c>
      <c r="CK74" s="138" t="str">
        <f t="shared" si="35"/>
        <v/>
      </c>
      <c r="CL74" s="138" t="str">
        <f t="shared" si="35"/>
        <v/>
      </c>
      <c r="CM74" s="138" t="str">
        <f t="shared" si="35"/>
        <v/>
      </c>
      <c r="CN74" s="138" t="str">
        <f t="shared" si="35"/>
        <v/>
      </c>
      <c r="CO74" s="138" t="str">
        <f t="shared" si="35"/>
        <v/>
      </c>
      <c r="CP74" s="138" t="str">
        <f t="shared" si="35"/>
        <v/>
      </c>
      <c r="CQ74" s="138" t="str">
        <f t="shared" si="35"/>
        <v/>
      </c>
      <c r="CR74" s="138" t="str">
        <f t="shared" si="35"/>
        <v/>
      </c>
      <c r="CS74" s="138" t="str">
        <f t="shared" si="35"/>
        <v/>
      </c>
      <c r="CT74" s="138" t="str">
        <f t="shared" si="35"/>
        <v/>
      </c>
      <c r="CU74" s="138" t="str">
        <f t="shared" si="35"/>
        <v/>
      </c>
      <c r="CV74" s="138" t="str">
        <f t="shared" si="35"/>
        <v/>
      </c>
      <c r="CW74" s="138" t="str">
        <f t="shared" si="36"/>
        <v/>
      </c>
      <c r="CX74" s="138" t="str">
        <f t="shared" si="36"/>
        <v/>
      </c>
      <c r="CY74" s="138" t="str">
        <f t="shared" si="36"/>
        <v/>
      </c>
      <c r="CZ74" s="138" t="str">
        <f t="shared" si="36"/>
        <v/>
      </c>
      <c r="DA74" s="138" t="str">
        <f t="shared" si="36"/>
        <v/>
      </c>
      <c r="DB74" s="138" t="str">
        <f t="shared" si="36"/>
        <v/>
      </c>
      <c r="DC74" s="138" t="str">
        <f t="shared" si="36"/>
        <v/>
      </c>
      <c r="DD74" s="138" t="str">
        <f t="shared" si="36"/>
        <v/>
      </c>
      <c r="DE74" s="138" t="str">
        <f t="shared" si="36"/>
        <v/>
      </c>
      <c r="DF74" s="138" t="str">
        <f t="shared" si="36"/>
        <v/>
      </c>
      <c r="DG74" s="138" t="str">
        <f t="shared" si="36"/>
        <v/>
      </c>
      <c r="DH74" s="138" t="str">
        <f t="shared" si="36"/>
        <v/>
      </c>
      <c r="DI74" s="138" t="str">
        <f t="shared" si="36"/>
        <v/>
      </c>
      <c r="DJ74" s="138" t="str">
        <f t="shared" si="36"/>
        <v/>
      </c>
      <c r="DK74" s="138" t="str">
        <f t="shared" si="36"/>
        <v/>
      </c>
      <c r="DL74" s="138" t="str">
        <f t="shared" si="36"/>
        <v/>
      </c>
      <c r="DM74" s="138" t="str">
        <f t="shared" si="37"/>
        <v/>
      </c>
      <c r="DN74" s="138" t="str">
        <f t="shared" si="37"/>
        <v/>
      </c>
      <c r="DO74" s="138" t="str">
        <f t="shared" si="37"/>
        <v/>
      </c>
      <c r="DP74" s="138" t="str">
        <f t="shared" si="37"/>
        <v/>
      </c>
      <c r="DQ74" s="138" t="str">
        <f t="shared" si="37"/>
        <v/>
      </c>
      <c r="DR74" s="138" t="str">
        <f t="shared" si="37"/>
        <v/>
      </c>
      <c r="DS74" s="138" t="str">
        <f t="shared" si="38"/>
        <v/>
      </c>
      <c r="DT74" s="138" t="str">
        <f t="shared" si="38"/>
        <v/>
      </c>
      <c r="DU74" s="138" t="str">
        <f t="shared" si="38"/>
        <v/>
      </c>
      <c r="DV74" s="138" t="str">
        <f t="shared" si="38"/>
        <v/>
      </c>
      <c r="DW74" s="138" t="str">
        <f t="shared" si="38"/>
        <v/>
      </c>
      <c r="DX74" s="138" t="str">
        <f t="shared" si="38"/>
        <v/>
      </c>
      <c r="DY74" s="138" t="str">
        <f t="shared" si="38"/>
        <v/>
      </c>
      <c r="DZ74" s="138" t="str">
        <f t="shared" si="38"/>
        <v/>
      </c>
      <c r="EA74" s="138" t="str">
        <f t="shared" si="38"/>
        <v/>
      </c>
      <c r="EB74" s="138" t="str">
        <f t="shared" si="38"/>
        <v/>
      </c>
      <c r="EC74" s="138" t="str">
        <f t="shared" si="38"/>
        <v/>
      </c>
      <c r="ED74" s="138" t="str">
        <f t="shared" si="38"/>
        <v/>
      </c>
      <c r="EE74" s="138" t="str">
        <f t="shared" si="38"/>
        <v/>
      </c>
      <c r="EF74" s="138" t="str">
        <f t="shared" si="38"/>
        <v/>
      </c>
      <c r="EG74" s="138" t="str">
        <f t="shared" si="38"/>
        <v/>
      </c>
      <c r="EH74" s="138" t="str">
        <f t="shared" si="38"/>
        <v/>
      </c>
      <c r="EI74" s="138" t="str">
        <f t="shared" si="43"/>
        <v/>
      </c>
      <c r="EJ74" s="138" t="str">
        <f t="shared" si="43"/>
        <v/>
      </c>
      <c r="EK74" s="138" t="str">
        <f t="shared" si="43"/>
        <v/>
      </c>
      <c r="EL74" s="138" t="str">
        <f t="shared" si="43"/>
        <v/>
      </c>
      <c r="EM74" s="138" t="str">
        <f t="shared" si="43"/>
        <v/>
      </c>
      <c r="EN74" s="138" t="str">
        <f t="shared" si="43"/>
        <v/>
      </c>
      <c r="EO74" s="138" t="str">
        <f t="shared" si="43"/>
        <v/>
      </c>
      <c r="EP74" s="138" t="str">
        <f t="shared" si="43"/>
        <v/>
      </c>
      <c r="EQ74" s="138" t="str">
        <f t="shared" si="43"/>
        <v/>
      </c>
      <c r="ER74" s="138" t="str">
        <f t="shared" si="43"/>
        <v/>
      </c>
      <c r="ES74" s="138" t="str">
        <f t="shared" si="43"/>
        <v/>
      </c>
      <c r="ET74" s="138" t="str">
        <f t="shared" si="43"/>
        <v/>
      </c>
      <c r="EU74" s="138" t="str">
        <f t="shared" si="43"/>
        <v/>
      </c>
      <c r="EV74" s="138" t="str">
        <f t="shared" si="43"/>
        <v/>
      </c>
      <c r="EW74" s="138" t="str">
        <f t="shared" si="43"/>
        <v/>
      </c>
      <c r="EX74" s="138" t="str">
        <f t="shared" si="43"/>
        <v/>
      </c>
      <c r="EY74" s="138" t="str">
        <f t="shared" si="44"/>
        <v/>
      </c>
      <c r="EZ74" s="138" t="str">
        <f t="shared" si="44"/>
        <v/>
      </c>
      <c r="FA74" s="138" t="str">
        <f t="shared" si="44"/>
        <v/>
      </c>
      <c r="FB74" s="138" t="str">
        <f t="shared" si="44"/>
        <v/>
      </c>
      <c r="FC74" s="138" t="str">
        <f t="shared" si="44"/>
        <v/>
      </c>
      <c r="FD74" s="138" t="str">
        <f t="shared" si="44"/>
        <v/>
      </c>
      <c r="FE74" s="138" t="str">
        <f t="shared" si="44"/>
        <v/>
      </c>
      <c r="FF74" s="138" t="str">
        <f t="shared" si="44"/>
        <v/>
      </c>
      <c r="FG74" s="138" t="str">
        <f t="shared" si="44"/>
        <v/>
      </c>
      <c r="FH74" s="138" t="str">
        <f t="shared" si="44"/>
        <v/>
      </c>
      <c r="FI74" s="138" t="str">
        <f t="shared" si="44"/>
        <v/>
      </c>
      <c r="FJ74" s="138" t="str">
        <f t="shared" si="44"/>
        <v/>
      </c>
      <c r="FK74" s="138" t="str">
        <f t="shared" si="44"/>
        <v/>
      </c>
      <c r="FL74" s="138" t="str">
        <f t="shared" si="44"/>
        <v/>
      </c>
      <c r="FM74" s="138" t="str">
        <f t="shared" si="44"/>
        <v/>
      </c>
      <c r="FN74" s="138" t="str">
        <f t="shared" si="44"/>
        <v/>
      </c>
      <c r="FO74" s="138" t="str">
        <f t="shared" si="39"/>
        <v/>
      </c>
      <c r="FP74" s="138" t="str">
        <f t="shared" si="39"/>
        <v/>
      </c>
      <c r="FQ74" s="138" t="str">
        <f t="shared" si="39"/>
        <v/>
      </c>
      <c r="FR74" s="138" t="str">
        <f t="shared" si="39"/>
        <v/>
      </c>
      <c r="FS74" s="138" t="str">
        <f t="shared" si="39"/>
        <v/>
      </c>
      <c r="FT74" s="138" t="str">
        <f t="shared" si="39"/>
        <v/>
      </c>
      <c r="FU74" s="138" t="str">
        <f t="shared" si="39"/>
        <v/>
      </c>
      <c r="FV74" s="138" t="str">
        <f t="shared" si="39"/>
        <v/>
      </c>
      <c r="FW74" s="138" t="str">
        <f t="shared" si="39"/>
        <v/>
      </c>
      <c r="FX74" s="138" t="str">
        <f t="shared" si="39"/>
        <v/>
      </c>
      <c r="FY74" s="138" t="str">
        <f t="shared" si="45"/>
        <v/>
      </c>
      <c r="FZ74" s="138" t="str">
        <f t="shared" si="45"/>
        <v/>
      </c>
      <c r="GA74" s="138" t="str">
        <f t="shared" si="45"/>
        <v/>
      </c>
      <c r="GB74" s="138" t="str">
        <f t="shared" si="45"/>
        <v/>
      </c>
      <c r="GC74" s="138" t="str">
        <f t="shared" si="45"/>
        <v/>
      </c>
      <c r="GD74" s="138" t="str">
        <f t="shared" si="45"/>
        <v/>
      </c>
      <c r="GE74" s="138" t="str">
        <f t="shared" si="45"/>
        <v/>
      </c>
      <c r="GF74" s="138" t="str">
        <f t="shared" si="45"/>
        <v/>
      </c>
      <c r="GG74" s="138" t="str">
        <f t="shared" si="45"/>
        <v/>
      </c>
      <c r="GH74" s="138" t="str">
        <f t="shared" si="45"/>
        <v/>
      </c>
      <c r="GI74" s="138" t="str">
        <f t="shared" si="45"/>
        <v/>
      </c>
      <c r="GJ74" s="138" t="str">
        <f t="shared" si="45"/>
        <v/>
      </c>
      <c r="GK74" s="138" t="str">
        <f t="shared" si="45"/>
        <v/>
      </c>
      <c r="GL74" s="138" t="str">
        <f t="shared" si="45"/>
        <v/>
      </c>
      <c r="GM74" s="138" t="str">
        <f t="shared" si="45"/>
        <v/>
      </c>
      <c r="GN74" s="138" t="str">
        <f t="shared" si="40"/>
        <v/>
      </c>
      <c r="GO74" s="138" t="str">
        <f t="shared" si="40"/>
        <v/>
      </c>
      <c r="GP74" s="138" t="str">
        <f t="shared" si="40"/>
        <v/>
      </c>
      <c r="GQ74" s="138" t="str">
        <f t="shared" si="40"/>
        <v/>
      </c>
      <c r="GR74" s="138" t="str">
        <f t="shared" si="40"/>
        <v/>
      </c>
      <c r="GS74" s="138" t="str">
        <f t="shared" si="40"/>
        <v/>
      </c>
      <c r="GT74" s="138" t="str">
        <f t="shared" si="40"/>
        <v/>
      </c>
      <c r="GU74" s="138" t="str">
        <f t="shared" si="40"/>
        <v/>
      </c>
      <c r="GV74" s="138" t="str">
        <f t="shared" si="40"/>
        <v/>
      </c>
      <c r="GW74" s="138" t="str">
        <f t="shared" si="40"/>
        <v/>
      </c>
      <c r="GX74" s="138" t="str">
        <f t="shared" si="40"/>
        <v/>
      </c>
      <c r="GY74" s="138" t="str">
        <f t="shared" si="40"/>
        <v/>
      </c>
      <c r="GZ74" s="138" t="str">
        <f t="shared" si="40"/>
        <v/>
      </c>
      <c r="HA74" s="138" t="str">
        <f t="shared" si="40"/>
        <v/>
      </c>
      <c r="HB74" s="138" t="str">
        <f t="shared" si="40"/>
        <v/>
      </c>
      <c r="HC74" s="138" t="str">
        <f t="shared" si="40"/>
        <v/>
      </c>
      <c r="HD74" s="138" t="str">
        <f t="shared" si="46"/>
        <v/>
      </c>
      <c r="HE74" s="138" t="str">
        <f t="shared" si="46"/>
        <v/>
      </c>
      <c r="HF74" s="138" t="str">
        <f t="shared" si="46"/>
        <v/>
      </c>
      <c r="HG74" s="138" t="str">
        <f t="shared" si="46"/>
        <v/>
      </c>
      <c r="HH74" s="138" t="str">
        <f t="shared" si="46"/>
        <v/>
      </c>
      <c r="HI74" s="138" t="str">
        <f t="shared" si="46"/>
        <v/>
      </c>
      <c r="HJ74" s="138" t="str">
        <f t="shared" si="46"/>
        <v/>
      </c>
      <c r="HK74" s="138" t="str">
        <f t="shared" si="46"/>
        <v/>
      </c>
      <c r="HL74" s="138" t="str">
        <f t="shared" si="46"/>
        <v/>
      </c>
      <c r="HM74" s="138" t="str">
        <f t="shared" si="46"/>
        <v/>
      </c>
      <c r="HN74" s="138" t="str">
        <f t="shared" si="46"/>
        <v/>
      </c>
      <c r="HO74" s="138" t="str">
        <f t="shared" si="46"/>
        <v/>
      </c>
      <c r="HP74" s="139" t="str">
        <f t="shared" si="46"/>
        <v/>
      </c>
    </row>
    <row r="75" spans="1:224" hidden="1">
      <c r="A75" s="63"/>
      <c r="B75" s="63"/>
      <c r="C75" s="63"/>
      <c r="D75" s="63"/>
      <c r="E75" s="63"/>
      <c r="F75" s="63"/>
      <c r="G75" s="61"/>
      <c r="K75"/>
      <c r="L75"/>
      <c r="M75"/>
      <c r="N75"/>
      <c r="O75"/>
      <c r="P75"/>
      <c r="Q75"/>
      <c r="R75"/>
      <c r="S75"/>
      <c r="T75"/>
      <c r="U75"/>
      <c r="V75"/>
      <c r="W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224">
      <c r="A76" s="63"/>
      <c r="B76" s="63"/>
      <c r="C76" s="63"/>
      <c r="D76" s="63"/>
      <c r="E76" s="63"/>
      <c r="F76" s="63"/>
      <c r="G76" s="61"/>
      <c r="K76"/>
      <c r="L76"/>
      <c r="M76"/>
      <c r="N76"/>
      <c r="O76"/>
      <c r="P76"/>
      <c r="Q76"/>
      <c r="R76"/>
      <c r="S76"/>
      <c r="T76"/>
      <c r="U76"/>
      <c r="V76"/>
      <c r="W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224">
      <c r="K77"/>
      <c r="L77"/>
      <c r="M77"/>
      <c r="N77"/>
      <c r="O77"/>
      <c r="P77"/>
      <c r="Q77"/>
      <c r="R77"/>
      <c r="S77"/>
      <c r="T77"/>
      <c r="U77"/>
      <c r="V77"/>
      <c r="W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224">
      <c r="K78"/>
      <c r="L78"/>
      <c r="M78"/>
      <c r="N78" s="84">
        <v>2022</v>
      </c>
      <c r="O78" s="85">
        <v>5</v>
      </c>
      <c r="P78" s="67" t="s">
        <v>20</v>
      </c>
      <c r="R78" s="68"/>
      <c r="S78"/>
      <c r="T78"/>
      <c r="U78"/>
      <c r="V78"/>
      <c r="W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 s="84">
        <f t="shared" ref="BN78:BO78" si="47">N78</f>
        <v>2022</v>
      </c>
      <c r="BO78" s="85">
        <f t="shared" si="47"/>
        <v>5</v>
      </c>
      <c r="BP78" s="67" t="s">
        <v>20</v>
      </c>
      <c r="BQ78" s="5"/>
      <c r="BR78" s="68" t="s">
        <v>69</v>
      </c>
      <c r="BS78"/>
      <c r="BT78"/>
      <c r="BU78"/>
      <c r="BV78"/>
      <c r="BW78"/>
      <c r="BX78"/>
      <c r="BY78"/>
      <c r="BZ78"/>
      <c r="CA78"/>
      <c r="CB78"/>
      <c r="CC78"/>
      <c r="CD78"/>
    </row>
    <row r="79" spans="1:224">
      <c r="K79"/>
      <c r="L79"/>
      <c r="M79"/>
      <c r="N79" s="66"/>
      <c r="O79" s="69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1">
        <v>29</v>
      </c>
      <c r="AR79" s="71">
        <v>30</v>
      </c>
      <c r="AS79" s="71">
        <v>31</v>
      </c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 s="66"/>
      <c r="BO79" s="69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1">
        <v>29</v>
      </c>
      <c r="CR79" s="71">
        <v>30</v>
      </c>
      <c r="CS79" s="71">
        <v>31</v>
      </c>
    </row>
    <row r="80" spans="1:224" hidden="1">
      <c r="A80" s="63"/>
      <c r="B80" s="63"/>
      <c r="C80" s="63"/>
      <c r="D80" s="63"/>
      <c r="E80" s="63"/>
      <c r="F80" s="63"/>
      <c r="J80" s="63"/>
      <c r="K80"/>
      <c r="L80"/>
      <c r="M80"/>
      <c r="N80"/>
      <c r="O80">
        <f t="shared" ref="O80:AS80" si="48">MOD(O81,$N$7*7)</f>
        <v>162</v>
      </c>
      <c r="P80">
        <f t="shared" si="48"/>
        <v>163</v>
      </c>
      <c r="Q80">
        <f t="shared" si="48"/>
        <v>164</v>
      </c>
      <c r="R80">
        <f t="shared" si="48"/>
        <v>165</v>
      </c>
      <c r="S80">
        <f t="shared" si="48"/>
        <v>166</v>
      </c>
      <c r="T80">
        <f t="shared" si="48"/>
        <v>167</v>
      </c>
      <c r="U80">
        <f t="shared" si="48"/>
        <v>168</v>
      </c>
      <c r="V80">
        <f t="shared" si="48"/>
        <v>169</v>
      </c>
      <c r="W80">
        <f t="shared" si="48"/>
        <v>170</v>
      </c>
      <c r="X80">
        <f t="shared" si="48"/>
        <v>171</v>
      </c>
      <c r="Y80">
        <f t="shared" si="48"/>
        <v>172</v>
      </c>
      <c r="Z80">
        <f t="shared" si="48"/>
        <v>173</v>
      </c>
      <c r="AA80">
        <f t="shared" si="48"/>
        <v>174</v>
      </c>
      <c r="AB80">
        <f t="shared" si="48"/>
        <v>175</v>
      </c>
      <c r="AC80">
        <f t="shared" si="48"/>
        <v>176</v>
      </c>
      <c r="AD80">
        <f t="shared" si="48"/>
        <v>177</v>
      </c>
      <c r="AE80">
        <f t="shared" si="48"/>
        <v>178</v>
      </c>
      <c r="AF80">
        <f t="shared" si="48"/>
        <v>179</v>
      </c>
      <c r="AG80">
        <f t="shared" si="48"/>
        <v>180</v>
      </c>
      <c r="AH80">
        <f t="shared" si="48"/>
        <v>181</v>
      </c>
      <c r="AI80">
        <f t="shared" si="48"/>
        <v>182</v>
      </c>
      <c r="AJ80">
        <f t="shared" si="48"/>
        <v>183</v>
      </c>
      <c r="AK80">
        <f t="shared" si="48"/>
        <v>184</v>
      </c>
      <c r="AL80">
        <f t="shared" si="48"/>
        <v>185</v>
      </c>
      <c r="AM80">
        <f t="shared" si="48"/>
        <v>186</v>
      </c>
      <c r="AN80">
        <f t="shared" si="48"/>
        <v>187</v>
      </c>
      <c r="AO80">
        <f t="shared" si="48"/>
        <v>188</v>
      </c>
      <c r="AP80">
        <f t="shared" si="48"/>
        <v>189</v>
      </c>
      <c r="AQ80">
        <f>MOD(AQ81,$N$7*7)</f>
        <v>190</v>
      </c>
      <c r="AR80">
        <f t="shared" si="48"/>
        <v>191</v>
      </c>
      <c r="AS80">
        <f t="shared" si="48"/>
        <v>192</v>
      </c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>
        <f t="shared" ref="BO80:CS80" si="49">MOD(BO81,$N$7*7)</f>
        <v>162</v>
      </c>
      <c r="BP80">
        <f t="shared" si="49"/>
        <v>163</v>
      </c>
      <c r="BQ80">
        <f t="shared" si="49"/>
        <v>164</v>
      </c>
      <c r="BR80">
        <f t="shared" si="49"/>
        <v>165</v>
      </c>
      <c r="BS80">
        <f t="shared" si="49"/>
        <v>166</v>
      </c>
      <c r="BT80">
        <f t="shared" si="49"/>
        <v>167</v>
      </c>
      <c r="BU80">
        <f t="shared" si="49"/>
        <v>168</v>
      </c>
      <c r="BV80">
        <f t="shared" si="49"/>
        <v>169</v>
      </c>
      <c r="BW80">
        <f t="shared" si="49"/>
        <v>170</v>
      </c>
      <c r="BX80">
        <f t="shared" si="49"/>
        <v>171</v>
      </c>
      <c r="BY80">
        <f t="shared" si="49"/>
        <v>172</v>
      </c>
      <c r="BZ80">
        <f t="shared" si="49"/>
        <v>173</v>
      </c>
      <c r="CA80">
        <f t="shared" si="49"/>
        <v>174</v>
      </c>
      <c r="CB80">
        <f t="shared" si="49"/>
        <v>175</v>
      </c>
      <c r="CC80">
        <f t="shared" si="49"/>
        <v>176</v>
      </c>
      <c r="CD80">
        <f t="shared" si="49"/>
        <v>177</v>
      </c>
      <c r="CE80">
        <f t="shared" si="49"/>
        <v>178</v>
      </c>
      <c r="CF80">
        <f t="shared" si="49"/>
        <v>179</v>
      </c>
      <c r="CG80">
        <f t="shared" si="49"/>
        <v>180</v>
      </c>
      <c r="CH80">
        <f t="shared" si="49"/>
        <v>181</v>
      </c>
      <c r="CI80">
        <f t="shared" si="49"/>
        <v>182</v>
      </c>
      <c r="CJ80">
        <f t="shared" si="49"/>
        <v>183</v>
      </c>
      <c r="CK80">
        <f t="shared" si="49"/>
        <v>184</v>
      </c>
      <c r="CL80">
        <f t="shared" si="49"/>
        <v>185</v>
      </c>
      <c r="CM80">
        <f t="shared" si="49"/>
        <v>186</v>
      </c>
      <c r="CN80">
        <f t="shared" si="49"/>
        <v>187</v>
      </c>
      <c r="CO80">
        <f t="shared" si="49"/>
        <v>188</v>
      </c>
      <c r="CP80">
        <f t="shared" si="49"/>
        <v>189</v>
      </c>
      <c r="CQ80">
        <f t="shared" si="49"/>
        <v>190</v>
      </c>
      <c r="CR80">
        <f t="shared" si="49"/>
        <v>191</v>
      </c>
      <c r="CS80">
        <f t="shared" si="49"/>
        <v>192</v>
      </c>
    </row>
    <row r="81" spans="7:97">
      <c r="M81" s="43"/>
      <c r="N81" s="56" t="s">
        <v>18</v>
      </c>
      <c r="O81" s="72">
        <f>DATE(N78,O78,1)</f>
        <v>44682</v>
      </c>
      <c r="P81" s="73">
        <f>O81+1</f>
        <v>44683</v>
      </c>
      <c r="Q81" s="73">
        <f t="shared" ref="Q81:AP81" si="50">P81+1</f>
        <v>44684</v>
      </c>
      <c r="R81" s="73">
        <f t="shared" si="50"/>
        <v>44685</v>
      </c>
      <c r="S81" s="73">
        <f t="shared" si="50"/>
        <v>44686</v>
      </c>
      <c r="T81" s="73">
        <f t="shared" si="50"/>
        <v>44687</v>
      </c>
      <c r="U81" s="73">
        <f t="shared" si="50"/>
        <v>44688</v>
      </c>
      <c r="V81" s="73">
        <f t="shared" si="50"/>
        <v>44689</v>
      </c>
      <c r="W81" s="73">
        <f t="shared" si="50"/>
        <v>44690</v>
      </c>
      <c r="X81" s="73">
        <f t="shared" si="50"/>
        <v>44691</v>
      </c>
      <c r="Y81" s="73">
        <f t="shared" si="50"/>
        <v>44692</v>
      </c>
      <c r="Z81" s="73">
        <f t="shared" si="50"/>
        <v>44693</v>
      </c>
      <c r="AA81" s="73">
        <f t="shared" si="50"/>
        <v>44694</v>
      </c>
      <c r="AB81" s="73">
        <f t="shared" si="50"/>
        <v>44695</v>
      </c>
      <c r="AC81" s="73">
        <f t="shared" si="50"/>
        <v>44696</v>
      </c>
      <c r="AD81" s="73">
        <f t="shared" si="50"/>
        <v>44697</v>
      </c>
      <c r="AE81" s="73">
        <f t="shared" si="50"/>
        <v>44698</v>
      </c>
      <c r="AF81" s="73">
        <f t="shared" si="50"/>
        <v>44699</v>
      </c>
      <c r="AG81" s="73">
        <f t="shared" si="50"/>
        <v>44700</v>
      </c>
      <c r="AH81" s="73">
        <f t="shared" si="50"/>
        <v>44701</v>
      </c>
      <c r="AI81" s="73">
        <f t="shared" si="50"/>
        <v>44702</v>
      </c>
      <c r="AJ81" s="73">
        <f t="shared" si="50"/>
        <v>44703</v>
      </c>
      <c r="AK81" s="73">
        <f t="shared" si="50"/>
        <v>44704</v>
      </c>
      <c r="AL81" s="73">
        <f t="shared" si="50"/>
        <v>44705</v>
      </c>
      <c r="AM81" s="73">
        <f t="shared" si="50"/>
        <v>44706</v>
      </c>
      <c r="AN81" s="73">
        <f t="shared" si="50"/>
        <v>44707</v>
      </c>
      <c r="AO81" s="73">
        <f t="shared" si="50"/>
        <v>44708</v>
      </c>
      <c r="AP81" s="73">
        <f t="shared" si="50"/>
        <v>44709</v>
      </c>
      <c r="AQ81" s="73">
        <f>IF(MONTH(DATE($N$78,$O$78,AQ79))&lt;&gt;$O$78,"",DATE($N$78,$O$78,AQ79))</f>
        <v>44710</v>
      </c>
      <c r="AR81" s="73">
        <f>IF(MONTH(DATE($N$78,$O$78,AR79))&lt;&gt;$O$78,"",DATE($N$78,$O$78,AR79))</f>
        <v>44711</v>
      </c>
      <c r="AS81" s="74">
        <f>IF(MONTH(DATE($N$78,$O$78,AS79))&lt;&gt;$O$78,"",DATE($N$78,$O$78,AS79))</f>
        <v>44712</v>
      </c>
      <c r="AT81" s="375" t="s">
        <v>115</v>
      </c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 s="155" t="s">
        <v>18</v>
      </c>
      <c r="BO81" s="162">
        <f>DATE(BN78,BO78,1)</f>
        <v>44682</v>
      </c>
      <c r="BP81" s="163">
        <f t="shared" ref="BP81:CE82" si="51">P81</f>
        <v>44683</v>
      </c>
      <c r="BQ81" s="163">
        <f t="shared" si="51"/>
        <v>44684</v>
      </c>
      <c r="BR81" s="163">
        <f t="shared" si="51"/>
        <v>44685</v>
      </c>
      <c r="BS81" s="163">
        <f t="shared" si="51"/>
        <v>44686</v>
      </c>
      <c r="BT81" s="163">
        <f t="shared" si="51"/>
        <v>44687</v>
      </c>
      <c r="BU81" s="163">
        <f t="shared" si="51"/>
        <v>44688</v>
      </c>
      <c r="BV81" s="163">
        <f t="shared" si="51"/>
        <v>44689</v>
      </c>
      <c r="BW81" s="163">
        <f t="shared" si="51"/>
        <v>44690</v>
      </c>
      <c r="BX81" s="163">
        <f t="shared" si="51"/>
        <v>44691</v>
      </c>
      <c r="BY81" s="163">
        <f t="shared" si="51"/>
        <v>44692</v>
      </c>
      <c r="BZ81" s="163">
        <f t="shared" si="51"/>
        <v>44693</v>
      </c>
      <c r="CA81" s="163">
        <f t="shared" si="51"/>
        <v>44694</v>
      </c>
      <c r="CB81" s="163">
        <f t="shared" si="51"/>
        <v>44695</v>
      </c>
      <c r="CC81" s="163">
        <f t="shared" si="51"/>
        <v>44696</v>
      </c>
      <c r="CD81" s="163">
        <f t="shared" si="51"/>
        <v>44697</v>
      </c>
      <c r="CE81" s="163">
        <f t="shared" si="51"/>
        <v>44698</v>
      </c>
      <c r="CF81" s="163">
        <f t="shared" ref="CF81:CS82" si="52">AF81</f>
        <v>44699</v>
      </c>
      <c r="CG81" s="163">
        <f t="shared" si="52"/>
        <v>44700</v>
      </c>
      <c r="CH81" s="163">
        <f t="shared" si="52"/>
        <v>44701</v>
      </c>
      <c r="CI81" s="163">
        <f t="shared" si="52"/>
        <v>44702</v>
      </c>
      <c r="CJ81" s="163">
        <f t="shared" si="52"/>
        <v>44703</v>
      </c>
      <c r="CK81" s="163">
        <f t="shared" si="52"/>
        <v>44704</v>
      </c>
      <c r="CL81" s="163">
        <f t="shared" si="52"/>
        <v>44705</v>
      </c>
      <c r="CM81" s="163">
        <f t="shared" si="52"/>
        <v>44706</v>
      </c>
      <c r="CN81" s="163">
        <f t="shared" si="52"/>
        <v>44707</v>
      </c>
      <c r="CO81" s="163">
        <f t="shared" si="52"/>
        <v>44708</v>
      </c>
      <c r="CP81" s="163">
        <f t="shared" si="52"/>
        <v>44709</v>
      </c>
      <c r="CQ81" s="163">
        <f>IF(MONTH(DATE($N$78,$O$78,CQ79))&lt;&gt;$O$78,"",DATE($N$78,$O$78,CQ79))</f>
        <v>44710</v>
      </c>
      <c r="CR81" s="163">
        <f>IF(MONTH(DATE($N$78,$O$78,CR79))&lt;&gt;$O$78,"",DATE($N$78,$O$78,CR79))</f>
        <v>44711</v>
      </c>
      <c r="CS81" s="164">
        <f>IF(MONTH(DATE($N$78,$O$78,CS79))&lt;&gt;$O$78,"",DATE($N$78,$O$78,CS79))</f>
        <v>44712</v>
      </c>
    </row>
    <row r="82" spans="7:97">
      <c r="M82" s="43"/>
      <c r="N82" s="57" t="s">
        <v>19</v>
      </c>
      <c r="O82" s="319" t="str">
        <f>IF(OR(O78=1,O78=3,O78=5),"휴",CHOOSE(WEEKDAY(O81,1),"일","월","화","수","목","금","토"))</f>
        <v>휴</v>
      </c>
      <c r="P82" s="320" t="str">
        <f t="shared" ref="P82:AS82" si="53">CHOOSE(WEEKDAY(P81,1),"일","월","화","수","목","금","토")</f>
        <v>월</v>
      </c>
      <c r="Q82" s="320" t="str">
        <f>IF(O78=10,"휴",CHOOSE(WEEKDAY(Q81,1),"일","월","화","수","목","금","토"))</f>
        <v>화</v>
      </c>
      <c r="R82" s="320" t="str">
        <f t="shared" si="53"/>
        <v>수</v>
      </c>
      <c r="S82" s="320" t="str">
        <f>IF(O78=5,"휴",CHOOSE(WEEKDAY(S81,1),"일","월","화","수","목","금","토"))</f>
        <v>휴</v>
      </c>
      <c r="T82" s="320" t="str">
        <f>IF(O78=6,"휴",CHOOSE(WEEKDAY(T81,1),"일","월","화","수","목","금","토"))</f>
        <v>금</v>
      </c>
      <c r="U82" s="320" t="str">
        <f t="shared" si="53"/>
        <v>토</v>
      </c>
      <c r="V82" s="320" t="str">
        <f t="shared" si="53"/>
        <v>일</v>
      </c>
      <c r="W82" s="320" t="str">
        <f>IF(O78=10,"휴",CHOOSE(WEEKDAY(W81,1),"일","월","화","수","목","금","토"))</f>
        <v>월</v>
      </c>
      <c r="X82" s="320" t="str">
        <f t="shared" si="53"/>
        <v>화</v>
      </c>
      <c r="Y82" s="320" t="str">
        <f t="shared" si="53"/>
        <v>수</v>
      </c>
      <c r="Z82" s="320" t="str">
        <f t="shared" si="53"/>
        <v>목</v>
      </c>
      <c r="AA82" s="320" t="str">
        <f t="shared" si="53"/>
        <v>금</v>
      </c>
      <c r="AB82" s="320" t="str">
        <f t="shared" si="53"/>
        <v>토</v>
      </c>
      <c r="AC82" s="320" t="str">
        <f>IF(O78=8,"휴",CHOOSE(WEEKDAY(AC81,1),"일","월","화","수","목","금","토"))</f>
        <v>일</v>
      </c>
      <c r="AD82" s="320" t="str">
        <f t="shared" si="53"/>
        <v>월</v>
      </c>
      <c r="AE82" s="320" t="str">
        <f t="shared" si="53"/>
        <v>화</v>
      </c>
      <c r="AF82" s="320" t="str">
        <f t="shared" si="53"/>
        <v>수</v>
      </c>
      <c r="AG82" s="320" t="str">
        <f t="shared" si="53"/>
        <v>목</v>
      </c>
      <c r="AH82" s="320" t="str">
        <f t="shared" si="53"/>
        <v>금</v>
      </c>
      <c r="AI82" s="320" t="str">
        <f t="shared" si="53"/>
        <v>토</v>
      </c>
      <c r="AJ82" s="320" t="str">
        <f t="shared" si="53"/>
        <v>일</v>
      </c>
      <c r="AK82" s="320" t="str">
        <f t="shared" si="53"/>
        <v>월</v>
      </c>
      <c r="AL82" s="320" t="str">
        <f t="shared" si="53"/>
        <v>화</v>
      </c>
      <c r="AM82" s="320" t="str">
        <f>IF(O78=12,"휴",CHOOSE(WEEKDAY(AM81,1),"일","월","화","수","목","금","토"))</f>
        <v>수</v>
      </c>
      <c r="AN82" s="320" t="str">
        <f t="shared" si="53"/>
        <v>목</v>
      </c>
      <c r="AO82" s="320" t="str">
        <f t="shared" si="53"/>
        <v>금</v>
      </c>
      <c r="AP82" s="320" t="str">
        <f t="shared" si="53"/>
        <v>토</v>
      </c>
      <c r="AQ82" s="320" t="str">
        <f t="shared" si="53"/>
        <v>일</v>
      </c>
      <c r="AR82" s="320" t="str">
        <f t="shared" si="53"/>
        <v>월</v>
      </c>
      <c r="AS82" s="321" t="str">
        <f t="shared" si="53"/>
        <v>화</v>
      </c>
      <c r="AT82" s="37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 s="165" t="s">
        <v>19</v>
      </c>
      <c r="BO82" s="166" t="str">
        <f>CHOOSE(WEEKDAY(BO81,1),"일","월","화","수","목","금","토")</f>
        <v>일</v>
      </c>
      <c r="BP82" s="166" t="str">
        <f t="shared" si="51"/>
        <v>월</v>
      </c>
      <c r="BQ82" s="166" t="str">
        <f t="shared" si="51"/>
        <v>화</v>
      </c>
      <c r="BR82" s="166" t="str">
        <f t="shared" si="51"/>
        <v>수</v>
      </c>
      <c r="BS82" s="166" t="str">
        <f t="shared" si="51"/>
        <v>휴</v>
      </c>
      <c r="BT82" s="166" t="str">
        <f t="shared" si="51"/>
        <v>금</v>
      </c>
      <c r="BU82" s="166" t="str">
        <f t="shared" si="51"/>
        <v>토</v>
      </c>
      <c r="BV82" s="166" t="str">
        <f t="shared" si="51"/>
        <v>일</v>
      </c>
      <c r="BW82" s="166" t="str">
        <f t="shared" si="51"/>
        <v>월</v>
      </c>
      <c r="BX82" s="166" t="str">
        <f t="shared" si="51"/>
        <v>화</v>
      </c>
      <c r="BY82" s="166" t="str">
        <f t="shared" si="51"/>
        <v>수</v>
      </c>
      <c r="BZ82" s="166" t="str">
        <f t="shared" si="51"/>
        <v>목</v>
      </c>
      <c r="CA82" s="166" t="str">
        <f t="shared" si="51"/>
        <v>금</v>
      </c>
      <c r="CB82" s="166" t="str">
        <f t="shared" si="51"/>
        <v>토</v>
      </c>
      <c r="CC82" s="166" t="str">
        <f t="shared" si="51"/>
        <v>일</v>
      </c>
      <c r="CD82" s="166" t="str">
        <f t="shared" si="51"/>
        <v>월</v>
      </c>
      <c r="CE82" s="166" t="str">
        <f t="shared" si="51"/>
        <v>화</v>
      </c>
      <c r="CF82" s="166" t="str">
        <f t="shared" si="52"/>
        <v>수</v>
      </c>
      <c r="CG82" s="166" t="str">
        <f t="shared" si="52"/>
        <v>목</v>
      </c>
      <c r="CH82" s="166" t="str">
        <f t="shared" si="52"/>
        <v>금</v>
      </c>
      <c r="CI82" s="166" t="str">
        <f t="shared" si="52"/>
        <v>토</v>
      </c>
      <c r="CJ82" s="166" t="str">
        <f t="shared" si="52"/>
        <v>일</v>
      </c>
      <c r="CK82" s="166" t="str">
        <f t="shared" si="52"/>
        <v>월</v>
      </c>
      <c r="CL82" s="166" t="str">
        <f t="shared" si="52"/>
        <v>화</v>
      </c>
      <c r="CM82" s="166" t="str">
        <f t="shared" si="52"/>
        <v>수</v>
      </c>
      <c r="CN82" s="166" t="str">
        <f t="shared" si="52"/>
        <v>목</v>
      </c>
      <c r="CO82" s="166" t="str">
        <f t="shared" si="52"/>
        <v>금</v>
      </c>
      <c r="CP82" s="166" t="str">
        <f t="shared" si="52"/>
        <v>토</v>
      </c>
      <c r="CQ82" s="166" t="str">
        <f t="shared" si="52"/>
        <v>일</v>
      </c>
      <c r="CR82" s="166" t="str">
        <f t="shared" si="52"/>
        <v>월</v>
      </c>
      <c r="CS82" s="167" t="str">
        <f t="shared" si="52"/>
        <v>화</v>
      </c>
    </row>
    <row r="83" spans="7:97">
      <c r="M83" s="75">
        <v>4</v>
      </c>
      <c r="N83" s="343" t="str">
        <f t="shared" ref="N83:N112" si="54">N10</f>
        <v>직원1</v>
      </c>
      <c r="O83" s="350" t="str">
        <f t="shared" ref="O83:AD98" si="55">HLOOKUP(O$80,$O$42:$HP$74,$M83,0)</f>
        <v/>
      </c>
      <c r="P83" s="117" t="str">
        <f t="shared" si="55"/>
        <v/>
      </c>
      <c r="Q83" s="117" t="str">
        <f t="shared" si="55"/>
        <v/>
      </c>
      <c r="R83" s="117" t="str">
        <f t="shared" si="55"/>
        <v/>
      </c>
      <c r="S83" s="117" t="str">
        <f t="shared" si="55"/>
        <v/>
      </c>
      <c r="T83" s="117" t="str">
        <f t="shared" si="55"/>
        <v/>
      </c>
      <c r="U83" s="117" t="str">
        <f t="shared" si="55"/>
        <v/>
      </c>
      <c r="V83" s="118" t="str">
        <f t="shared" si="55"/>
        <v/>
      </c>
      <c r="W83" s="118" t="str">
        <f t="shared" si="55"/>
        <v/>
      </c>
      <c r="X83" s="118" t="str">
        <f t="shared" si="55"/>
        <v/>
      </c>
      <c r="Y83" s="118" t="str">
        <f t="shared" si="55"/>
        <v/>
      </c>
      <c r="Z83" s="118" t="str">
        <f t="shared" si="55"/>
        <v/>
      </c>
      <c r="AA83" s="118" t="str">
        <f t="shared" si="55"/>
        <v/>
      </c>
      <c r="AB83" s="118" t="str">
        <f t="shared" si="55"/>
        <v/>
      </c>
      <c r="AC83" s="118" t="str">
        <f t="shared" si="55"/>
        <v/>
      </c>
      <c r="AD83" s="118" t="str">
        <f t="shared" si="55"/>
        <v/>
      </c>
      <c r="AE83" s="118" t="str">
        <f t="shared" ref="AE83:AS98" si="56">HLOOKUP(AE$80,$O$42:$HP$74,$M83,0)</f>
        <v/>
      </c>
      <c r="AF83" s="118" t="str">
        <f t="shared" si="56"/>
        <v/>
      </c>
      <c r="AG83" s="118" t="str">
        <f t="shared" si="56"/>
        <v/>
      </c>
      <c r="AH83" s="118" t="str">
        <f t="shared" si="56"/>
        <v/>
      </c>
      <c r="AI83" s="118" t="str">
        <f t="shared" si="56"/>
        <v/>
      </c>
      <c r="AJ83" s="118" t="str">
        <f t="shared" si="56"/>
        <v/>
      </c>
      <c r="AK83" s="118" t="str">
        <f t="shared" si="56"/>
        <v/>
      </c>
      <c r="AL83" s="118" t="str">
        <f t="shared" si="56"/>
        <v/>
      </c>
      <c r="AM83" s="118" t="str">
        <f t="shared" si="56"/>
        <v/>
      </c>
      <c r="AN83" s="118" t="str">
        <f t="shared" si="56"/>
        <v/>
      </c>
      <c r="AO83" s="118" t="str">
        <f t="shared" si="56"/>
        <v/>
      </c>
      <c r="AP83" s="118" t="str">
        <f t="shared" si="56"/>
        <v/>
      </c>
      <c r="AQ83" s="118" t="str">
        <f t="shared" si="56"/>
        <v/>
      </c>
      <c r="AR83" s="118" t="str">
        <f t="shared" si="56"/>
        <v/>
      </c>
      <c r="AS83" s="119" t="str">
        <f t="shared" si="56"/>
        <v/>
      </c>
      <c r="AT83" s="1">
        <f>COUNTBLANK(O83:AS83)</f>
        <v>31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 s="128" t="str">
        <f t="shared" ref="BN83:BN112" si="57">N10</f>
        <v>직원1</v>
      </c>
      <c r="BO83" s="183" t="str">
        <f>HLOOKUP(O$80,$O$42:$HP$74,$M83,0)</f>
        <v/>
      </c>
      <c r="BP83" s="183" t="str">
        <f t="shared" ref="BP83:CE98" si="58">HLOOKUP(P$80,$O$42:$HP$74,$M83,0)</f>
        <v/>
      </c>
      <c r="BQ83" s="183" t="str">
        <f t="shared" si="58"/>
        <v/>
      </c>
      <c r="BR83" s="183" t="str">
        <f t="shared" si="58"/>
        <v/>
      </c>
      <c r="BS83" s="183" t="str">
        <f t="shared" si="58"/>
        <v/>
      </c>
      <c r="BT83" s="183" t="str">
        <f t="shared" si="58"/>
        <v/>
      </c>
      <c r="BU83" s="183" t="str">
        <f t="shared" si="58"/>
        <v/>
      </c>
      <c r="BV83" s="184" t="str">
        <f t="shared" si="58"/>
        <v/>
      </c>
      <c r="BW83" s="184" t="str">
        <f t="shared" si="58"/>
        <v/>
      </c>
      <c r="BX83" s="184" t="str">
        <f t="shared" si="58"/>
        <v/>
      </c>
      <c r="BY83" s="184" t="str">
        <f t="shared" si="58"/>
        <v/>
      </c>
      <c r="BZ83" s="184" t="str">
        <f t="shared" si="58"/>
        <v/>
      </c>
      <c r="CA83" s="184" t="str">
        <f t="shared" si="58"/>
        <v/>
      </c>
      <c r="CB83" s="184" t="str">
        <f t="shared" si="58"/>
        <v/>
      </c>
      <c r="CC83" s="184" t="str">
        <f t="shared" si="58"/>
        <v/>
      </c>
      <c r="CD83" s="184" t="str">
        <f t="shared" si="58"/>
        <v/>
      </c>
      <c r="CE83" s="184" t="str">
        <f t="shared" si="58"/>
        <v/>
      </c>
      <c r="CF83" s="184" t="str">
        <f t="shared" ref="CF83:CS101" si="59">HLOOKUP(AF$80,$O$42:$HP$74,$M83,0)</f>
        <v/>
      </c>
      <c r="CG83" s="184" t="str">
        <f t="shared" si="59"/>
        <v/>
      </c>
      <c r="CH83" s="184" t="str">
        <f t="shared" si="59"/>
        <v/>
      </c>
      <c r="CI83" s="184" t="str">
        <f t="shared" si="59"/>
        <v/>
      </c>
      <c r="CJ83" s="184" t="str">
        <f t="shared" si="59"/>
        <v/>
      </c>
      <c r="CK83" s="184" t="str">
        <f t="shared" si="59"/>
        <v/>
      </c>
      <c r="CL83" s="184" t="str">
        <f t="shared" si="59"/>
        <v/>
      </c>
      <c r="CM83" s="184" t="str">
        <f t="shared" si="59"/>
        <v/>
      </c>
      <c r="CN83" s="184" t="str">
        <f t="shared" si="59"/>
        <v/>
      </c>
      <c r="CO83" s="184" t="str">
        <f t="shared" si="59"/>
        <v/>
      </c>
      <c r="CP83" s="184" t="str">
        <f t="shared" si="59"/>
        <v/>
      </c>
      <c r="CQ83" s="184" t="str">
        <f t="shared" si="59"/>
        <v/>
      </c>
      <c r="CR83" s="184" t="str">
        <f t="shared" si="59"/>
        <v/>
      </c>
      <c r="CS83" s="185" t="str">
        <f t="shared" si="59"/>
        <v/>
      </c>
    </row>
    <row r="84" spans="7:97">
      <c r="M84" s="75">
        <f>M83+1</f>
        <v>5</v>
      </c>
      <c r="N84" s="344" t="str">
        <f t="shared" si="54"/>
        <v>직원2</v>
      </c>
      <c r="O84" s="315" t="str">
        <f t="shared" si="55"/>
        <v/>
      </c>
      <c r="P84" s="120" t="str">
        <f t="shared" si="55"/>
        <v/>
      </c>
      <c r="Q84" s="120" t="str">
        <f t="shared" si="55"/>
        <v/>
      </c>
      <c r="R84" s="120" t="str">
        <f t="shared" si="55"/>
        <v/>
      </c>
      <c r="S84" s="120" t="str">
        <f t="shared" si="55"/>
        <v/>
      </c>
      <c r="T84" s="120" t="str">
        <f t="shared" si="55"/>
        <v/>
      </c>
      <c r="U84" s="120" t="str">
        <f t="shared" si="55"/>
        <v/>
      </c>
      <c r="V84" s="121" t="str">
        <f t="shared" si="55"/>
        <v/>
      </c>
      <c r="W84" s="121" t="str">
        <f t="shared" si="55"/>
        <v/>
      </c>
      <c r="X84" s="121" t="str">
        <f t="shared" si="55"/>
        <v/>
      </c>
      <c r="Y84" s="121" t="str">
        <f t="shared" si="55"/>
        <v/>
      </c>
      <c r="Z84" s="121" t="str">
        <f t="shared" si="55"/>
        <v/>
      </c>
      <c r="AA84" s="121" t="str">
        <f t="shared" si="55"/>
        <v/>
      </c>
      <c r="AB84" s="121" t="str">
        <f t="shared" si="55"/>
        <v/>
      </c>
      <c r="AC84" s="121" t="str">
        <f t="shared" si="55"/>
        <v/>
      </c>
      <c r="AD84" s="121" t="str">
        <f t="shared" si="55"/>
        <v/>
      </c>
      <c r="AE84" s="121" t="str">
        <f t="shared" si="56"/>
        <v/>
      </c>
      <c r="AF84" s="121" t="str">
        <f t="shared" si="56"/>
        <v/>
      </c>
      <c r="AG84" s="121" t="str">
        <f t="shared" si="56"/>
        <v/>
      </c>
      <c r="AH84" s="121" t="str">
        <f t="shared" si="56"/>
        <v/>
      </c>
      <c r="AI84" s="121" t="str">
        <f t="shared" si="56"/>
        <v/>
      </c>
      <c r="AJ84" s="121" t="str">
        <f t="shared" si="56"/>
        <v/>
      </c>
      <c r="AK84" s="121" t="str">
        <f t="shared" si="56"/>
        <v/>
      </c>
      <c r="AL84" s="121" t="str">
        <f t="shared" si="56"/>
        <v/>
      </c>
      <c r="AM84" s="121" t="str">
        <f t="shared" si="56"/>
        <v/>
      </c>
      <c r="AN84" s="121" t="str">
        <f t="shared" si="56"/>
        <v/>
      </c>
      <c r="AO84" s="121" t="str">
        <f t="shared" si="56"/>
        <v/>
      </c>
      <c r="AP84" s="121" t="str">
        <f t="shared" si="56"/>
        <v/>
      </c>
      <c r="AQ84" s="121" t="str">
        <f t="shared" si="56"/>
        <v/>
      </c>
      <c r="AR84" s="121" t="str">
        <f t="shared" si="56"/>
        <v/>
      </c>
      <c r="AS84" s="122" t="str">
        <f t="shared" si="56"/>
        <v/>
      </c>
      <c r="AT84" s="5">
        <f t="shared" ref="AT84:AT112" si="60">COUNTBLANK(O84:AS84)</f>
        <v>31</v>
      </c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 s="129" t="str">
        <f t="shared" si="57"/>
        <v>직원2</v>
      </c>
      <c r="BO84" s="178" t="str">
        <f t="shared" ref="BO84:CD112" si="61">HLOOKUP(O$80,$O$42:$HP$74,$M84,0)</f>
        <v/>
      </c>
      <c r="BP84" s="178" t="str">
        <f t="shared" si="58"/>
        <v/>
      </c>
      <c r="BQ84" s="178" t="str">
        <f t="shared" si="58"/>
        <v/>
      </c>
      <c r="BR84" s="178" t="str">
        <f t="shared" si="58"/>
        <v/>
      </c>
      <c r="BS84" s="178" t="str">
        <f t="shared" si="58"/>
        <v/>
      </c>
      <c r="BT84" s="178" t="str">
        <f t="shared" si="58"/>
        <v/>
      </c>
      <c r="BU84" s="178" t="str">
        <f t="shared" si="58"/>
        <v/>
      </c>
      <c r="BV84" s="186" t="str">
        <f t="shared" si="58"/>
        <v/>
      </c>
      <c r="BW84" s="186" t="str">
        <f t="shared" si="58"/>
        <v/>
      </c>
      <c r="BX84" s="186" t="str">
        <f t="shared" si="58"/>
        <v/>
      </c>
      <c r="BY84" s="186" t="str">
        <f t="shared" si="58"/>
        <v/>
      </c>
      <c r="BZ84" s="186" t="str">
        <f t="shared" si="58"/>
        <v/>
      </c>
      <c r="CA84" s="186" t="str">
        <f t="shared" si="58"/>
        <v/>
      </c>
      <c r="CB84" s="186" t="str">
        <f t="shared" si="58"/>
        <v/>
      </c>
      <c r="CC84" s="186" t="str">
        <f t="shared" si="58"/>
        <v/>
      </c>
      <c r="CD84" s="186" t="str">
        <f t="shared" si="58"/>
        <v/>
      </c>
      <c r="CE84" s="186" t="str">
        <f t="shared" si="58"/>
        <v/>
      </c>
      <c r="CF84" s="186" t="str">
        <f t="shared" si="59"/>
        <v/>
      </c>
      <c r="CG84" s="186" t="str">
        <f t="shared" si="59"/>
        <v/>
      </c>
      <c r="CH84" s="186" t="str">
        <f t="shared" si="59"/>
        <v/>
      </c>
      <c r="CI84" s="186" t="str">
        <f t="shared" si="59"/>
        <v/>
      </c>
      <c r="CJ84" s="186" t="str">
        <f t="shared" si="59"/>
        <v/>
      </c>
      <c r="CK84" s="186" t="str">
        <f t="shared" si="59"/>
        <v/>
      </c>
      <c r="CL84" s="186" t="str">
        <f t="shared" si="59"/>
        <v/>
      </c>
      <c r="CM84" s="186" t="str">
        <f t="shared" si="59"/>
        <v/>
      </c>
      <c r="CN84" s="186" t="str">
        <f t="shared" si="59"/>
        <v/>
      </c>
      <c r="CO84" s="186" t="str">
        <f t="shared" si="59"/>
        <v/>
      </c>
      <c r="CP84" s="186" t="str">
        <f t="shared" si="59"/>
        <v/>
      </c>
      <c r="CQ84" s="186" t="str">
        <f t="shared" si="59"/>
        <v/>
      </c>
      <c r="CR84" s="186" t="str">
        <f t="shared" si="59"/>
        <v/>
      </c>
      <c r="CS84" s="187" t="str">
        <f t="shared" si="59"/>
        <v/>
      </c>
    </row>
    <row r="85" spans="7:97">
      <c r="M85" s="75">
        <f t="shared" ref="M85:M112" si="62">M84+1</f>
        <v>6</v>
      </c>
      <c r="N85" s="344" t="str">
        <f t="shared" si="54"/>
        <v>직원3</v>
      </c>
      <c r="O85" s="315" t="str">
        <f t="shared" si="55"/>
        <v/>
      </c>
      <c r="P85" s="120" t="str">
        <f t="shared" si="55"/>
        <v/>
      </c>
      <c r="Q85" s="120" t="str">
        <f t="shared" si="55"/>
        <v/>
      </c>
      <c r="R85" s="120" t="str">
        <f t="shared" si="55"/>
        <v/>
      </c>
      <c r="S85" s="120" t="str">
        <f t="shared" si="55"/>
        <v/>
      </c>
      <c r="T85" s="120" t="str">
        <f t="shared" si="55"/>
        <v/>
      </c>
      <c r="U85" s="120" t="str">
        <f t="shared" si="55"/>
        <v/>
      </c>
      <c r="V85" s="121" t="str">
        <f t="shared" si="55"/>
        <v/>
      </c>
      <c r="W85" s="121" t="str">
        <f t="shared" si="55"/>
        <v/>
      </c>
      <c r="X85" s="121" t="str">
        <f t="shared" si="55"/>
        <v/>
      </c>
      <c r="Y85" s="121" t="str">
        <f t="shared" si="55"/>
        <v/>
      </c>
      <c r="Z85" s="121" t="str">
        <f t="shared" si="55"/>
        <v/>
      </c>
      <c r="AA85" s="121" t="str">
        <f t="shared" si="55"/>
        <v/>
      </c>
      <c r="AB85" s="121" t="str">
        <f t="shared" si="55"/>
        <v/>
      </c>
      <c r="AC85" s="121" t="str">
        <f t="shared" si="55"/>
        <v/>
      </c>
      <c r="AD85" s="121" t="str">
        <f t="shared" si="55"/>
        <v/>
      </c>
      <c r="AE85" s="121" t="str">
        <f t="shared" si="56"/>
        <v/>
      </c>
      <c r="AF85" s="121" t="str">
        <f t="shared" si="56"/>
        <v/>
      </c>
      <c r="AG85" s="121" t="str">
        <f t="shared" si="56"/>
        <v/>
      </c>
      <c r="AH85" s="121" t="str">
        <f t="shared" si="56"/>
        <v/>
      </c>
      <c r="AI85" s="121" t="str">
        <f t="shared" si="56"/>
        <v/>
      </c>
      <c r="AJ85" s="121" t="str">
        <f t="shared" si="56"/>
        <v/>
      </c>
      <c r="AK85" s="121" t="str">
        <f t="shared" si="56"/>
        <v/>
      </c>
      <c r="AL85" s="121" t="str">
        <f t="shared" si="56"/>
        <v/>
      </c>
      <c r="AM85" s="121" t="str">
        <f t="shared" si="56"/>
        <v/>
      </c>
      <c r="AN85" s="121" t="str">
        <f t="shared" si="56"/>
        <v/>
      </c>
      <c r="AO85" s="121" t="str">
        <f t="shared" si="56"/>
        <v/>
      </c>
      <c r="AP85" s="121" t="str">
        <f t="shared" si="56"/>
        <v/>
      </c>
      <c r="AQ85" s="121" t="str">
        <f t="shared" si="56"/>
        <v/>
      </c>
      <c r="AR85" s="121" t="str">
        <f t="shared" si="56"/>
        <v/>
      </c>
      <c r="AS85" s="122" t="str">
        <f t="shared" si="56"/>
        <v/>
      </c>
      <c r="AT85" s="5">
        <f t="shared" si="60"/>
        <v>31</v>
      </c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 s="129" t="str">
        <f t="shared" si="57"/>
        <v>직원3</v>
      </c>
      <c r="BO85" s="178" t="str">
        <f t="shared" si="61"/>
        <v/>
      </c>
      <c r="BP85" s="178" t="str">
        <f t="shared" si="58"/>
        <v/>
      </c>
      <c r="BQ85" s="178" t="str">
        <f t="shared" si="58"/>
        <v/>
      </c>
      <c r="BR85" s="178" t="str">
        <f t="shared" si="58"/>
        <v/>
      </c>
      <c r="BS85" s="178" t="str">
        <f t="shared" si="58"/>
        <v/>
      </c>
      <c r="BT85" s="178" t="str">
        <f t="shared" si="58"/>
        <v/>
      </c>
      <c r="BU85" s="178" t="str">
        <f t="shared" si="58"/>
        <v/>
      </c>
      <c r="BV85" s="186" t="str">
        <f t="shared" si="58"/>
        <v/>
      </c>
      <c r="BW85" s="186" t="str">
        <f t="shared" si="58"/>
        <v/>
      </c>
      <c r="BX85" s="186" t="str">
        <f t="shared" si="58"/>
        <v/>
      </c>
      <c r="BY85" s="186" t="str">
        <f t="shared" si="58"/>
        <v/>
      </c>
      <c r="BZ85" s="186" t="str">
        <f t="shared" si="58"/>
        <v/>
      </c>
      <c r="CA85" s="186" t="str">
        <f t="shared" si="58"/>
        <v/>
      </c>
      <c r="CB85" s="186" t="str">
        <f t="shared" si="58"/>
        <v/>
      </c>
      <c r="CC85" s="186" t="str">
        <f t="shared" si="58"/>
        <v/>
      </c>
      <c r="CD85" s="186" t="str">
        <f t="shared" si="58"/>
        <v/>
      </c>
      <c r="CE85" s="186" t="str">
        <f t="shared" si="58"/>
        <v/>
      </c>
      <c r="CF85" s="186" t="str">
        <f t="shared" si="59"/>
        <v/>
      </c>
      <c r="CG85" s="186" t="str">
        <f t="shared" si="59"/>
        <v/>
      </c>
      <c r="CH85" s="186" t="str">
        <f t="shared" si="59"/>
        <v/>
      </c>
      <c r="CI85" s="186" t="str">
        <f t="shared" si="59"/>
        <v/>
      </c>
      <c r="CJ85" s="186" t="str">
        <f t="shared" si="59"/>
        <v/>
      </c>
      <c r="CK85" s="186" t="str">
        <f t="shared" si="59"/>
        <v/>
      </c>
      <c r="CL85" s="186" t="str">
        <f t="shared" si="59"/>
        <v/>
      </c>
      <c r="CM85" s="186" t="str">
        <f t="shared" si="59"/>
        <v/>
      </c>
      <c r="CN85" s="186" t="str">
        <f t="shared" si="59"/>
        <v/>
      </c>
      <c r="CO85" s="186" t="str">
        <f t="shared" si="59"/>
        <v/>
      </c>
      <c r="CP85" s="186" t="str">
        <f t="shared" si="59"/>
        <v/>
      </c>
      <c r="CQ85" s="186" t="str">
        <f t="shared" si="59"/>
        <v/>
      </c>
      <c r="CR85" s="186" t="str">
        <f t="shared" si="59"/>
        <v/>
      </c>
      <c r="CS85" s="187" t="str">
        <f t="shared" si="59"/>
        <v/>
      </c>
    </row>
    <row r="86" spans="7:97">
      <c r="M86" s="75">
        <f t="shared" si="62"/>
        <v>7</v>
      </c>
      <c r="N86" s="344" t="str">
        <f t="shared" si="54"/>
        <v>직원4</v>
      </c>
      <c r="O86" s="315" t="str">
        <f t="shared" si="55"/>
        <v/>
      </c>
      <c r="P86" s="120" t="str">
        <f t="shared" si="55"/>
        <v/>
      </c>
      <c r="Q86" s="120" t="str">
        <f t="shared" si="55"/>
        <v/>
      </c>
      <c r="R86" s="120" t="str">
        <f t="shared" si="55"/>
        <v/>
      </c>
      <c r="S86" s="120" t="str">
        <f t="shared" si="55"/>
        <v/>
      </c>
      <c r="T86" s="120" t="str">
        <f t="shared" si="55"/>
        <v/>
      </c>
      <c r="U86" s="120" t="str">
        <f t="shared" si="55"/>
        <v/>
      </c>
      <c r="V86" s="121" t="str">
        <f t="shared" si="55"/>
        <v/>
      </c>
      <c r="W86" s="121" t="str">
        <f t="shared" si="55"/>
        <v/>
      </c>
      <c r="X86" s="121" t="str">
        <f t="shared" si="55"/>
        <v/>
      </c>
      <c r="Y86" s="121" t="str">
        <f t="shared" si="55"/>
        <v/>
      </c>
      <c r="Z86" s="121" t="str">
        <f t="shared" si="55"/>
        <v/>
      </c>
      <c r="AA86" s="121" t="str">
        <f t="shared" si="55"/>
        <v/>
      </c>
      <c r="AB86" s="121" t="str">
        <f t="shared" si="55"/>
        <v/>
      </c>
      <c r="AC86" s="121" t="str">
        <f t="shared" si="55"/>
        <v/>
      </c>
      <c r="AD86" s="121" t="str">
        <f t="shared" si="55"/>
        <v/>
      </c>
      <c r="AE86" s="121" t="str">
        <f t="shared" si="56"/>
        <v/>
      </c>
      <c r="AF86" s="121" t="str">
        <f t="shared" si="56"/>
        <v/>
      </c>
      <c r="AG86" s="121" t="str">
        <f t="shared" si="56"/>
        <v/>
      </c>
      <c r="AH86" s="121" t="str">
        <f t="shared" si="56"/>
        <v/>
      </c>
      <c r="AI86" s="121" t="str">
        <f t="shared" si="56"/>
        <v/>
      </c>
      <c r="AJ86" s="121" t="str">
        <f t="shared" si="56"/>
        <v/>
      </c>
      <c r="AK86" s="121" t="str">
        <f t="shared" si="56"/>
        <v/>
      </c>
      <c r="AL86" s="121" t="str">
        <f t="shared" si="56"/>
        <v/>
      </c>
      <c r="AM86" s="121" t="str">
        <f t="shared" si="56"/>
        <v/>
      </c>
      <c r="AN86" s="121" t="str">
        <f t="shared" si="56"/>
        <v/>
      </c>
      <c r="AO86" s="121" t="str">
        <f t="shared" si="56"/>
        <v/>
      </c>
      <c r="AP86" s="121" t="str">
        <f t="shared" si="56"/>
        <v/>
      </c>
      <c r="AQ86" s="121" t="str">
        <f t="shared" si="56"/>
        <v/>
      </c>
      <c r="AR86" s="121" t="str">
        <f t="shared" si="56"/>
        <v/>
      </c>
      <c r="AS86" s="122" t="str">
        <f t="shared" si="56"/>
        <v/>
      </c>
      <c r="AT86" s="5">
        <f t="shared" si="60"/>
        <v>31</v>
      </c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 s="129" t="str">
        <f t="shared" si="57"/>
        <v>직원4</v>
      </c>
      <c r="BO86" s="178" t="str">
        <f t="shared" si="61"/>
        <v/>
      </c>
      <c r="BP86" s="178" t="str">
        <f t="shared" si="58"/>
        <v/>
      </c>
      <c r="BQ86" s="178" t="str">
        <f t="shared" si="58"/>
        <v/>
      </c>
      <c r="BR86" s="178" t="str">
        <f t="shared" si="58"/>
        <v/>
      </c>
      <c r="BS86" s="178" t="str">
        <f t="shared" si="58"/>
        <v/>
      </c>
      <c r="BT86" s="178" t="str">
        <f t="shared" si="58"/>
        <v/>
      </c>
      <c r="BU86" s="178" t="str">
        <f t="shared" si="58"/>
        <v/>
      </c>
      <c r="BV86" s="186" t="str">
        <f t="shared" si="58"/>
        <v/>
      </c>
      <c r="BW86" s="186" t="str">
        <f t="shared" si="58"/>
        <v/>
      </c>
      <c r="BX86" s="186" t="str">
        <f t="shared" si="58"/>
        <v/>
      </c>
      <c r="BY86" s="186" t="str">
        <f t="shared" si="58"/>
        <v/>
      </c>
      <c r="BZ86" s="186" t="str">
        <f t="shared" si="58"/>
        <v/>
      </c>
      <c r="CA86" s="186" t="str">
        <f t="shared" si="58"/>
        <v/>
      </c>
      <c r="CB86" s="186" t="str">
        <f t="shared" si="58"/>
        <v/>
      </c>
      <c r="CC86" s="186" t="str">
        <f t="shared" si="58"/>
        <v/>
      </c>
      <c r="CD86" s="186" t="str">
        <f t="shared" si="58"/>
        <v/>
      </c>
      <c r="CE86" s="186" t="str">
        <f t="shared" si="58"/>
        <v/>
      </c>
      <c r="CF86" s="186" t="str">
        <f t="shared" si="59"/>
        <v/>
      </c>
      <c r="CG86" s="186" t="str">
        <f t="shared" si="59"/>
        <v/>
      </c>
      <c r="CH86" s="186" t="str">
        <f t="shared" si="59"/>
        <v/>
      </c>
      <c r="CI86" s="186" t="str">
        <f t="shared" si="59"/>
        <v/>
      </c>
      <c r="CJ86" s="186" t="str">
        <f t="shared" si="59"/>
        <v/>
      </c>
      <c r="CK86" s="186" t="str">
        <f t="shared" si="59"/>
        <v/>
      </c>
      <c r="CL86" s="186" t="str">
        <f t="shared" si="59"/>
        <v/>
      </c>
      <c r="CM86" s="186" t="str">
        <f t="shared" si="59"/>
        <v/>
      </c>
      <c r="CN86" s="186" t="str">
        <f t="shared" si="59"/>
        <v/>
      </c>
      <c r="CO86" s="186" t="str">
        <f t="shared" si="59"/>
        <v/>
      </c>
      <c r="CP86" s="186" t="str">
        <f t="shared" si="59"/>
        <v/>
      </c>
      <c r="CQ86" s="186" t="str">
        <f t="shared" si="59"/>
        <v/>
      </c>
      <c r="CR86" s="186" t="str">
        <f t="shared" si="59"/>
        <v/>
      </c>
      <c r="CS86" s="187" t="str">
        <f t="shared" si="59"/>
        <v/>
      </c>
    </row>
    <row r="87" spans="7:97">
      <c r="G87" s="1"/>
      <c r="H87" s="1"/>
      <c r="I87" s="1"/>
      <c r="J87" s="1"/>
      <c r="M87" s="75">
        <f t="shared" si="62"/>
        <v>8</v>
      </c>
      <c r="N87" s="344" t="str">
        <f t="shared" si="54"/>
        <v>직원5</v>
      </c>
      <c r="O87" s="315" t="str">
        <f t="shared" si="55"/>
        <v/>
      </c>
      <c r="P87" s="120" t="str">
        <f t="shared" si="55"/>
        <v/>
      </c>
      <c r="Q87" s="120" t="str">
        <f t="shared" si="55"/>
        <v/>
      </c>
      <c r="R87" s="120" t="str">
        <f t="shared" si="55"/>
        <v/>
      </c>
      <c r="S87" s="120" t="str">
        <f t="shared" si="55"/>
        <v/>
      </c>
      <c r="T87" s="120" t="str">
        <f t="shared" si="55"/>
        <v/>
      </c>
      <c r="U87" s="120" t="str">
        <f t="shared" si="55"/>
        <v/>
      </c>
      <c r="V87" s="121" t="str">
        <f t="shared" si="55"/>
        <v/>
      </c>
      <c r="W87" s="121" t="str">
        <f t="shared" si="55"/>
        <v/>
      </c>
      <c r="X87" s="121" t="str">
        <f t="shared" si="55"/>
        <v/>
      </c>
      <c r="Y87" s="121" t="str">
        <f t="shared" si="55"/>
        <v/>
      </c>
      <c r="Z87" s="121" t="str">
        <f t="shared" si="55"/>
        <v/>
      </c>
      <c r="AA87" s="121" t="str">
        <f t="shared" si="55"/>
        <v/>
      </c>
      <c r="AB87" s="121" t="str">
        <f t="shared" si="55"/>
        <v/>
      </c>
      <c r="AC87" s="121" t="str">
        <f t="shared" si="55"/>
        <v/>
      </c>
      <c r="AD87" s="121" t="str">
        <f t="shared" si="55"/>
        <v/>
      </c>
      <c r="AE87" s="121" t="str">
        <f t="shared" si="56"/>
        <v/>
      </c>
      <c r="AF87" s="121" t="str">
        <f t="shared" si="56"/>
        <v/>
      </c>
      <c r="AG87" s="121" t="str">
        <f t="shared" si="56"/>
        <v/>
      </c>
      <c r="AH87" s="121" t="str">
        <f t="shared" si="56"/>
        <v/>
      </c>
      <c r="AI87" s="121" t="str">
        <f t="shared" si="56"/>
        <v/>
      </c>
      <c r="AJ87" s="121" t="str">
        <f t="shared" si="56"/>
        <v/>
      </c>
      <c r="AK87" s="121" t="str">
        <f t="shared" si="56"/>
        <v/>
      </c>
      <c r="AL87" s="121" t="str">
        <f t="shared" si="56"/>
        <v/>
      </c>
      <c r="AM87" s="121" t="str">
        <f t="shared" si="56"/>
        <v/>
      </c>
      <c r="AN87" s="121" t="str">
        <f t="shared" si="56"/>
        <v/>
      </c>
      <c r="AO87" s="121" t="str">
        <f t="shared" si="56"/>
        <v/>
      </c>
      <c r="AP87" s="121" t="str">
        <f t="shared" si="56"/>
        <v/>
      </c>
      <c r="AQ87" s="121" t="str">
        <f t="shared" si="56"/>
        <v/>
      </c>
      <c r="AR87" s="121" t="str">
        <f t="shared" si="56"/>
        <v/>
      </c>
      <c r="AS87" s="122" t="str">
        <f t="shared" si="56"/>
        <v/>
      </c>
      <c r="AT87" s="5">
        <f t="shared" si="60"/>
        <v>31</v>
      </c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 s="129" t="str">
        <f t="shared" si="57"/>
        <v>직원5</v>
      </c>
      <c r="BO87" s="178" t="str">
        <f t="shared" si="61"/>
        <v/>
      </c>
      <c r="BP87" s="178" t="str">
        <f t="shared" si="58"/>
        <v/>
      </c>
      <c r="BQ87" s="178" t="str">
        <f t="shared" si="58"/>
        <v/>
      </c>
      <c r="BR87" s="178" t="str">
        <f t="shared" si="58"/>
        <v/>
      </c>
      <c r="BS87" s="178" t="str">
        <f t="shared" si="58"/>
        <v/>
      </c>
      <c r="BT87" s="178" t="str">
        <f t="shared" si="58"/>
        <v/>
      </c>
      <c r="BU87" s="178" t="str">
        <f t="shared" si="58"/>
        <v/>
      </c>
      <c r="BV87" s="186" t="str">
        <f t="shared" si="58"/>
        <v/>
      </c>
      <c r="BW87" s="186" t="str">
        <f t="shared" si="58"/>
        <v/>
      </c>
      <c r="BX87" s="186" t="str">
        <f t="shared" si="58"/>
        <v/>
      </c>
      <c r="BY87" s="186" t="str">
        <f t="shared" si="58"/>
        <v/>
      </c>
      <c r="BZ87" s="186" t="str">
        <f t="shared" si="58"/>
        <v/>
      </c>
      <c r="CA87" s="186" t="str">
        <f t="shared" si="58"/>
        <v/>
      </c>
      <c r="CB87" s="186" t="str">
        <f t="shared" si="58"/>
        <v/>
      </c>
      <c r="CC87" s="186" t="str">
        <f t="shared" si="58"/>
        <v/>
      </c>
      <c r="CD87" s="186" t="str">
        <f t="shared" si="58"/>
        <v/>
      </c>
      <c r="CE87" s="186" t="str">
        <f t="shared" si="58"/>
        <v/>
      </c>
      <c r="CF87" s="186" t="str">
        <f t="shared" si="59"/>
        <v/>
      </c>
      <c r="CG87" s="186" t="str">
        <f t="shared" si="59"/>
        <v/>
      </c>
      <c r="CH87" s="186" t="str">
        <f t="shared" si="59"/>
        <v/>
      </c>
      <c r="CI87" s="186" t="str">
        <f t="shared" si="59"/>
        <v/>
      </c>
      <c r="CJ87" s="186" t="str">
        <f t="shared" si="59"/>
        <v/>
      </c>
      <c r="CK87" s="186" t="str">
        <f t="shared" si="59"/>
        <v/>
      </c>
      <c r="CL87" s="186" t="str">
        <f t="shared" si="59"/>
        <v/>
      </c>
      <c r="CM87" s="186" t="str">
        <f t="shared" si="59"/>
        <v/>
      </c>
      <c r="CN87" s="186" t="str">
        <f t="shared" si="59"/>
        <v/>
      </c>
      <c r="CO87" s="186" t="str">
        <f t="shared" si="59"/>
        <v/>
      </c>
      <c r="CP87" s="186" t="str">
        <f t="shared" si="59"/>
        <v/>
      </c>
      <c r="CQ87" s="186" t="str">
        <f t="shared" si="59"/>
        <v/>
      </c>
      <c r="CR87" s="186" t="str">
        <f t="shared" si="59"/>
        <v/>
      </c>
      <c r="CS87" s="187" t="str">
        <f t="shared" si="59"/>
        <v/>
      </c>
    </row>
    <row r="88" spans="7:97">
      <c r="G88" s="1"/>
      <c r="H88" s="1"/>
      <c r="I88" s="1"/>
      <c r="J88" s="1"/>
      <c r="M88" s="75">
        <f t="shared" si="62"/>
        <v>9</v>
      </c>
      <c r="N88" s="344" t="str">
        <f t="shared" si="54"/>
        <v>직원6</v>
      </c>
      <c r="O88" s="315" t="str">
        <f t="shared" si="55"/>
        <v/>
      </c>
      <c r="P88" s="120" t="str">
        <f t="shared" si="55"/>
        <v/>
      </c>
      <c r="Q88" s="120" t="str">
        <f t="shared" si="55"/>
        <v/>
      </c>
      <c r="R88" s="120" t="str">
        <f t="shared" si="55"/>
        <v/>
      </c>
      <c r="S88" s="120" t="str">
        <f t="shared" si="55"/>
        <v/>
      </c>
      <c r="T88" s="120" t="str">
        <f t="shared" si="55"/>
        <v/>
      </c>
      <c r="U88" s="120" t="str">
        <f t="shared" si="55"/>
        <v/>
      </c>
      <c r="V88" s="121" t="str">
        <f t="shared" si="55"/>
        <v/>
      </c>
      <c r="W88" s="121" t="str">
        <f t="shared" si="55"/>
        <v/>
      </c>
      <c r="X88" s="121" t="str">
        <f t="shared" si="55"/>
        <v/>
      </c>
      <c r="Y88" s="121" t="str">
        <f t="shared" si="55"/>
        <v/>
      </c>
      <c r="Z88" s="121" t="str">
        <f t="shared" si="55"/>
        <v/>
      </c>
      <c r="AA88" s="121" t="str">
        <f t="shared" si="55"/>
        <v/>
      </c>
      <c r="AB88" s="121" t="str">
        <f t="shared" si="55"/>
        <v/>
      </c>
      <c r="AC88" s="121" t="str">
        <f t="shared" si="55"/>
        <v/>
      </c>
      <c r="AD88" s="121" t="str">
        <f t="shared" si="55"/>
        <v/>
      </c>
      <c r="AE88" s="121" t="str">
        <f t="shared" si="56"/>
        <v/>
      </c>
      <c r="AF88" s="121" t="str">
        <f t="shared" si="56"/>
        <v/>
      </c>
      <c r="AG88" s="121" t="str">
        <f t="shared" si="56"/>
        <v/>
      </c>
      <c r="AH88" s="121" t="str">
        <f t="shared" si="56"/>
        <v/>
      </c>
      <c r="AI88" s="121" t="str">
        <f t="shared" si="56"/>
        <v/>
      </c>
      <c r="AJ88" s="121" t="str">
        <f t="shared" si="56"/>
        <v/>
      </c>
      <c r="AK88" s="121" t="str">
        <f t="shared" si="56"/>
        <v/>
      </c>
      <c r="AL88" s="121" t="str">
        <f t="shared" si="56"/>
        <v/>
      </c>
      <c r="AM88" s="121" t="str">
        <f t="shared" si="56"/>
        <v/>
      </c>
      <c r="AN88" s="121" t="str">
        <f t="shared" si="56"/>
        <v/>
      </c>
      <c r="AO88" s="121" t="str">
        <f t="shared" si="56"/>
        <v/>
      </c>
      <c r="AP88" s="121" t="str">
        <f t="shared" si="56"/>
        <v/>
      </c>
      <c r="AQ88" s="121" t="str">
        <f t="shared" si="56"/>
        <v/>
      </c>
      <c r="AR88" s="121" t="str">
        <f t="shared" si="56"/>
        <v/>
      </c>
      <c r="AS88" s="122" t="str">
        <f t="shared" si="56"/>
        <v/>
      </c>
      <c r="AT88" s="5">
        <f t="shared" si="60"/>
        <v>31</v>
      </c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 s="129" t="str">
        <f t="shared" si="57"/>
        <v>직원6</v>
      </c>
      <c r="BO88" s="178" t="str">
        <f t="shared" si="61"/>
        <v/>
      </c>
      <c r="BP88" s="178" t="str">
        <f t="shared" si="58"/>
        <v/>
      </c>
      <c r="BQ88" s="178" t="str">
        <f t="shared" si="58"/>
        <v/>
      </c>
      <c r="BR88" s="178" t="str">
        <f t="shared" si="58"/>
        <v/>
      </c>
      <c r="BS88" s="178" t="str">
        <f t="shared" si="58"/>
        <v/>
      </c>
      <c r="BT88" s="178" t="str">
        <f t="shared" si="58"/>
        <v/>
      </c>
      <c r="BU88" s="178" t="str">
        <f t="shared" si="58"/>
        <v/>
      </c>
      <c r="BV88" s="186" t="str">
        <f t="shared" si="58"/>
        <v/>
      </c>
      <c r="BW88" s="186" t="str">
        <f t="shared" si="58"/>
        <v/>
      </c>
      <c r="BX88" s="186" t="str">
        <f t="shared" si="58"/>
        <v/>
      </c>
      <c r="BY88" s="186" t="str">
        <f t="shared" si="58"/>
        <v/>
      </c>
      <c r="BZ88" s="186" t="str">
        <f t="shared" si="58"/>
        <v/>
      </c>
      <c r="CA88" s="186" t="str">
        <f t="shared" si="58"/>
        <v/>
      </c>
      <c r="CB88" s="186" t="str">
        <f t="shared" si="58"/>
        <v/>
      </c>
      <c r="CC88" s="186" t="str">
        <f t="shared" si="58"/>
        <v/>
      </c>
      <c r="CD88" s="186" t="str">
        <f t="shared" si="58"/>
        <v/>
      </c>
      <c r="CE88" s="186" t="str">
        <f t="shared" si="58"/>
        <v/>
      </c>
      <c r="CF88" s="186" t="str">
        <f t="shared" si="59"/>
        <v/>
      </c>
      <c r="CG88" s="186" t="str">
        <f t="shared" si="59"/>
        <v/>
      </c>
      <c r="CH88" s="186" t="str">
        <f t="shared" si="59"/>
        <v/>
      </c>
      <c r="CI88" s="186" t="str">
        <f t="shared" si="59"/>
        <v/>
      </c>
      <c r="CJ88" s="186" t="str">
        <f t="shared" si="59"/>
        <v/>
      </c>
      <c r="CK88" s="186" t="str">
        <f t="shared" si="59"/>
        <v/>
      </c>
      <c r="CL88" s="186" t="str">
        <f t="shared" si="59"/>
        <v/>
      </c>
      <c r="CM88" s="186" t="str">
        <f t="shared" si="59"/>
        <v/>
      </c>
      <c r="CN88" s="186" t="str">
        <f t="shared" si="59"/>
        <v/>
      </c>
      <c r="CO88" s="186" t="str">
        <f t="shared" si="59"/>
        <v/>
      </c>
      <c r="CP88" s="186" t="str">
        <f t="shared" si="59"/>
        <v/>
      </c>
      <c r="CQ88" s="186" t="str">
        <f t="shared" si="59"/>
        <v/>
      </c>
      <c r="CR88" s="186" t="str">
        <f t="shared" si="59"/>
        <v/>
      </c>
      <c r="CS88" s="187" t="str">
        <f t="shared" si="59"/>
        <v/>
      </c>
    </row>
    <row r="89" spans="7:97">
      <c r="G89" s="1"/>
      <c r="H89" s="1"/>
      <c r="I89" s="1"/>
      <c r="J89" s="1"/>
      <c r="M89" s="75">
        <f t="shared" si="62"/>
        <v>10</v>
      </c>
      <c r="N89" s="344" t="str">
        <f t="shared" si="54"/>
        <v>직원7</v>
      </c>
      <c r="O89" s="315" t="str">
        <f t="shared" si="55"/>
        <v/>
      </c>
      <c r="P89" s="120" t="str">
        <f t="shared" si="55"/>
        <v/>
      </c>
      <c r="Q89" s="120" t="str">
        <f t="shared" si="55"/>
        <v/>
      </c>
      <c r="R89" s="120" t="str">
        <f t="shared" si="55"/>
        <v/>
      </c>
      <c r="S89" s="120" t="str">
        <f t="shared" si="55"/>
        <v/>
      </c>
      <c r="T89" s="120" t="str">
        <f t="shared" si="55"/>
        <v/>
      </c>
      <c r="U89" s="120" t="str">
        <f t="shared" si="55"/>
        <v/>
      </c>
      <c r="V89" s="121" t="str">
        <f t="shared" si="55"/>
        <v/>
      </c>
      <c r="W89" s="121" t="str">
        <f t="shared" si="55"/>
        <v/>
      </c>
      <c r="X89" s="121" t="str">
        <f t="shared" si="55"/>
        <v/>
      </c>
      <c r="Y89" s="121" t="str">
        <f t="shared" si="55"/>
        <v/>
      </c>
      <c r="Z89" s="121" t="str">
        <f t="shared" si="55"/>
        <v/>
      </c>
      <c r="AA89" s="121" t="str">
        <f t="shared" si="55"/>
        <v/>
      </c>
      <c r="AB89" s="121" t="str">
        <f t="shared" si="55"/>
        <v/>
      </c>
      <c r="AC89" s="121" t="str">
        <f t="shared" si="55"/>
        <v/>
      </c>
      <c r="AD89" s="121" t="str">
        <f t="shared" si="55"/>
        <v/>
      </c>
      <c r="AE89" s="121" t="str">
        <f t="shared" si="56"/>
        <v/>
      </c>
      <c r="AF89" s="121" t="str">
        <f t="shared" si="56"/>
        <v/>
      </c>
      <c r="AG89" s="121" t="str">
        <f t="shared" si="56"/>
        <v/>
      </c>
      <c r="AH89" s="121" t="str">
        <f t="shared" si="56"/>
        <v/>
      </c>
      <c r="AI89" s="121" t="str">
        <f t="shared" si="56"/>
        <v/>
      </c>
      <c r="AJ89" s="121" t="str">
        <f t="shared" si="56"/>
        <v/>
      </c>
      <c r="AK89" s="121" t="str">
        <f t="shared" si="56"/>
        <v/>
      </c>
      <c r="AL89" s="121" t="str">
        <f t="shared" si="56"/>
        <v/>
      </c>
      <c r="AM89" s="121" t="str">
        <f t="shared" si="56"/>
        <v/>
      </c>
      <c r="AN89" s="121" t="str">
        <f t="shared" si="56"/>
        <v/>
      </c>
      <c r="AO89" s="121" t="str">
        <f t="shared" si="56"/>
        <v/>
      </c>
      <c r="AP89" s="121" t="str">
        <f t="shared" si="56"/>
        <v/>
      </c>
      <c r="AQ89" s="121" t="str">
        <f t="shared" si="56"/>
        <v/>
      </c>
      <c r="AR89" s="121" t="str">
        <f t="shared" si="56"/>
        <v/>
      </c>
      <c r="AS89" s="122" t="str">
        <f t="shared" si="56"/>
        <v/>
      </c>
      <c r="AT89" s="5">
        <f t="shared" si="60"/>
        <v>31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 s="129" t="str">
        <f t="shared" si="57"/>
        <v>직원7</v>
      </c>
      <c r="BO89" s="178" t="str">
        <f t="shared" si="61"/>
        <v/>
      </c>
      <c r="BP89" s="178" t="str">
        <f t="shared" si="58"/>
        <v/>
      </c>
      <c r="BQ89" s="178" t="str">
        <f t="shared" si="58"/>
        <v/>
      </c>
      <c r="BR89" s="178" t="str">
        <f t="shared" si="58"/>
        <v/>
      </c>
      <c r="BS89" s="178" t="str">
        <f t="shared" si="58"/>
        <v/>
      </c>
      <c r="BT89" s="178" t="str">
        <f t="shared" si="58"/>
        <v/>
      </c>
      <c r="BU89" s="178" t="str">
        <f t="shared" si="58"/>
        <v/>
      </c>
      <c r="BV89" s="186" t="str">
        <f t="shared" si="58"/>
        <v/>
      </c>
      <c r="BW89" s="186" t="str">
        <f t="shared" si="58"/>
        <v/>
      </c>
      <c r="BX89" s="186" t="str">
        <f t="shared" si="58"/>
        <v/>
      </c>
      <c r="BY89" s="186" t="str">
        <f t="shared" si="58"/>
        <v/>
      </c>
      <c r="BZ89" s="186" t="str">
        <f t="shared" si="58"/>
        <v/>
      </c>
      <c r="CA89" s="186" t="str">
        <f t="shared" si="58"/>
        <v/>
      </c>
      <c r="CB89" s="186" t="str">
        <f t="shared" si="58"/>
        <v/>
      </c>
      <c r="CC89" s="186" t="str">
        <f t="shared" si="58"/>
        <v/>
      </c>
      <c r="CD89" s="186" t="str">
        <f t="shared" si="58"/>
        <v/>
      </c>
      <c r="CE89" s="186" t="str">
        <f t="shared" si="58"/>
        <v/>
      </c>
      <c r="CF89" s="186" t="str">
        <f t="shared" si="59"/>
        <v/>
      </c>
      <c r="CG89" s="186" t="str">
        <f t="shared" si="59"/>
        <v/>
      </c>
      <c r="CH89" s="186" t="str">
        <f t="shared" si="59"/>
        <v/>
      </c>
      <c r="CI89" s="186" t="str">
        <f t="shared" si="59"/>
        <v/>
      </c>
      <c r="CJ89" s="186" t="str">
        <f t="shared" si="59"/>
        <v/>
      </c>
      <c r="CK89" s="186" t="str">
        <f t="shared" si="59"/>
        <v/>
      </c>
      <c r="CL89" s="186" t="str">
        <f t="shared" si="59"/>
        <v/>
      </c>
      <c r="CM89" s="186" t="str">
        <f t="shared" si="59"/>
        <v/>
      </c>
      <c r="CN89" s="186" t="str">
        <f t="shared" si="59"/>
        <v/>
      </c>
      <c r="CO89" s="186" t="str">
        <f t="shared" si="59"/>
        <v/>
      </c>
      <c r="CP89" s="186" t="str">
        <f t="shared" si="59"/>
        <v/>
      </c>
      <c r="CQ89" s="186" t="str">
        <f t="shared" si="59"/>
        <v/>
      </c>
      <c r="CR89" s="186" t="str">
        <f t="shared" si="59"/>
        <v/>
      </c>
      <c r="CS89" s="187" t="str">
        <f t="shared" si="59"/>
        <v/>
      </c>
    </row>
    <row r="90" spans="7:97">
      <c r="G90" s="1"/>
      <c r="H90" s="1"/>
      <c r="I90" s="1"/>
      <c r="J90" s="1"/>
      <c r="M90" s="75">
        <f t="shared" si="62"/>
        <v>11</v>
      </c>
      <c r="N90" s="344" t="str">
        <f t="shared" si="54"/>
        <v>직원8</v>
      </c>
      <c r="O90" s="315" t="str">
        <f t="shared" si="55"/>
        <v/>
      </c>
      <c r="P90" s="120" t="str">
        <f t="shared" si="55"/>
        <v/>
      </c>
      <c r="Q90" s="120" t="str">
        <f t="shared" si="55"/>
        <v/>
      </c>
      <c r="R90" s="120" t="str">
        <f t="shared" si="55"/>
        <v/>
      </c>
      <c r="S90" s="120" t="str">
        <f t="shared" si="55"/>
        <v/>
      </c>
      <c r="T90" s="120" t="str">
        <f t="shared" si="55"/>
        <v/>
      </c>
      <c r="U90" s="120" t="str">
        <f t="shared" si="55"/>
        <v/>
      </c>
      <c r="V90" s="121" t="str">
        <f t="shared" si="55"/>
        <v/>
      </c>
      <c r="W90" s="121" t="str">
        <f t="shared" si="55"/>
        <v/>
      </c>
      <c r="X90" s="121" t="str">
        <f t="shared" si="55"/>
        <v/>
      </c>
      <c r="Y90" s="121" t="str">
        <f t="shared" si="55"/>
        <v/>
      </c>
      <c r="Z90" s="121" t="str">
        <f t="shared" si="55"/>
        <v/>
      </c>
      <c r="AA90" s="121" t="str">
        <f t="shared" si="55"/>
        <v/>
      </c>
      <c r="AB90" s="121" t="str">
        <f t="shared" si="55"/>
        <v/>
      </c>
      <c r="AC90" s="121" t="str">
        <f t="shared" si="55"/>
        <v/>
      </c>
      <c r="AD90" s="121" t="str">
        <f t="shared" si="55"/>
        <v/>
      </c>
      <c r="AE90" s="121" t="str">
        <f t="shared" si="56"/>
        <v/>
      </c>
      <c r="AF90" s="121" t="str">
        <f t="shared" si="56"/>
        <v/>
      </c>
      <c r="AG90" s="121" t="str">
        <f t="shared" si="56"/>
        <v/>
      </c>
      <c r="AH90" s="121" t="str">
        <f t="shared" si="56"/>
        <v/>
      </c>
      <c r="AI90" s="121" t="str">
        <f t="shared" si="56"/>
        <v/>
      </c>
      <c r="AJ90" s="121" t="str">
        <f t="shared" si="56"/>
        <v/>
      </c>
      <c r="AK90" s="121" t="str">
        <f t="shared" si="56"/>
        <v/>
      </c>
      <c r="AL90" s="121" t="str">
        <f t="shared" si="56"/>
        <v/>
      </c>
      <c r="AM90" s="121" t="str">
        <f t="shared" si="56"/>
        <v/>
      </c>
      <c r="AN90" s="121" t="str">
        <f t="shared" si="56"/>
        <v/>
      </c>
      <c r="AO90" s="121" t="str">
        <f t="shared" si="56"/>
        <v/>
      </c>
      <c r="AP90" s="121" t="str">
        <f t="shared" si="56"/>
        <v/>
      </c>
      <c r="AQ90" s="121" t="str">
        <f t="shared" si="56"/>
        <v/>
      </c>
      <c r="AR90" s="121" t="str">
        <f t="shared" si="56"/>
        <v/>
      </c>
      <c r="AS90" s="122" t="str">
        <f t="shared" si="56"/>
        <v/>
      </c>
      <c r="AT90" s="5">
        <f t="shared" si="60"/>
        <v>31</v>
      </c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 s="129" t="str">
        <f t="shared" si="57"/>
        <v>직원8</v>
      </c>
      <c r="BO90" s="178" t="str">
        <f t="shared" si="61"/>
        <v/>
      </c>
      <c r="BP90" s="178" t="str">
        <f t="shared" si="58"/>
        <v/>
      </c>
      <c r="BQ90" s="178" t="str">
        <f t="shared" si="58"/>
        <v/>
      </c>
      <c r="BR90" s="178" t="str">
        <f t="shared" si="58"/>
        <v/>
      </c>
      <c r="BS90" s="178" t="str">
        <f t="shared" si="58"/>
        <v/>
      </c>
      <c r="BT90" s="178" t="str">
        <f t="shared" si="58"/>
        <v/>
      </c>
      <c r="BU90" s="178" t="str">
        <f t="shared" si="58"/>
        <v/>
      </c>
      <c r="BV90" s="186" t="str">
        <f t="shared" si="58"/>
        <v/>
      </c>
      <c r="BW90" s="186" t="str">
        <f t="shared" si="58"/>
        <v/>
      </c>
      <c r="BX90" s="186" t="str">
        <f t="shared" si="58"/>
        <v/>
      </c>
      <c r="BY90" s="186" t="str">
        <f t="shared" si="58"/>
        <v/>
      </c>
      <c r="BZ90" s="186" t="str">
        <f t="shared" si="58"/>
        <v/>
      </c>
      <c r="CA90" s="186" t="str">
        <f t="shared" si="58"/>
        <v/>
      </c>
      <c r="CB90" s="186" t="str">
        <f t="shared" si="58"/>
        <v/>
      </c>
      <c r="CC90" s="186" t="str">
        <f t="shared" si="58"/>
        <v/>
      </c>
      <c r="CD90" s="186" t="str">
        <f t="shared" si="58"/>
        <v/>
      </c>
      <c r="CE90" s="186" t="str">
        <f t="shared" si="58"/>
        <v/>
      </c>
      <c r="CF90" s="186" t="str">
        <f t="shared" si="59"/>
        <v/>
      </c>
      <c r="CG90" s="186" t="str">
        <f t="shared" si="59"/>
        <v/>
      </c>
      <c r="CH90" s="186" t="str">
        <f t="shared" si="59"/>
        <v/>
      </c>
      <c r="CI90" s="186" t="str">
        <f t="shared" si="59"/>
        <v/>
      </c>
      <c r="CJ90" s="186" t="str">
        <f t="shared" si="59"/>
        <v/>
      </c>
      <c r="CK90" s="186" t="str">
        <f t="shared" si="59"/>
        <v/>
      </c>
      <c r="CL90" s="186" t="str">
        <f t="shared" si="59"/>
        <v/>
      </c>
      <c r="CM90" s="186" t="str">
        <f t="shared" si="59"/>
        <v/>
      </c>
      <c r="CN90" s="186" t="str">
        <f t="shared" si="59"/>
        <v/>
      </c>
      <c r="CO90" s="186" t="str">
        <f t="shared" si="59"/>
        <v/>
      </c>
      <c r="CP90" s="186" t="str">
        <f t="shared" si="59"/>
        <v/>
      </c>
      <c r="CQ90" s="186" t="str">
        <f t="shared" si="59"/>
        <v/>
      </c>
      <c r="CR90" s="186" t="str">
        <f t="shared" si="59"/>
        <v/>
      </c>
      <c r="CS90" s="187" t="str">
        <f t="shared" si="59"/>
        <v/>
      </c>
    </row>
    <row r="91" spans="7:97">
      <c r="G91" s="1"/>
      <c r="H91" s="1"/>
      <c r="I91" s="1"/>
      <c r="J91" s="1"/>
      <c r="M91" s="75">
        <f t="shared" si="62"/>
        <v>12</v>
      </c>
      <c r="N91" s="344" t="str">
        <f t="shared" si="54"/>
        <v>직원9</v>
      </c>
      <c r="O91" s="315" t="str">
        <f t="shared" si="55"/>
        <v/>
      </c>
      <c r="P91" s="120" t="str">
        <f t="shared" si="55"/>
        <v/>
      </c>
      <c r="Q91" s="120" t="str">
        <f t="shared" si="55"/>
        <v/>
      </c>
      <c r="R91" s="120" t="str">
        <f t="shared" si="55"/>
        <v/>
      </c>
      <c r="S91" s="120" t="str">
        <f t="shared" si="55"/>
        <v/>
      </c>
      <c r="T91" s="120" t="str">
        <f t="shared" si="55"/>
        <v/>
      </c>
      <c r="U91" s="120" t="str">
        <f t="shared" si="55"/>
        <v/>
      </c>
      <c r="V91" s="121" t="str">
        <f t="shared" si="55"/>
        <v/>
      </c>
      <c r="W91" s="121" t="str">
        <f t="shared" si="55"/>
        <v/>
      </c>
      <c r="X91" s="121" t="str">
        <f t="shared" si="55"/>
        <v/>
      </c>
      <c r="Y91" s="121" t="str">
        <f t="shared" si="55"/>
        <v/>
      </c>
      <c r="Z91" s="121" t="str">
        <f t="shared" si="55"/>
        <v/>
      </c>
      <c r="AA91" s="121" t="str">
        <f t="shared" si="55"/>
        <v/>
      </c>
      <c r="AB91" s="121" t="str">
        <f t="shared" si="55"/>
        <v/>
      </c>
      <c r="AC91" s="121" t="str">
        <f t="shared" si="55"/>
        <v/>
      </c>
      <c r="AD91" s="121" t="str">
        <f t="shared" si="55"/>
        <v/>
      </c>
      <c r="AE91" s="121" t="str">
        <f t="shared" si="56"/>
        <v/>
      </c>
      <c r="AF91" s="121" t="str">
        <f t="shared" si="56"/>
        <v/>
      </c>
      <c r="AG91" s="121" t="str">
        <f t="shared" si="56"/>
        <v/>
      </c>
      <c r="AH91" s="121" t="str">
        <f t="shared" si="56"/>
        <v/>
      </c>
      <c r="AI91" s="121" t="str">
        <f t="shared" si="56"/>
        <v/>
      </c>
      <c r="AJ91" s="121" t="str">
        <f t="shared" si="56"/>
        <v/>
      </c>
      <c r="AK91" s="121" t="str">
        <f t="shared" si="56"/>
        <v/>
      </c>
      <c r="AL91" s="121" t="str">
        <f t="shared" si="56"/>
        <v/>
      </c>
      <c r="AM91" s="121" t="str">
        <f t="shared" si="56"/>
        <v/>
      </c>
      <c r="AN91" s="121" t="str">
        <f t="shared" si="56"/>
        <v/>
      </c>
      <c r="AO91" s="121" t="str">
        <f t="shared" si="56"/>
        <v/>
      </c>
      <c r="AP91" s="121" t="str">
        <f t="shared" si="56"/>
        <v/>
      </c>
      <c r="AQ91" s="121" t="str">
        <f t="shared" si="56"/>
        <v/>
      </c>
      <c r="AR91" s="121" t="str">
        <f t="shared" si="56"/>
        <v/>
      </c>
      <c r="AS91" s="122" t="str">
        <f t="shared" si="56"/>
        <v/>
      </c>
      <c r="AT91" s="5">
        <f t="shared" si="60"/>
        <v>31</v>
      </c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 s="129" t="str">
        <f t="shared" si="57"/>
        <v>직원9</v>
      </c>
      <c r="BO91" s="178" t="str">
        <f t="shared" si="61"/>
        <v/>
      </c>
      <c r="BP91" s="178" t="str">
        <f t="shared" si="58"/>
        <v/>
      </c>
      <c r="BQ91" s="178" t="str">
        <f t="shared" si="58"/>
        <v/>
      </c>
      <c r="BR91" s="178" t="str">
        <f t="shared" si="58"/>
        <v/>
      </c>
      <c r="BS91" s="178" t="str">
        <f t="shared" si="58"/>
        <v/>
      </c>
      <c r="BT91" s="178" t="str">
        <f t="shared" si="58"/>
        <v/>
      </c>
      <c r="BU91" s="178" t="str">
        <f t="shared" si="58"/>
        <v/>
      </c>
      <c r="BV91" s="186" t="str">
        <f t="shared" si="58"/>
        <v/>
      </c>
      <c r="BW91" s="186" t="str">
        <f t="shared" si="58"/>
        <v/>
      </c>
      <c r="BX91" s="186" t="str">
        <f t="shared" si="58"/>
        <v/>
      </c>
      <c r="BY91" s="186" t="str">
        <f t="shared" si="58"/>
        <v/>
      </c>
      <c r="BZ91" s="186" t="str">
        <f t="shared" si="58"/>
        <v/>
      </c>
      <c r="CA91" s="186" t="str">
        <f t="shared" si="58"/>
        <v/>
      </c>
      <c r="CB91" s="186" t="str">
        <f t="shared" si="58"/>
        <v/>
      </c>
      <c r="CC91" s="186" t="str">
        <f t="shared" si="58"/>
        <v/>
      </c>
      <c r="CD91" s="186" t="str">
        <f t="shared" si="58"/>
        <v/>
      </c>
      <c r="CE91" s="186" t="str">
        <f t="shared" si="58"/>
        <v/>
      </c>
      <c r="CF91" s="186" t="str">
        <f t="shared" si="59"/>
        <v/>
      </c>
      <c r="CG91" s="186" t="str">
        <f t="shared" si="59"/>
        <v/>
      </c>
      <c r="CH91" s="186" t="str">
        <f t="shared" si="59"/>
        <v/>
      </c>
      <c r="CI91" s="186" t="str">
        <f t="shared" si="59"/>
        <v/>
      </c>
      <c r="CJ91" s="186" t="str">
        <f t="shared" si="59"/>
        <v/>
      </c>
      <c r="CK91" s="186" t="str">
        <f t="shared" si="59"/>
        <v/>
      </c>
      <c r="CL91" s="186" t="str">
        <f t="shared" si="59"/>
        <v/>
      </c>
      <c r="CM91" s="186" t="str">
        <f t="shared" si="59"/>
        <v/>
      </c>
      <c r="CN91" s="186" t="str">
        <f t="shared" si="59"/>
        <v/>
      </c>
      <c r="CO91" s="186" t="str">
        <f t="shared" si="59"/>
        <v/>
      </c>
      <c r="CP91" s="186" t="str">
        <f t="shared" si="59"/>
        <v/>
      </c>
      <c r="CQ91" s="186" t="str">
        <f t="shared" si="59"/>
        <v/>
      </c>
      <c r="CR91" s="186" t="str">
        <f t="shared" si="59"/>
        <v/>
      </c>
      <c r="CS91" s="187" t="str">
        <f t="shared" si="59"/>
        <v/>
      </c>
    </row>
    <row r="92" spans="7:97">
      <c r="G92" s="1"/>
      <c r="H92" s="1"/>
      <c r="I92" s="1"/>
      <c r="J92" s="1"/>
      <c r="M92" s="75">
        <f t="shared" si="62"/>
        <v>13</v>
      </c>
      <c r="N92" s="344" t="str">
        <f t="shared" si="54"/>
        <v>직원10</v>
      </c>
      <c r="O92" s="315" t="str">
        <f t="shared" si="55"/>
        <v/>
      </c>
      <c r="P92" s="120" t="str">
        <f t="shared" si="55"/>
        <v/>
      </c>
      <c r="Q92" s="120" t="str">
        <f t="shared" si="55"/>
        <v/>
      </c>
      <c r="R92" s="120" t="str">
        <f t="shared" si="55"/>
        <v/>
      </c>
      <c r="S92" s="120" t="str">
        <f t="shared" si="55"/>
        <v/>
      </c>
      <c r="T92" s="120" t="str">
        <f t="shared" si="55"/>
        <v/>
      </c>
      <c r="U92" s="120" t="str">
        <f t="shared" si="55"/>
        <v/>
      </c>
      <c r="V92" s="121" t="str">
        <f t="shared" si="55"/>
        <v/>
      </c>
      <c r="W92" s="121" t="str">
        <f t="shared" si="55"/>
        <v/>
      </c>
      <c r="X92" s="121" t="str">
        <f t="shared" si="55"/>
        <v/>
      </c>
      <c r="Y92" s="121" t="str">
        <f t="shared" si="55"/>
        <v/>
      </c>
      <c r="Z92" s="121" t="str">
        <f t="shared" si="55"/>
        <v/>
      </c>
      <c r="AA92" s="121" t="str">
        <f t="shared" si="55"/>
        <v/>
      </c>
      <c r="AB92" s="121" t="str">
        <f t="shared" si="55"/>
        <v/>
      </c>
      <c r="AC92" s="121" t="str">
        <f t="shared" si="55"/>
        <v/>
      </c>
      <c r="AD92" s="121" t="str">
        <f t="shared" si="55"/>
        <v/>
      </c>
      <c r="AE92" s="121" t="str">
        <f t="shared" si="56"/>
        <v/>
      </c>
      <c r="AF92" s="121" t="str">
        <f t="shared" si="56"/>
        <v/>
      </c>
      <c r="AG92" s="121" t="str">
        <f t="shared" si="56"/>
        <v/>
      </c>
      <c r="AH92" s="121" t="str">
        <f t="shared" si="56"/>
        <v/>
      </c>
      <c r="AI92" s="121" t="str">
        <f t="shared" si="56"/>
        <v/>
      </c>
      <c r="AJ92" s="121" t="str">
        <f t="shared" si="56"/>
        <v/>
      </c>
      <c r="AK92" s="121" t="str">
        <f t="shared" si="56"/>
        <v/>
      </c>
      <c r="AL92" s="121" t="str">
        <f t="shared" si="56"/>
        <v/>
      </c>
      <c r="AM92" s="121" t="str">
        <f t="shared" si="56"/>
        <v/>
      </c>
      <c r="AN92" s="121" t="str">
        <f t="shared" si="56"/>
        <v/>
      </c>
      <c r="AO92" s="121" t="str">
        <f t="shared" si="56"/>
        <v/>
      </c>
      <c r="AP92" s="121" t="str">
        <f t="shared" si="56"/>
        <v/>
      </c>
      <c r="AQ92" s="121" t="str">
        <f t="shared" si="56"/>
        <v/>
      </c>
      <c r="AR92" s="121" t="str">
        <f t="shared" si="56"/>
        <v/>
      </c>
      <c r="AS92" s="122" t="str">
        <f t="shared" si="56"/>
        <v/>
      </c>
      <c r="AT92" s="5">
        <f t="shared" si="60"/>
        <v>31</v>
      </c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 s="129" t="str">
        <f t="shared" si="57"/>
        <v>직원10</v>
      </c>
      <c r="BO92" s="178" t="str">
        <f t="shared" si="61"/>
        <v/>
      </c>
      <c r="BP92" s="178" t="str">
        <f t="shared" si="58"/>
        <v/>
      </c>
      <c r="BQ92" s="178" t="str">
        <f t="shared" si="58"/>
        <v/>
      </c>
      <c r="BR92" s="178" t="str">
        <f t="shared" si="58"/>
        <v/>
      </c>
      <c r="BS92" s="178" t="str">
        <f t="shared" si="58"/>
        <v/>
      </c>
      <c r="BT92" s="178" t="str">
        <f t="shared" si="58"/>
        <v/>
      </c>
      <c r="BU92" s="178" t="str">
        <f t="shared" si="58"/>
        <v/>
      </c>
      <c r="BV92" s="186" t="str">
        <f t="shared" si="58"/>
        <v/>
      </c>
      <c r="BW92" s="186" t="str">
        <f t="shared" si="58"/>
        <v/>
      </c>
      <c r="BX92" s="186" t="str">
        <f t="shared" si="58"/>
        <v/>
      </c>
      <c r="BY92" s="186" t="str">
        <f t="shared" si="58"/>
        <v/>
      </c>
      <c r="BZ92" s="186" t="str">
        <f t="shared" si="58"/>
        <v/>
      </c>
      <c r="CA92" s="186" t="str">
        <f t="shared" si="58"/>
        <v/>
      </c>
      <c r="CB92" s="186" t="str">
        <f t="shared" si="58"/>
        <v/>
      </c>
      <c r="CC92" s="186" t="str">
        <f t="shared" si="58"/>
        <v/>
      </c>
      <c r="CD92" s="186" t="str">
        <f t="shared" si="58"/>
        <v/>
      </c>
      <c r="CE92" s="186" t="str">
        <f t="shared" si="58"/>
        <v/>
      </c>
      <c r="CF92" s="186" t="str">
        <f t="shared" si="59"/>
        <v/>
      </c>
      <c r="CG92" s="186" t="str">
        <f t="shared" si="59"/>
        <v/>
      </c>
      <c r="CH92" s="186" t="str">
        <f t="shared" si="59"/>
        <v/>
      </c>
      <c r="CI92" s="186" t="str">
        <f t="shared" si="59"/>
        <v/>
      </c>
      <c r="CJ92" s="186" t="str">
        <f t="shared" si="59"/>
        <v/>
      </c>
      <c r="CK92" s="186" t="str">
        <f t="shared" si="59"/>
        <v/>
      </c>
      <c r="CL92" s="186" t="str">
        <f t="shared" si="59"/>
        <v/>
      </c>
      <c r="CM92" s="186" t="str">
        <f t="shared" si="59"/>
        <v/>
      </c>
      <c r="CN92" s="186" t="str">
        <f t="shared" si="59"/>
        <v/>
      </c>
      <c r="CO92" s="186" t="str">
        <f t="shared" si="59"/>
        <v/>
      </c>
      <c r="CP92" s="186" t="str">
        <f t="shared" si="59"/>
        <v/>
      </c>
      <c r="CQ92" s="186" t="str">
        <f t="shared" si="59"/>
        <v/>
      </c>
      <c r="CR92" s="186" t="str">
        <f t="shared" si="59"/>
        <v/>
      </c>
      <c r="CS92" s="187" t="str">
        <f t="shared" si="59"/>
        <v/>
      </c>
    </row>
    <row r="93" spans="7:97">
      <c r="G93" s="1"/>
      <c r="H93" s="1"/>
      <c r="I93" s="1"/>
      <c r="J93" s="1"/>
      <c r="M93" s="75">
        <f t="shared" si="62"/>
        <v>14</v>
      </c>
      <c r="N93" s="344" t="str">
        <f t="shared" si="54"/>
        <v>직원11</v>
      </c>
      <c r="O93" s="315" t="str">
        <f t="shared" si="55"/>
        <v/>
      </c>
      <c r="P93" s="120" t="str">
        <f t="shared" si="55"/>
        <v/>
      </c>
      <c r="Q93" s="120" t="str">
        <f t="shared" si="55"/>
        <v/>
      </c>
      <c r="R93" s="120" t="str">
        <f t="shared" si="55"/>
        <v/>
      </c>
      <c r="S93" s="120" t="str">
        <f t="shared" si="55"/>
        <v/>
      </c>
      <c r="T93" s="120" t="str">
        <f t="shared" si="55"/>
        <v/>
      </c>
      <c r="U93" s="120" t="str">
        <f t="shared" si="55"/>
        <v/>
      </c>
      <c r="V93" s="121" t="str">
        <f t="shared" si="55"/>
        <v/>
      </c>
      <c r="W93" s="121" t="str">
        <f t="shared" si="55"/>
        <v/>
      </c>
      <c r="X93" s="121" t="str">
        <f t="shared" si="55"/>
        <v/>
      </c>
      <c r="Y93" s="121" t="str">
        <f t="shared" si="55"/>
        <v/>
      </c>
      <c r="Z93" s="121" t="str">
        <f t="shared" si="55"/>
        <v/>
      </c>
      <c r="AA93" s="121" t="str">
        <f t="shared" si="55"/>
        <v/>
      </c>
      <c r="AB93" s="121" t="str">
        <f t="shared" si="55"/>
        <v/>
      </c>
      <c r="AC93" s="121" t="str">
        <f t="shared" si="55"/>
        <v/>
      </c>
      <c r="AD93" s="121" t="str">
        <f t="shared" si="55"/>
        <v/>
      </c>
      <c r="AE93" s="121" t="str">
        <f t="shared" si="56"/>
        <v/>
      </c>
      <c r="AF93" s="121" t="str">
        <f t="shared" si="56"/>
        <v/>
      </c>
      <c r="AG93" s="121" t="str">
        <f t="shared" si="56"/>
        <v/>
      </c>
      <c r="AH93" s="121" t="str">
        <f t="shared" si="56"/>
        <v/>
      </c>
      <c r="AI93" s="121" t="str">
        <f t="shared" si="56"/>
        <v/>
      </c>
      <c r="AJ93" s="121" t="str">
        <f t="shared" si="56"/>
        <v/>
      </c>
      <c r="AK93" s="121" t="str">
        <f t="shared" si="56"/>
        <v/>
      </c>
      <c r="AL93" s="121" t="str">
        <f t="shared" si="56"/>
        <v/>
      </c>
      <c r="AM93" s="121" t="str">
        <f t="shared" si="56"/>
        <v/>
      </c>
      <c r="AN93" s="121" t="str">
        <f t="shared" si="56"/>
        <v/>
      </c>
      <c r="AO93" s="121" t="str">
        <f t="shared" si="56"/>
        <v/>
      </c>
      <c r="AP93" s="121" t="str">
        <f t="shared" si="56"/>
        <v/>
      </c>
      <c r="AQ93" s="121" t="str">
        <f t="shared" si="56"/>
        <v/>
      </c>
      <c r="AR93" s="121" t="str">
        <f t="shared" si="56"/>
        <v/>
      </c>
      <c r="AS93" s="122" t="str">
        <f t="shared" si="56"/>
        <v/>
      </c>
      <c r="AT93" s="5">
        <f t="shared" si="60"/>
        <v>31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 s="129" t="str">
        <f t="shared" si="57"/>
        <v>직원11</v>
      </c>
      <c r="BO93" s="178" t="str">
        <f t="shared" si="61"/>
        <v/>
      </c>
      <c r="BP93" s="178" t="str">
        <f t="shared" si="58"/>
        <v/>
      </c>
      <c r="BQ93" s="178" t="str">
        <f t="shared" si="58"/>
        <v/>
      </c>
      <c r="BR93" s="178" t="str">
        <f t="shared" si="58"/>
        <v/>
      </c>
      <c r="BS93" s="178" t="str">
        <f t="shared" si="58"/>
        <v/>
      </c>
      <c r="BT93" s="178" t="str">
        <f t="shared" si="58"/>
        <v/>
      </c>
      <c r="BU93" s="178" t="str">
        <f t="shared" si="58"/>
        <v/>
      </c>
      <c r="BV93" s="186" t="str">
        <f t="shared" si="58"/>
        <v/>
      </c>
      <c r="BW93" s="186" t="str">
        <f t="shared" si="58"/>
        <v/>
      </c>
      <c r="BX93" s="186" t="str">
        <f t="shared" si="58"/>
        <v/>
      </c>
      <c r="BY93" s="186" t="str">
        <f t="shared" si="58"/>
        <v/>
      </c>
      <c r="BZ93" s="186" t="str">
        <f t="shared" si="58"/>
        <v/>
      </c>
      <c r="CA93" s="186" t="str">
        <f t="shared" si="58"/>
        <v/>
      </c>
      <c r="CB93" s="186" t="str">
        <f t="shared" si="58"/>
        <v/>
      </c>
      <c r="CC93" s="186" t="str">
        <f t="shared" si="58"/>
        <v/>
      </c>
      <c r="CD93" s="186" t="str">
        <f t="shared" si="58"/>
        <v/>
      </c>
      <c r="CE93" s="186" t="str">
        <f t="shared" si="58"/>
        <v/>
      </c>
      <c r="CF93" s="186" t="str">
        <f t="shared" si="59"/>
        <v/>
      </c>
      <c r="CG93" s="186" t="str">
        <f t="shared" si="59"/>
        <v/>
      </c>
      <c r="CH93" s="186" t="str">
        <f t="shared" si="59"/>
        <v/>
      </c>
      <c r="CI93" s="186" t="str">
        <f t="shared" si="59"/>
        <v/>
      </c>
      <c r="CJ93" s="186" t="str">
        <f t="shared" si="59"/>
        <v/>
      </c>
      <c r="CK93" s="186" t="str">
        <f t="shared" si="59"/>
        <v/>
      </c>
      <c r="CL93" s="186" t="str">
        <f t="shared" si="59"/>
        <v/>
      </c>
      <c r="CM93" s="186" t="str">
        <f t="shared" si="59"/>
        <v/>
      </c>
      <c r="CN93" s="186" t="str">
        <f t="shared" si="59"/>
        <v/>
      </c>
      <c r="CO93" s="186" t="str">
        <f t="shared" si="59"/>
        <v/>
      </c>
      <c r="CP93" s="186" t="str">
        <f t="shared" si="59"/>
        <v/>
      </c>
      <c r="CQ93" s="186" t="str">
        <f t="shared" si="59"/>
        <v/>
      </c>
      <c r="CR93" s="186" t="str">
        <f t="shared" si="59"/>
        <v/>
      </c>
      <c r="CS93" s="187" t="str">
        <f t="shared" si="59"/>
        <v/>
      </c>
    </row>
    <row r="94" spans="7:97">
      <c r="G94" s="1"/>
      <c r="H94" s="1"/>
      <c r="I94" s="1"/>
      <c r="J94" s="1"/>
      <c r="M94" s="75">
        <f t="shared" si="62"/>
        <v>15</v>
      </c>
      <c r="N94" s="344" t="str">
        <f t="shared" si="54"/>
        <v>직원12</v>
      </c>
      <c r="O94" s="315" t="str">
        <f t="shared" si="55"/>
        <v/>
      </c>
      <c r="P94" s="120" t="str">
        <f t="shared" si="55"/>
        <v/>
      </c>
      <c r="Q94" s="120" t="str">
        <f t="shared" si="55"/>
        <v/>
      </c>
      <c r="R94" s="120" t="str">
        <f t="shared" si="55"/>
        <v/>
      </c>
      <c r="S94" s="120" t="str">
        <f t="shared" si="55"/>
        <v/>
      </c>
      <c r="T94" s="120" t="str">
        <f t="shared" si="55"/>
        <v/>
      </c>
      <c r="U94" s="120" t="str">
        <f t="shared" si="55"/>
        <v/>
      </c>
      <c r="V94" s="121" t="str">
        <f t="shared" si="55"/>
        <v/>
      </c>
      <c r="W94" s="121" t="str">
        <f t="shared" si="55"/>
        <v/>
      </c>
      <c r="X94" s="121" t="str">
        <f t="shared" si="55"/>
        <v/>
      </c>
      <c r="Y94" s="121" t="str">
        <f t="shared" si="55"/>
        <v/>
      </c>
      <c r="Z94" s="121" t="str">
        <f t="shared" si="55"/>
        <v/>
      </c>
      <c r="AA94" s="121" t="str">
        <f t="shared" si="55"/>
        <v/>
      </c>
      <c r="AB94" s="121" t="str">
        <f t="shared" si="55"/>
        <v/>
      </c>
      <c r="AC94" s="121" t="str">
        <f t="shared" si="55"/>
        <v/>
      </c>
      <c r="AD94" s="121" t="str">
        <f t="shared" si="55"/>
        <v/>
      </c>
      <c r="AE94" s="121" t="str">
        <f t="shared" si="56"/>
        <v/>
      </c>
      <c r="AF94" s="121" t="str">
        <f t="shared" si="56"/>
        <v/>
      </c>
      <c r="AG94" s="121" t="str">
        <f t="shared" si="56"/>
        <v/>
      </c>
      <c r="AH94" s="121" t="str">
        <f t="shared" si="56"/>
        <v/>
      </c>
      <c r="AI94" s="121" t="str">
        <f t="shared" si="56"/>
        <v/>
      </c>
      <c r="AJ94" s="121" t="str">
        <f t="shared" si="56"/>
        <v/>
      </c>
      <c r="AK94" s="121" t="str">
        <f t="shared" si="56"/>
        <v/>
      </c>
      <c r="AL94" s="121" t="str">
        <f t="shared" si="56"/>
        <v/>
      </c>
      <c r="AM94" s="121" t="str">
        <f t="shared" si="56"/>
        <v/>
      </c>
      <c r="AN94" s="121" t="str">
        <f t="shared" si="56"/>
        <v/>
      </c>
      <c r="AO94" s="121" t="str">
        <f t="shared" si="56"/>
        <v/>
      </c>
      <c r="AP94" s="121" t="str">
        <f t="shared" si="56"/>
        <v/>
      </c>
      <c r="AQ94" s="121" t="str">
        <f t="shared" si="56"/>
        <v/>
      </c>
      <c r="AR94" s="121" t="str">
        <f t="shared" si="56"/>
        <v/>
      </c>
      <c r="AS94" s="122" t="str">
        <f t="shared" si="56"/>
        <v/>
      </c>
      <c r="AT94" s="5">
        <f t="shared" si="60"/>
        <v>31</v>
      </c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 s="129" t="str">
        <f t="shared" si="57"/>
        <v>직원12</v>
      </c>
      <c r="BO94" s="178" t="str">
        <f t="shared" si="61"/>
        <v/>
      </c>
      <c r="BP94" s="178" t="str">
        <f t="shared" si="58"/>
        <v/>
      </c>
      <c r="BQ94" s="178" t="str">
        <f t="shared" si="58"/>
        <v/>
      </c>
      <c r="BR94" s="178" t="str">
        <f t="shared" si="58"/>
        <v/>
      </c>
      <c r="BS94" s="178" t="str">
        <f t="shared" si="58"/>
        <v/>
      </c>
      <c r="BT94" s="178" t="str">
        <f t="shared" si="58"/>
        <v/>
      </c>
      <c r="BU94" s="178" t="str">
        <f t="shared" si="58"/>
        <v/>
      </c>
      <c r="BV94" s="186" t="str">
        <f t="shared" si="58"/>
        <v/>
      </c>
      <c r="BW94" s="186" t="str">
        <f t="shared" si="58"/>
        <v/>
      </c>
      <c r="BX94" s="186" t="str">
        <f t="shared" si="58"/>
        <v/>
      </c>
      <c r="BY94" s="186" t="str">
        <f t="shared" si="58"/>
        <v/>
      </c>
      <c r="BZ94" s="186" t="str">
        <f t="shared" si="58"/>
        <v/>
      </c>
      <c r="CA94" s="186" t="str">
        <f t="shared" si="58"/>
        <v/>
      </c>
      <c r="CB94" s="186" t="str">
        <f t="shared" si="58"/>
        <v/>
      </c>
      <c r="CC94" s="186" t="str">
        <f t="shared" si="58"/>
        <v/>
      </c>
      <c r="CD94" s="186" t="str">
        <f t="shared" si="58"/>
        <v/>
      </c>
      <c r="CE94" s="186" t="str">
        <f t="shared" si="58"/>
        <v/>
      </c>
      <c r="CF94" s="186" t="str">
        <f t="shared" si="59"/>
        <v/>
      </c>
      <c r="CG94" s="186" t="str">
        <f t="shared" si="59"/>
        <v/>
      </c>
      <c r="CH94" s="186" t="str">
        <f t="shared" si="59"/>
        <v/>
      </c>
      <c r="CI94" s="186" t="str">
        <f t="shared" si="59"/>
        <v/>
      </c>
      <c r="CJ94" s="186" t="str">
        <f t="shared" si="59"/>
        <v/>
      </c>
      <c r="CK94" s="186" t="str">
        <f t="shared" si="59"/>
        <v/>
      </c>
      <c r="CL94" s="186" t="str">
        <f t="shared" si="59"/>
        <v/>
      </c>
      <c r="CM94" s="186" t="str">
        <f t="shared" si="59"/>
        <v/>
      </c>
      <c r="CN94" s="186" t="str">
        <f t="shared" si="59"/>
        <v/>
      </c>
      <c r="CO94" s="186" t="str">
        <f t="shared" si="59"/>
        <v/>
      </c>
      <c r="CP94" s="186" t="str">
        <f t="shared" si="59"/>
        <v/>
      </c>
      <c r="CQ94" s="186" t="str">
        <f t="shared" si="59"/>
        <v/>
      </c>
      <c r="CR94" s="186" t="str">
        <f t="shared" si="59"/>
        <v/>
      </c>
      <c r="CS94" s="187" t="str">
        <f t="shared" si="59"/>
        <v/>
      </c>
    </row>
    <row r="95" spans="7:97">
      <c r="G95" s="1"/>
      <c r="H95" s="1"/>
      <c r="I95" s="1"/>
      <c r="J95" s="1"/>
      <c r="M95" s="75">
        <f t="shared" si="62"/>
        <v>16</v>
      </c>
      <c r="N95" s="344" t="str">
        <f t="shared" si="54"/>
        <v>직원13</v>
      </c>
      <c r="O95" s="315" t="str">
        <f t="shared" si="55"/>
        <v/>
      </c>
      <c r="P95" s="120" t="str">
        <f t="shared" si="55"/>
        <v/>
      </c>
      <c r="Q95" s="120" t="str">
        <f t="shared" si="55"/>
        <v/>
      </c>
      <c r="R95" s="120" t="str">
        <f t="shared" si="55"/>
        <v/>
      </c>
      <c r="S95" s="120" t="str">
        <f t="shared" si="55"/>
        <v/>
      </c>
      <c r="T95" s="120" t="str">
        <f t="shared" si="55"/>
        <v/>
      </c>
      <c r="U95" s="120" t="str">
        <f t="shared" si="55"/>
        <v/>
      </c>
      <c r="V95" s="121" t="str">
        <f t="shared" si="55"/>
        <v/>
      </c>
      <c r="W95" s="121" t="str">
        <f t="shared" si="55"/>
        <v/>
      </c>
      <c r="X95" s="121" t="str">
        <f t="shared" si="55"/>
        <v/>
      </c>
      <c r="Y95" s="121" t="str">
        <f t="shared" si="55"/>
        <v/>
      </c>
      <c r="Z95" s="121" t="str">
        <f t="shared" si="55"/>
        <v/>
      </c>
      <c r="AA95" s="121" t="str">
        <f t="shared" si="55"/>
        <v/>
      </c>
      <c r="AB95" s="121" t="str">
        <f t="shared" si="55"/>
        <v/>
      </c>
      <c r="AC95" s="121" t="str">
        <f t="shared" si="55"/>
        <v/>
      </c>
      <c r="AD95" s="121" t="str">
        <f t="shared" si="55"/>
        <v/>
      </c>
      <c r="AE95" s="121" t="str">
        <f t="shared" si="56"/>
        <v/>
      </c>
      <c r="AF95" s="121" t="str">
        <f t="shared" si="56"/>
        <v/>
      </c>
      <c r="AG95" s="121" t="str">
        <f t="shared" si="56"/>
        <v/>
      </c>
      <c r="AH95" s="121" t="str">
        <f t="shared" si="56"/>
        <v/>
      </c>
      <c r="AI95" s="121" t="str">
        <f t="shared" si="56"/>
        <v/>
      </c>
      <c r="AJ95" s="121" t="str">
        <f t="shared" si="56"/>
        <v/>
      </c>
      <c r="AK95" s="121" t="str">
        <f t="shared" si="56"/>
        <v/>
      </c>
      <c r="AL95" s="121" t="str">
        <f t="shared" si="56"/>
        <v/>
      </c>
      <c r="AM95" s="121" t="str">
        <f t="shared" si="56"/>
        <v/>
      </c>
      <c r="AN95" s="121" t="str">
        <f t="shared" si="56"/>
        <v/>
      </c>
      <c r="AO95" s="121" t="str">
        <f t="shared" si="56"/>
        <v/>
      </c>
      <c r="AP95" s="121" t="str">
        <f t="shared" si="56"/>
        <v/>
      </c>
      <c r="AQ95" s="121" t="str">
        <f t="shared" si="56"/>
        <v/>
      </c>
      <c r="AR95" s="121" t="str">
        <f t="shared" si="56"/>
        <v/>
      </c>
      <c r="AS95" s="122" t="str">
        <f t="shared" si="56"/>
        <v/>
      </c>
      <c r="AT95" s="5">
        <f t="shared" si="60"/>
        <v>31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 s="129" t="str">
        <f t="shared" si="57"/>
        <v>직원13</v>
      </c>
      <c r="BO95" s="178" t="str">
        <f t="shared" si="61"/>
        <v/>
      </c>
      <c r="BP95" s="178" t="str">
        <f t="shared" si="58"/>
        <v/>
      </c>
      <c r="BQ95" s="178" t="str">
        <f t="shared" si="58"/>
        <v/>
      </c>
      <c r="BR95" s="178" t="str">
        <f t="shared" si="58"/>
        <v/>
      </c>
      <c r="BS95" s="178" t="str">
        <f t="shared" si="58"/>
        <v/>
      </c>
      <c r="BT95" s="178" t="str">
        <f t="shared" si="58"/>
        <v/>
      </c>
      <c r="BU95" s="178" t="str">
        <f t="shared" si="58"/>
        <v/>
      </c>
      <c r="BV95" s="186" t="str">
        <f t="shared" si="58"/>
        <v/>
      </c>
      <c r="BW95" s="186" t="str">
        <f t="shared" si="58"/>
        <v/>
      </c>
      <c r="BX95" s="186" t="str">
        <f t="shared" si="58"/>
        <v/>
      </c>
      <c r="BY95" s="186" t="str">
        <f t="shared" si="58"/>
        <v/>
      </c>
      <c r="BZ95" s="186" t="str">
        <f t="shared" si="58"/>
        <v/>
      </c>
      <c r="CA95" s="186" t="str">
        <f t="shared" si="58"/>
        <v/>
      </c>
      <c r="CB95" s="186" t="str">
        <f t="shared" si="58"/>
        <v/>
      </c>
      <c r="CC95" s="186" t="str">
        <f t="shared" si="58"/>
        <v/>
      </c>
      <c r="CD95" s="186" t="str">
        <f t="shared" si="58"/>
        <v/>
      </c>
      <c r="CE95" s="186" t="str">
        <f t="shared" si="58"/>
        <v/>
      </c>
      <c r="CF95" s="186" t="str">
        <f t="shared" si="59"/>
        <v/>
      </c>
      <c r="CG95" s="186" t="str">
        <f t="shared" si="59"/>
        <v/>
      </c>
      <c r="CH95" s="186" t="str">
        <f t="shared" si="59"/>
        <v/>
      </c>
      <c r="CI95" s="186" t="str">
        <f t="shared" si="59"/>
        <v/>
      </c>
      <c r="CJ95" s="186" t="str">
        <f t="shared" si="59"/>
        <v/>
      </c>
      <c r="CK95" s="186" t="str">
        <f t="shared" si="59"/>
        <v/>
      </c>
      <c r="CL95" s="186" t="str">
        <f t="shared" si="59"/>
        <v/>
      </c>
      <c r="CM95" s="186" t="str">
        <f t="shared" si="59"/>
        <v/>
      </c>
      <c r="CN95" s="186" t="str">
        <f t="shared" si="59"/>
        <v/>
      </c>
      <c r="CO95" s="186" t="str">
        <f t="shared" si="59"/>
        <v/>
      </c>
      <c r="CP95" s="186" t="str">
        <f t="shared" si="59"/>
        <v/>
      </c>
      <c r="CQ95" s="186" t="str">
        <f t="shared" si="59"/>
        <v/>
      </c>
      <c r="CR95" s="186" t="str">
        <f t="shared" si="59"/>
        <v/>
      </c>
      <c r="CS95" s="187" t="str">
        <f t="shared" si="59"/>
        <v/>
      </c>
    </row>
    <row r="96" spans="7:97">
      <c r="G96" s="1"/>
      <c r="H96" s="1"/>
      <c r="I96" s="1"/>
      <c r="J96" s="1"/>
      <c r="M96" s="75">
        <f t="shared" si="62"/>
        <v>17</v>
      </c>
      <c r="N96" s="344" t="str">
        <f t="shared" si="54"/>
        <v>직원14</v>
      </c>
      <c r="O96" s="315" t="str">
        <f t="shared" si="55"/>
        <v/>
      </c>
      <c r="P96" s="120" t="str">
        <f t="shared" si="55"/>
        <v/>
      </c>
      <c r="Q96" s="120" t="str">
        <f t="shared" si="55"/>
        <v/>
      </c>
      <c r="R96" s="120" t="str">
        <f t="shared" si="55"/>
        <v/>
      </c>
      <c r="S96" s="120" t="str">
        <f t="shared" si="55"/>
        <v/>
      </c>
      <c r="T96" s="120" t="str">
        <f t="shared" si="55"/>
        <v/>
      </c>
      <c r="U96" s="120" t="str">
        <f t="shared" si="55"/>
        <v/>
      </c>
      <c r="V96" s="121" t="str">
        <f t="shared" si="55"/>
        <v/>
      </c>
      <c r="W96" s="121" t="str">
        <f t="shared" si="55"/>
        <v/>
      </c>
      <c r="X96" s="121" t="str">
        <f t="shared" si="55"/>
        <v/>
      </c>
      <c r="Y96" s="121" t="str">
        <f t="shared" si="55"/>
        <v/>
      </c>
      <c r="Z96" s="121" t="str">
        <f t="shared" si="55"/>
        <v/>
      </c>
      <c r="AA96" s="121" t="str">
        <f t="shared" si="55"/>
        <v/>
      </c>
      <c r="AB96" s="121" t="str">
        <f t="shared" si="55"/>
        <v/>
      </c>
      <c r="AC96" s="121" t="str">
        <f t="shared" si="55"/>
        <v/>
      </c>
      <c r="AD96" s="121" t="str">
        <f t="shared" si="55"/>
        <v/>
      </c>
      <c r="AE96" s="121" t="str">
        <f t="shared" si="56"/>
        <v/>
      </c>
      <c r="AF96" s="121" t="str">
        <f t="shared" si="56"/>
        <v/>
      </c>
      <c r="AG96" s="121" t="str">
        <f t="shared" si="56"/>
        <v/>
      </c>
      <c r="AH96" s="121" t="str">
        <f t="shared" si="56"/>
        <v/>
      </c>
      <c r="AI96" s="121" t="str">
        <f t="shared" si="56"/>
        <v/>
      </c>
      <c r="AJ96" s="121" t="str">
        <f t="shared" si="56"/>
        <v/>
      </c>
      <c r="AK96" s="121" t="str">
        <f t="shared" si="56"/>
        <v/>
      </c>
      <c r="AL96" s="121" t="str">
        <f t="shared" si="56"/>
        <v/>
      </c>
      <c r="AM96" s="121" t="str">
        <f t="shared" si="56"/>
        <v/>
      </c>
      <c r="AN96" s="121" t="str">
        <f t="shared" si="56"/>
        <v/>
      </c>
      <c r="AO96" s="121" t="str">
        <f t="shared" si="56"/>
        <v/>
      </c>
      <c r="AP96" s="121" t="str">
        <f t="shared" si="56"/>
        <v/>
      </c>
      <c r="AQ96" s="121" t="str">
        <f t="shared" si="56"/>
        <v/>
      </c>
      <c r="AR96" s="121" t="str">
        <f t="shared" si="56"/>
        <v/>
      </c>
      <c r="AS96" s="122" t="str">
        <f t="shared" si="56"/>
        <v/>
      </c>
      <c r="AT96" s="5">
        <f t="shared" si="60"/>
        <v>31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 s="129" t="str">
        <f t="shared" si="57"/>
        <v>직원14</v>
      </c>
      <c r="BO96" s="178" t="str">
        <f t="shared" si="61"/>
        <v/>
      </c>
      <c r="BP96" s="178" t="str">
        <f t="shared" si="58"/>
        <v/>
      </c>
      <c r="BQ96" s="178" t="str">
        <f t="shared" si="58"/>
        <v/>
      </c>
      <c r="BR96" s="178" t="str">
        <f t="shared" si="58"/>
        <v/>
      </c>
      <c r="BS96" s="178" t="str">
        <f t="shared" si="58"/>
        <v/>
      </c>
      <c r="BT96" s="178" t="str">
        <f t="shared" si="58"/>
        <v/>
      </c>
      <c r="BU96" s="178" t="str">
        <f t="shared" si="58"/>
        <v/>
      </c>
      <c r="BV96" s="186" t="str">
        <f t="shared" si="58"/>
        <v/>
      </c>
      <c r="BW96" s="186" t="str">
        <f t="shared" si="58"/>
        <v/>
      </c>
      <c r="BX96" s="186" t="str">
        <f t="shared" si="58"/>
        <v/>
      </c>
      <c r="BY96" s="186" t="str">
        <f t="shared" si="58"/>
        <v/>
      </c>
      <c r="BZ96" s="186" t="str">
        <f t="shared" si="58"/>
        <v/>
      </c>
      <c r="CA96" s="186" t="str">
        <f t="shared" si="58"/>
        <v/>
      </c>
      <c r="CB96" s="186" t="str">
        <f t="shared" si="58"/>
        <v/>
      </c>
      <c r="CC96" s="186" t="str">
        <f t="shared" si="58"/>
        <v/>
      </c>
      <c r="CD96" s="186" t="str">
        <f t="shared" si="58"/>
        <v/>
      </c>
      <c r="CE96" s="186" t="str">
        <f t="shared" si="58"/>
        <v/>
      </c>
      <c r="CF96" s="186" t="str">
        <f t="shared" si="59"/>
        <v/>
      </c>
      <c r="CG96" s="186" t="str">
        <f t="shared" si="59"/>
        <v/>
      </c>
      <c r="CH96" s="186" t="str">
        <f t="shared" si="59"/>
        <v/>
      </c>
      <c r="CI96" s="186" t="str">
        <f t="shared" si="59"/>
        <v/>
      </c>
      <c r="CJ96" s="186" t="str">
        <f t="shared" si="59"/>
        <v/>
      </c>
      <c r="CK96" s="186" t="str">
        <f t="shared" si="59"/>
        <v/>
      </c>
      <c r="CL96" s="186" t="str">
        <f t="shared" si="59"/>
        <v/>
      </c>
      <c r="CM96" s="186" t="str">
        <f t="shared" si="59"/>
        <v/>
      </c>
      <c r="CN96" s="186" t="str">
        <f t="shared" si="59"/>
        <v/>
      </c>
      <c r="CO96" s="186" t="str">
        <f t="shared" si="59"/>
        <v/>
      </c>
      <c r="CP96" s="186" t="str">
        <f t="shared" si="59"/>
        <v/>
      </c>
      <c r="CQ96" s="186" t="str">
        <f t="shared" si="59"/>
        <v/>
      </c>
      <c r="CR96" s="186" t="str">
        <f t="shared" si="59"/>
        <v/>
      </c>
      <c r="CS96" s="187" t="str">
        <f t="shared" si="59"/>
        <v/>
      </c>
    </row>
    <row r="97" spans="7:97">
      <c r="G97" s="1"/>
      <c r="H97" s="1"/>
      <c r="I97" s="1"/>
      <c r="J97" s="1"/>
      <c r="M97" s="75">
        <f t="shared" si="62"/>
        <v>18</v>
      </c>
      <c r="N97" s="344" t="str">
        <f t="shared" si="54"/>
        <v>직원15</v>
      </c>
      <c r="O97" s="315" t="str">
        <f t="shared" si="55"/>
        <v/>
      </c>
      <c r="P97" s="120" t="str">
        <f t="shared" si="55"/>
        <v/>
      </c>
      <c r="Q97" s="120" t="str">
        <f t="shared" si="55"/>
        <v/>
      </c>
      <c r="R97" s="120" t="str">
        <f t="shared" si="55"/>
        <v/>
      </c>
      <c r="S97" s="120" t="str">
        <f t="shared" si="55"/>
        <v/>
      </c>
      <c r="T97" s="120" t="str">
        <f t="shared" si="55"/>
        <v/>
      </c>
      <c r="U97" s="120" t="str">
        <f t="shared" si="55"/>
        <v/>
      </c>
      <c r="V97" s="121" t="str">
        <f t="shared" si="55"/>
        <v/>
      </c>
      <c r="W97" s="121" t="str">
        <f t="shared" si="55"/>
        <v/>
      </c>
      <c r="X97" s="121" t="str">
        <f t="shared" si="55"/>
        <v/>
      </c>
      <c r="Y97" s="121" t="str">
        <f t="shared" si="55"/>
        <v/>
      </c>
      <c r="Z97" s="121" t="str">
        <f t="shared" si="55"/>
        <v/>
      </c>
      <c r="AA97" s="121" t="str">
        <f t="shared" si="55"/>
        <v/>
      </c>
      <c r="AB97" s="121" t="str">
        <f t="shared" si="55"/>
        <v/>
      </c>
      <c r="AC97" s="121" t="str">
        <f t="shared" si="55"/>
        <v/>
      </c>
      <c r="AD97" s="121" t="str">
        <f t="shared" si="55"/>
        <v/>
      </c>
      <c r="AE97" s="121" t="str">
        <f t="shared" si="56"/>
        <v/>
      </c>
      <c r="AF97" s="121" t="str">
        <f t="shared" si="56"/>
        <v/>
      </c>
      <c r="AG97" s="121" t="str">
        <f t="shared" si="56"/>
        <v/>
      </c>
      <c r="AH97" s="121" t="str">
        <f t="shared" si="56"/>
        <v/>
      </c>
      <c r="AI97" s="121" t="str">
        <f t="shared" si="56"/>
        <v/>
      </c>
      <c r="AJ97" s="121" t="str">
        <f t="shared" si="56"/>
        <v/>
      </c>
      <c r="AK97" s="121" t="str">
        <f t="shared" si="56"/>
        <v/>
      </c>
      <c r="AL97" s="121" t="str">
        <f t="shared" si="56"/>
        <v/>
      </c>
      <c r="AM97" s="121" t="str">
        <f t="shared" si="56"/>
        <v/>
      </c>
      <c r="AN97" s="121" t="str">
        <f t="shared" si="56"/>
        <v/>
      </c>
      <c r="AO97" s="121" t="str">
        <f t="shared" si="56"/>
        <v/>
      </c>
      <c r="AP97" s="121" t="str">
        <f t="shared" si="56"/>
        <v/>
      </c>
      <c r="AQ97" s="121" t="str">
        <f t="shared" si="56"/>
        <v/>
      </c>
      <c r="AR97" s="121" t="str">
        <f t="shared" si="56"/>
        <v/>
      </c>
      <c r="AS97" s="122" t="str">
        <f t="shared" si="56"/>
        <v/>
      </c>
      <c r="AT97" s="5">
        <f t="shared" si="60"/>
        <v>31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 s="129" t="str">
        <f t="shared" si="57"/>
        <v>직원15</v>
      </c>
      <c r="BO97" s="178" t="str">
        <f t="shared" si="61"/>
        <v/>
      </c>
      <c r="BP97" s="178" t="str">
        <f t="shared" si="58"/>
        <v/>
      </c>
      <c r="BQ97" s="178" t="str">
        <f t="shared" si="58"/>
        <v/>
      </c>
      <c r="BR97" s="178" t="str">
        <f t="shared" si="58"/>
        <v/>
      </c>
      <c r="BS97" s="178" t="str">
        <f t="shared" si="58"/>
        <v/>
      </c>
      <c r="BT97" s="178" t="str">
        <f t="shared" si="58"/>
        <v/>
      </c>
      <c r="BU97" s="178" t="str">
        <f t="shared" si="58"/>
        <v/>
      </c>
      <c r="BV97" s="186" t="str">
        <f t="shared" si="58"/>
        <v/>
      </c>
      <c r="BW97" s="186" t="str">
        <f t="shared" si="58"/>
        <v/>
      </c>
      <c r="BX97" s="186" t="str">
        <f t="shared" si="58"/>
        <v/>
      </c>
      <c r="BY97" s="186" t="str">
        <f t="shared" si="58"/>
        <v/>
      </c>
      <c r="BZ97" s="186" t="str">
        <f t="shared" si="58"/>
        <v/>
      </c>
      <c r="CA97" s="186" t="str">
        <f t="shared" si="58"/>
        <v/>
      </c>
      <c r="CB97" s="186" t="str">
        <f t="shared" si="58"/>
        <v/>
      </c>
      <c r="CC97" s="186" t="str">
        <f t="shared" si="58"/>
        <v/>
      </c>
      <c r="CD97" s="186" t="str">
        <f t="shared" si="58"/>
        <v/>
      </c>
      <c r="CE97" s="186" t="str">
        <f t="shared" si="58"/>
        <v/>
      </c>
      <c r="CF97" s="186" t="str">
        <f t="shared" si="59"/>
        <v/>
      </c>
      <c r="CG97" s="186" t="str">
        <f t="shared" si="59"/>
        <v/>
      </c>
      <c r="CH97" s="186" t="str">
        <f t="shared" si="59"/>
        <v/>
      </c>
      <c r="CI97" s="186" t="str">
        <f t="shared" si="59"/>
        <v/>
      </c>
      <c r="CJ97" s="186" t="str">
        <f t="shared" si="59"/>
        <v/>
      </c>
      <c r="CK97" s="186" t="str">
        <f t="shared" si="59"/>
        <v/>
      </c>
      <c r="CL97" s="186" t="str">
        <f t="shared" si="59"/>
        <v/>
      </c>
      <c r="CM97" s="186" t="str">
        <f t="shared" si="59"/>
        <v/>
      </c>
      <c r="CN97" s="186" t="str">
        <f t="shared" si="59"/>
        <v/>
      </c>
      <c r="CO97" s="186" t="str">
        <f t="shared" si="59"/>
        <v/>
      </c>
      <c r="CP97" s="186" t="str">
        <f t="shared" si="59"/>
        <v/>
      </c>
      <c r="CQ97" s="186" t="str">
        <f t="shared" si="59"/>
        <v/>
      </c>
      <c r="CR97" s="186" t="str">
        <f t="shared" si="59"/>
        <v/>
      </c>
      <c r="CS97" s="187" t="str">
        <f t="shared" si="59"/>
        <v/>
      </c>
    </row>
    <row r="98" spans="7:97">
      <c r="G98" s="1"/>
      <c r="H98" s="1"/>
      <c r="I98" s="1"/>
      <c r="J98" s="1"/>
      <c r="M98" s="75">
        <f t="shared" si="62"/>
        <v>19</v>
      </c>
      <c r="N98" s="339" t="str">
        <f t="shared" si="54"/>
        <v>직원16</v>
      </c>
      <c r="O98" s="315" t="str">
        <f t="shared" si="55"/>
        <v/>
      </c>
      <c r="P98" s="120" t="str">
        <f t="shared" si="55"/>
        <v/>
      </c>
      <c r="Q98" s="120" t="str">
        <f t="shared" si="55"/>
        <v/>
      </c>
      <c r="R98" s="120" t="str">
        <f t="shared" si="55"/>
        <v/>
      </c>
      <c r="S98" s="120" t="str">
        <f t="shared" si="55"/>
        <v/>
      </c>
      <c r="T98" s="120" t="str">
        <f t="shared" si="55"/>
        <v/>
      </c>
      <c r="U98" s="120" t="str">
        <f t="shared" si="55"/>
        <v/>
      </c>
      <c r="V98" s="120" t="str">
        <f t="shared" si="55"/>
        <v/>
      </c>
      <c r="W98" s="120" t="str">
        <f t="shared" si="55"/>
        <v/>
      </c>
      <c r="X98" s="120" t="str">
        <f t="shared" si="55"/>
        <v/>
      </c>
      <c r="Y98" s="120" t="str">
        <f t="shared" si="55"/>
        <v/>
      </c>
      <c r="Z98" s="120" t="str">
        <f t="shared" si="55"/>
        <v/>
      </c>
      <c r="AA98" s="120" t="str">
        <f t="shared" si="55"/>
        <v/>
      </c>
      <c r="AB98" s="120" t="str">
        <f t="shared" si="55"/>
        <v/>
      </c>
      <c r="AC98" s="120" t="str">
        <f t="shared" si="55"/>
        <v/>
      </c>
      <c r="AD98" s="120" t="str">
        <f t="shared" ref="Y98:AN112" si="63">HLOOKUP(AD$80,$O$42:$HP$74,$M98,0)</f>
        <v/>
      </c>
      <c r="AE98" s="174" t="str">
        <f t="shared" si="63"/>
        <v/>
      </c>
      <c r="AF98" s="174" t="str">
        <f t="shared" si="63"/>
        <v/>
      </c>
      <c r="AG98" s="174" t="str">
        <f t="shared" si="63"/>
        <v/>
      </c>
      <c r="AH98" s="174" t="str">
        <f t="shared" si="63"/>
        <v/>
      </c>
      <c r="AI98" s="174" t="str">
        <f t="shared" si="56"/>
        <v/>
      </c>
      <c r="AJ98" s="174" t="str">
        <f t="shared" si="56"/>
        <v/>
      </c>
      <c r="AK98" s="174" t="str">
        <f t="shared" si="56"/>
        <v/>
      </c>
      <c r="AL98" s="174" t="str">
        <f t="shared" si="56"/>
        <v/>
      </c>
      <c r="AM98" s="174" t="str">
        <f t="shared" si="56"/>
        <v/>
      </c>
      <c r="AN98" s="174" t="str">
        <f t="shared" si="56"/>
        <v/>
      </c>
      <c r="AO98" s="174" t="str">
        <f t="shared" si="56"/>
        <v/>
      </c>
      <c r="AP98" s="174" t="str">
        <f t="shared" si="56"/>
        <v/>
      </c>
      <c r="AQ98" s="174" t="str">
        <f t="shared" si="56"/>
        <v/>
      </c>
      <c r="AR98" s="174" t="str">
        <f t="shared" si="56"/>
        <v/>
      </c>
      <c r="AS98" s="175" t="str">
        <f t="shared" si="56"/>
        <v/>
      </c>
      <c r="AT98" s="5">
        <f t="shared" si="60"/>
        <v>31</v>
      </c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 s="129" t="str">
        <f t="shared" si="57"/>
        <v>직원16</v>
      </c>
      <c r="BO98" s="178" t="str">
        <f t="shared" si="61"/>
        <v/>
      </c>
      <c r="BP98" s="178" t="str">
        <f t="shared" si="58"/>
        <v/>
      </c>
      <c r="BQ98" s="178" t="str">
        <f t="shared" si="58"/>
        <v/>
      </c>
      <c r="BR98" s="178" t="str">
        <f t="shared" si="58"/>
        <v/>
      </c>
      <c r="BS98" s="178" t="str">
        <f t="shared" si="58"/>
        <v/>
      </c>
      <c r="BT98" s="178" t="str">
        <f t="shared" si="58"/>
        <v/>
      </c>
      <c r="BU98" s="178" t="str">
        <f t="shared" si="58"/>
        <v/>
      </c>
      <c r="BV98" s="178" t="str">
        <f t="shared" si="58"/>
        <v/>
      </c>
      <c r="BW98" s="178" t="str">
        <f t="shared" si="58"/>
        <v/>
      </c>
      <c r="BX98" s="178" t="str">
        <f t="shared" si="58"/>
        <v/>
      </c>
      <c r="BY98" s="178" t="str">
        <f t="shared" si="58"/>
        <v/>
      </c>
      <c r="BZ98" s="178" t="str">
        <f t="shared" si="58"/>
        <v/>
      </c>
      <c r="CA98" s="178" t="str">
        <f t="shared" si="58"/>
        <v/>
      </c>
      <c r="CB98" s="178" t="str">
        <f t="shared" si="58"/>
        <v/>
      </c>
      <c r="CC98" s="178" t="str">
        <f t="shared" si="58"/>
        <v/>
      </c>
      <c r="CD98" s="178" t="str">
        <f t="shared" si="58"/>
        <v/>
      </c>
      <c r="CE98" s="179" t="str">
        <f t="shared" ref="CE98:CH112" si="64">HLOOKUP(AE$80,$O$42:$HP$74,$M98,0)</f>
        <v/>
      </c>
      <c r="CF98" s="179" t="str">
        <f t="shared" si="59"/>
        <v/>
      </c>
      <c r="CG98" s="179" t="str">
        <f t="shared" si="59"/>
        <v/>
      </c>
      <c r="CH98" s="179" t="str">
        <f t="shared" si="59"/>
        <v/>
      </c>
      <c r="CI98" s="179" t="str">
        <f t="shared" si="59"/>
        <v/>
      </c>
      <c r="CJ98" s="179" t="str">
        <f t="shared" si="59"/>
        <v/>
      </c>
      <c r="CK98" s="179" t="str">
        <f t="shared" si="59"/>
        <v/>
      </c>
      <c r="CL98" s="179" t="str">
        <f t="shared" si="59"/>
        <v/>
      </c>
      <c r="CM98" s="179" t="str">
        <f t="shared" si="59"/>
        <v/>
      </c>
      <c r="CN98" s="179" t="str">
        <f t="shared" si="59"/>
        <v/>
      </c>
      <c r="CO98" s="179" t="str">
        <f t="shared" si="59"/>
        <v/>
      </c>
      <c r="CP98" s="179" t="str">
        <f t="shared" si="59"/>
        <v/>
      </c>
      <c r="CQ98" s="179" t="str">
        <f t="shared" si="59"/>
        <v/>
      </c>
      <c r="CR98" s="179" t="str">
        <f t="shared" si="59"/>
        <v/>
      </c>
      <c r="CS98" s="180" t="str">
        <f t="shared" si="59"/>
        <v/>
      </c>
    </row>
    <row r="99" spans="7:97">
      <c r="G99" s="1"/>
      <c r="H99" s="1"/>
      <c r="I99" s="1"/>
      <c r="J99" s="1"/>
      <c r="M99" s="75">
        <f t="shared" si="62"/>
        <v>20</v>
      </c>
      <c r="N99" s="339" t="str">
        <f t="shared" si="54"/>
        <v>직원17</v>
      </c>
      <c r="O99" s="315" t="str">
        <f t="shared" ref="O99:X112" si="65">HLOOKUP(O$80,$O$42:$HP$74,$M99,0)</f>
        <v/>
      </c>
      <c r="P99" s="120" t="str">
        <f t="shared" si="65"/>
        <v/>
      </c>
      <c r="Q99" s="120" t="str">
        <f t="shared" si="65"/>
        <v/>
      </c>
      <c r="R99" s="120" t="str">
        <f t="shared" si="65"/>
        <v/>
      </c>
      <c r="S99" s="120" t="str">
        <f t="shared" si="65"/>
        <v/>
      </c>
      <c r="T99" s="120" t="str">
        <f t="shared" si="65"/>
        <v/>
      </c>
      <c r="U99" s="120" t="str">
        <f t="shared" si="65"/>
        <v/>
      </c>
      <c r="V99" s="120" t="str">
        <f t="shared" si="65"/>
        <v/>
      </c>
      <c r="W99" s="120" t="str">
        <f t="shared" si="65"/>
        <v/>
      </c>
      <c r="X99" s="120" t="str">
        <f t="shared" si="65"/>
        <v/>
      </c>
      <c r="Y99" s="120" t="str">
        <f t="shared" si="63"/>
        <v/>
      </c>
      <c r="Z99" s="120" t="str">
        <f t="shared" si="63"/>
        <v/>
      </c>
      <c r="AA99" s="120" t="str">
        <f t="shared" si="63"/>
        <v/>
      </c>
      <c r="AB99" s="120" t="str">
        <f t="shared" si="63"/>
        <v/>
      </c>
      <c r="AC99" s="120" t="str">
        <f t="shared" si="63"/>
        <v/>
      </c>
      <c r="AD99" s="120" t="str">
        <f t="shared" si="63"/>
        <v/>
      </c>
      <c r="AE99" s="174" t="str">
        <f t="shared" si="63"/>
        <v/>
      </c>
      <c r="AF99" s="174" t="str">
        <f t="shared" si="63"/>
        <v/>
      </c>
      <c r="AG99" s="174" t="str">
        <f t="shared" si="63"/>
        <v/>
      </c>
      <c r="AH99" s="174" t="str">
        <f t="shared" si="63"/>
        <v/>
      </c>
      <c r="AI99" s="174" t="str">
        <f t="shared" si="63"/>
        <v/>
      </c>
      <c r="AJ99" s="174" t="str">
        <f t="shared" si="63"/>
        <v/>
      </c>
      <c r="AK99" s="174" t="str">
        <f t="shared" si="63"/>
        <v/>
      </c>
      <c r="AL99" s="174" t="str">
        <f t="shared" si="63"/>
        <v/>
      </c>
      <c r="AM99" s="174" t="str">
        <f t="shared" si="63"/>
        <v/>
      </c>
      <c r="AN99" s="174" t="str">
        <f t="shared" si="63"/>
        <v/>
      </c>
      <c r="AO99" s="174" t="str">
        <f t="shared" ref="AO99:AS112" si="66">HLOOKUP(AO$80,$O$42:$HP$74,$M99,0)</f>
        <v/>
      </c>
      <c r="AP99" s="174" t="str">
        <f t="shared" si="66"/>
        <v/>
      </c>
      <c r="AQ99" s="174" t="str">
        <f t="shared" si="66"/>
        <v/>
      </c>
      <c r="AR99" s="174" t="str">
        <f t="shared" si="66"/>
        <v/>
      </c>
      <c r="AS99" s="175" t="str">
        <f t="shared" si="66"/>
        <v/>
      </c>
      <c r="AT99" s="5">
        <f t="shared" si="60"/>
        <v>31</v>
      </c>
      <c r="BA99" s="44"/>
      <c r="BB99"/>
      <c r="BC99"/>
      <c r="BD99"/>
      <c r="BE99"/>
      <c r="BF99"/>
      <c r="BG99"/>
      <c r="BH99"/>
      <c r="BI99"/>
      <c r="BJ99"/>
      <c r="BK99"/>
      <c r="BL99"/>
      <c r="BM99"/>
      <c r="BN99" s="129" t="str">
        <f t="shared" si="57"/>
        <v>직원17</v>
      </c>
      <c r="BO99" s="178" t="str">
        <f t="shared" si="61"/>
        <v/>
      </c>
      <c r="BP99" s="178" t="str">
        <f t="shared" si="61"/>
        <v/>
      </c>
      <c r="BQ99" s="178" t="str">
        <f t="shared" si="61"/>
        <v/>
      </c>
      <c r="BR99" s="178" t="str">
        <f t="shared" si="61"/>
        <v/>
      </c>
      <c r="BS99" s="178" t="str">
        <f t="shared" si="61"/>
        <v/>
      </c>
      <c r="BT99" s="178" t="str">
        <f t="shared" si="61"/>
        <v/>
      </c>
      <c r="BU99" s="178" t="str">
        <f t="shared" si="61"/>
        <v/>
      </c>
      <c r="BV99" s="178" t="str">
        <f t="shared" si="61"/>
        <v/>
      </c>
      <c r="BW99" s="178" t="str">
        <f t="shared" si="61"/>
        <v/>
      </c>
      <c r="BX99" s="178" t="str">
        <f t="shared" si="61"/>
        <v/>
      </c>
      <c r="BY99" s="178" t="str">
        <f t="shared" si="61"/>
        <v/>
      </c>
      <c r="BZ99" s="178" t="str">
        <f t="shared" si="61"/>
        <v/>
      </c>
      <c r="CA99" s="178" t="str">
        <f t="shared" si="61"/>
        <v/>
      </c>
      <c r="CB99" s="178" t="str">
        <f t="shared" si="61"/>
        <v/>
      </c>
      <c r="CC99" s="178" t="str">
        <f t="shared" si="61"/>
        <v/>
      </c>
      <c r="CD99" s="178" t="str">
        <f t="shared" si="61"/>
        <v/>
      </c>
      <c r="CE99" s="179" t="str">
        <f t="shared" si="64"/>
        <v/>
      </c>
      <c r="CF99" s="179" t="str">
        <f t="shared" si="59"/>
        <v/>
      </c>
      <c r="CG99" s="179" t="str">
        <f t="shared" si="59"/>
        <v/>
      </c>
      <c r="CH99" s="179" t="str">
        <f t="shared" si="59"/>
        <v/>
      </c>
      <c r="CI99" s="179" t="str">
        <f t="shared" si="59"/>
        <v/>
      </c>
      <c r="CJ99" s="179" t="str">
        <f t="shared" si="59"/>
        <v/>
      </c>
      <c r="CK99" s="179" t="str">
        <f t="shared" si="59"/>
        <v/>
      </c>
      <c r="CL99" s="179" t="str">
        <f t="shared" si="59"/>
        <v/>
      </c>
      <c r="CM99" s="179" t="str">
        <f t="shared" si="59"/>
        <v/>
      </c>
      <c r="CN99" s="179" t="str">
        <f t="shared" si="59"/>
        <v/>
      </c>
      <c r="CO99" s="179" t="str">
        <f t="shared" si="59"/>
        <v/>
      </c>
      <c r="CP99" s="179" t="str">
        <f t="shared" si="59"/>
        <v/>
      </c>
      <c r="CQ99" s="179" t="str">
        <f t="shared" si="59"/>
        <v/>
      </c>
      <c r="CR99" s="179" t="str">
        <f t="shared" si="59"/>
        <v/>
      </c>
      <c r="CS99" s="180" t="str">
        <f t="shared" si="59"/>
        <v/>
      </c>
    </row>
    <row r="100" spans="7:97">
      <c r="G100" s="1"/>
      <c r="H100" s="1"/>
      <c r="I100" s="1"/>
      <c r="J100" s="1"/>
      <c r="M100" s="75">
        <f t="shared" si="62"/>
        <v>21</v>
      </c>
      <c r="N100" s="339" t="str">
        <f t="shared" si="54"/>
        <v>직원18</v>
      </c>
      <c r="O100" s="315" t="str">
        <f t="shared" si="65"/>
        <v/>
      </c>
      <c r="P100" s="120" t="str">
        <f t="shared" si="65"/>
        <v/>
      </c>
      <c r="Q100" s="120" t="str">
        <f t="shared" si="65"/>
        <v/>
      </c>
      <c r="R100" s="120" t="str">
        <f t="shared" si="65"/>
        <v/>
      </c>
      <c r="S100" s="120" t="str">
        <f t="shared" si="65"/>
        <v/>
      </c>
      <c r="T100" s="120" t="str">
        <f t="shared" si="65"/>
        <v/>
      </c>
      <c r="U100" s="120" t="str">
        <f t="shared" si="65"/>
        <v/>
      </c>
      <c r="V100" s="120" t="str">
        <f t="shared" si="65"/>
        <v/>
      </c>
      <c r="W100" s="120" t="str">
        <f t="shared" si="65"/>
        <v/>
      </c>
      <c r="X100" s="120" t="str">
        <f t="shared" si="65"/>
        <v/>
      </c>
      <c r="Y100" s="120" t="str">
        <f t="shared" si="63"/>
        <v/>
      </c>
      <c r="Z100" s="120" t="str">
        <f t="shared" si="63"/>
        <v/>
      </c>
      <c r="AA100" s="120" t="str">
        <f t="shared" si="63"/>
        <v/>
      </c>
      <c r="AB100" s="120" t="str">
        <f t="shared" si="63"/>
        <v/>
      </c>
      <c r="AC100" s="120" t="str">
        <f t="shared" si="63"/>
        <v/>
      </c>
      <c r="AD100" s="120" t="str">
        <f t="shared" si="63"/>
        <v/>
      </c>
      <c r="AE100" s="174" t="str">
        <f t="shared" si="63"/>
        <v/>
      </c>
      <c r="AF100" s="174" t="str">
        <f t="shared" si="63"/>
        <v/>
      </c>
      <c r="AG100" s="174" t="str">
        <f t="shared" si="63"/>
        <v/>
      </c>
      <c r="AH100" s="174" t="str">
        <f t="shared" si="63"/>
        <v/>
      </c>
      <c r="AI100" s="174" t="str">
        <f t="shared" si="63"/>
        <v/>
      </c>
      <c r="AJ100" s="174" t="str">
        <f t="shared" si="63"/>
        <v/>
      </c>
      <c r="AK100" s="174" t="str">
        <f t="shared" si="63"/>
        <v/>
      </c>
      <c r="AL100" s="174" t="str">
        <f t="shared" si="63"/>
        <v/>
      </c>
      <c r="AM100" s="174" t="str">
        <f t="shared" si="63"/>
        <v/>
      </c>
      <c r="AN100" s="174" t="str">
        <f t="shared" si="63"/>
        <v/>
      </c>
      <c r="AO100" s="174" t="str">
        <f t="shared" si="66"/>
        <v/>
      </c>
      <c r="AP100" s="174" t="str">
        <f t="shared" si="66"/>
        <v/>
      </c>
      <c r="AQ100" s="174" t="str">
        <f t="shared" si="66"/>
        <v/>
      </c>
      <c r="AR100" s="174" t="str">
        <f t="shared" si="66"/>
        <v/>
      </c>
      <c r="AS100" s="175" t="str">
        <f t="shared" si="66"/>
        <v/>
      </c>
      <c r="AT100" s="5">
        <f t="shared" si="60"/>
        <v>31</v>
      </c>
      <c r="BA100" s="44"/>
      <c r="BB100"/>
      <c r="BC100"/>
      <c r="BD100"/>
      <c r="BE100"/>
      <c r="BF100"/>
      <c r="BG100"/>
      <c r="BH100"/>
      <c r="BI100"/>
      <c r="BJ100"/>
      <c r="BK100"/>
      <c r="BL100"/>
      <c r="BM100"/>
      <c r="BN100" s="129" t="str">
        <f t="shared" si="57"/>
        <v>직원18</v>
      </c>
      <c r="BO100" s="178" t="str">
        <f t="shared" si="61"/>
        <v/>
      </c>
      <c r="BP100" s="178" t="str">
        <f t="shared" si="61"/>
        <v/>
      </c>
      <c r="BQ100" s="178" t="str">
        <f t="shared" si="61"/>
        <v/>
      </c>
      <c r="BR100" s="178" t="str">
        <f t="shared" si="61"/>
        <v/>
      </c>
      <c r="BS100" s="178" t="str">
        <f t="shared" si="61"/>
        <v/>
      </c>
      <c r="BT100" s="178" t="str">
        <f t="shared" si="61"/>
        <v/>
      </c>
      <c r="BU100" s="178" t="str">
        <f t="shared" si="61"/>
        <v/>
      </c>
      <c r="BV100" s="178" t="str">
        <f t="shared" si="61"/>
        <v/>
      </c>
      <c r="BW100" s="178" t="str">
        <f t="shared" si="61"/>
        <v/>
      </c>
      <c r="BX100" s="178" t="str">
        <f t="shared" si="61"/>
        <v/>
      </c>
      <c r="BY100" s="178" t="str">
        <f t="shared" si="61"/>
        <v/>
      </c>
      <c r="BZ100" s="178" t="str">
        <f t="shared" si="61"/>
        <v/>
      </c>
      <c r="CA100" s="178" t="str">
        <f t="shared" si="61"/>
        <v/>
      </c>
      <c r="CB100" s="178" t="str">
        <f t="shared" si="61"/>
        <v/>
      </c>
      <c r="CC100" s="178" t="str">
        <f t="shared" si="61"/>
        <v/>
      </c>
      <c r="CD100" s="178" t="str">
        <f t="shared" si="61"/>
        <v/>
      </c>
      <c r="CE100" s="179" t="str">
        <f t="shared" si="64"/>
        <v/>
      </c>
      <c r="CF100" s="179" t="str">
        <f t="shared" si="59"/>
        <v/>
      </c>
      <c r="CG100" s="179" t="str">
        <f t="shared" si="59"/>
        <v/>
      </c>
      <c r="CH100" s="179" t="str">
        <f t="shared" si="59"/>
        <v/>
      </c>
      <c r="CI100" s="179" t="str">
        <f t="shared" si="59"/>
        <v/>
      </c>
      <c r="CJ100" s="179" t="str">
        <f t="shared" si="59"/>
        <v/>
      </c>
      <c r="CK100" s="179" t="str">
        <f t="shared" si="59"/>
        <v/>
      </c>
      <c r="CL100" s="179" t="str">
        <f t="shared" si="59"/>
        <v/>
      </c>
      <c r="CM100" s="179" t="str">
        <f t="shared" si="59"/>
        <v/>
      </c>
      <c r="CN100" s="179" t="str">
        <f t="shared" si="59"/>
        <v/>
      </c>
      <c r="CO100" s="179" t="str">
        <f t="shared" si="59"/>
        <v/>
      </c>
      <c r="CP100" s="179" t="str">
        <f t="shared" si="59"/>
        <v/>
      </c>
      <c r="CQ100" s="179" t="str">
        <f t="shared" si="59"/>
        <v/>
      </c>
      <c r="CR100" s="179" t="str">
        <f t="shared" si="59"/>
        <v/>
      </c>
      <c r="CS100" s="180" t="str">
        <f t="shared" si="59"/>
        <v/>
      </c>
    </row>
    <row r="101" spans="7:97">
      <c r="G101" s="1"/>
      <c r="H101" s="1"/>
      <c r="I101" s="1"/>
      <c r="J101" s="1"/>
      <c r="M101" s="75">
        <f t="shared" si="62"/>
        <v>22</v>
      </c>
      <c r="N101" s="339" t="str">
        <f t="shared" si="54"/>
        <v>직원19</v>
      </c>
      <c r="O101" s="315" t="str">
        <f t="shared" si="65"/>
        <v/>
      </c>
      <c r="P101" s="120" t="str">
        <f t="shared" si="65"/>
        <v/>
      </c>
      <c r="Q101" s="120" t="str">
        <f t="shared" si="65"/>
        <v/>
      </c>
      <c r="R101" s="120" t="str">
        <f t="shared" si="65"/>
        <v/>
      </c>
      <c r="S101" s="120" t="str">
        <f t="shared" si="65"/>
        <v/>
      </c>
      <c r="T101" s="120" t="str">
        <f t="shared" si="65"/>
        <v/>
      </c>
      <c r="U101" s="120" t="str">
        <f t="shared" si="65"/>
        <v/>
      </c>
      <c r="V101" s="120" t="str">
        <f t="shared" si="65"/>
        <v/>
      </c>
      <c r="W101" s="120" t="str">
        <f t="shared" si="65"/>
        <v/>
      </c>
      <c r="X101" s="120" t="str">
        <f t="shared" si="65"/>
        <v/>
      </c>
      <c r="Y101" s="120" t="str">
        <f t="shared" si="63"/>
        <v/>
      </c>
      <c r="Z101" s="120" t="str">
        <f t="shared" si="63"/>
        <v/>
      </c>
      <c r="AA101" s="120" t="str">
        <f t="shared" si="63"/>
        <v/>
      </c>
      <c r="AB101" s="120" t="str">
        <f t="shared" si="63"/>
        <v/>
      </c>
      <c r="AC101" s="120" t="str">
        <f t="shared" si="63"/>
        <v/>
      </c>
      <c r="AD101" s="120" t="str">
        <f t="shared" si="63"/>
        <v/>
      </c>
      <c r="AE101" s="174" t="str">
        <f t="shared" si="63"/>
        <v/>
      </c>
      <c r="AF101" s="174" t="str">
        <f t="shared" si="63"/>
        <v/>
      </c>
      <c r="AG101" s="174" t="str">
        <f t="shared" si="63"/>
        <v/>
      </c>
      <c r="AH101" s="174" t="str">
        <f t="shared" si="63"/>
        <v/>
      </c>
      <c r="AI101" s="174" t="str">
        <f t="shared" si="63"/>
        <v/>
      </c>
      <c r="AJ101" s="174" t="str">
        <f t="shared" si="63"/>
        <v/>
      </c>
      <c r="AK101" s="174" t="str">
        <f t="shared" si="63"/>
        <v/>
      </c>
      <c r="AL101" s="174" t="str">
        <f t="shared" si="63"/>
        <v/>
      </c>
      <c r="AM101" s="174" t="str">
        <f t="shared" si="63"/>
        <v/>
      </c>
      <c r="AN101" s="174" t="str">
        <f t="shared" si="63"/>
        <v/>
      </c>
      <c r="AO101" s="174" t="str">
        <f t="shared" si="66"/>
        <v/>
      </c>
      <c r="AP101" s="174" t="str">
        <f t="shared" si="66"/>
        <v/>
      </c>
      <c r="AQ101" s="174" t="str">
        <f t="shared" si="66"/>
        <v/>
      </c>
      <c r="AR101" s="174" t="str">
        <f t="shared" si="66"/>
        <v/>
      </c>
      <c r="AS101" s="175" t="str">
        <f t="shared" si="66"/>
        <v/>
      </c>
      <c r="AT101" s="5">
        <f t="shared" si="60"/>
        <v>31</v>
      </c>
      <c r="BA101" s="44"/>
      <c r="BB101"/>
      <c r="BC101"/>
      <c r="BD101"/>
      <c r="BE101"/>
      <c r="BF101"/>
      <c r="BG101"/>
      <c r="BH101"/>
      <c r="BI101"/>
      <c r="BJ101"/>
      <c r="BK101"/>
      <c r="BL101"/>
      <c r="BM101"/>
      <c r="BN101" s="129" t="str">
        <f t="shared" si="57"/>
        <v>직원19</v>
      </c>
      <c r="BO101" s="178" t="str">
        <f t="shared" si="61"/>
        <v/>
      </c>
      <c r="BP101" s="178" t="str">
        <f t="shared" si="61"/>
        <v/>
      </c>
      <c r="BQ101" s="178" t="str">
        <f t="shared" si="61"/>
        <v/>
      </c>
      <c r="BR101" s="178" t="str">
        <f t="shared" si="61"/>
        <v/>
      </c>
      <c r="BS101" s="178" t="str">
        <f t="shared" si="61"/>
        <v/>
      </c>
      <c r="BT101" s="178" t="str">
        <f t="shared" si="61"/>
        <v/>
      </c>
      <c r="BU101" s="178" t="str">
        <f t="shared" si="61"/>
        <v/>
      </c>
      <c r="BV101" s="178" t="str">
        <f t="shared" si="61"/>
        <v/>
      </c>
      <c r="BW101" s="178" t="str">
        <f t="shared" si="61"/>
        <v/>
      </c>
      <c r="BX101" s="178" t="str">
        <f t="shared" si="61"/>
        <v/>
      </c>
      <c r="BY101" s="178" t="str">
        <f t="shared" si="61"/>
        <v/>
      </c>
      <c r="BZ101" s="178" t="str">
        <f t="shared" si="61"/>
        <v/>
      </c>
      <c r="CA101" s="178" t="str">
        <f t="shared" si="61"/>
        <v/>
      </c>
      <c r="CB101" s="178" t="str">
        <f t="shared" si="61"/>
        <v/>
      </c>
      <c r="CC101" s="178" t="str">
        <f t="shared" si="61"/>
        <v/>
      </c>
      <c r="CD101" s="178" t="str">
        <f t="shared" si="61"/>
        <v/>
      </c>
      <c r="CE101" s="179" t="str">
        <f t="shared" si="64"/>
        <v/>
      </c>
      <c r="CF101" s="179" t="str">
        <f t="shared" si="59"/>
        <v/>
      </c>
      <c r="CG101" s="179" t="str">
        <f t="shared" si="59"/>
        <v/>
      </c>
      <c r="CH101" s="179" t="str">
        <f t="shared" si="59"/>
        <v/>
      </c>
      <c r="CI101" s="179" t="str">
        <f t="shared" ref="CI101:CS112" si="67">HLOOKUP(AI$80,$O$42:$HP$74,$M101,0)</f>
        <v/>
      </c>
      <c r="CJ101" s="179" t="str">
        <f t="shared" si="67"/>
        <v/>
      </c>
      <c r="CK101" s="179" t="str">
        <f t="shared" si="67"/>
        <v/>
      </c>
      <c r="CL101" s="179" t="str">
        <f t="shared" si="67"/>
        <v/>
      </c>
      <c r="CM101" s="179" t="str">
        <f t="shared" si="67"/>
        <v/>
      </c>
      <c r="CN101" s="179" t="str">
        <f t="shared" si="67"/>
        <v/>
      </c>
      <c r="CO101" s="179" t="str">
        <f t="shared" si="67"/>
        <v/>
      </c>
      <c r="CP101" s="179" t="str">
        <f t="shared" si="67"/>
        <v/>
      </c>
      <c r="CQ101" s="179" t="str">
        <f t="shared" si="67"/>
        <v/>
      </c>
      <c r="CR101" s="179" t="str">
        <f t="shared" si="67"/>
        <v/>
      </c>
      <c r="CS101" s="180" t="str">
        <f t="shared" si="67"/>
        <v/>
      </c>
    </row>
    <row r="102" spans="7:97">
      <c r="G102" s="1"/>
      <c r="H102" s="1"/>
      <c r="I102" s="1"/>
      <c r="J102" s="1"/>
      <c r="M102" s="75">
        <f t="shared" si="62"/>
        <v>23</v>
      </c>
      <c r="N102" s="339" t="str">
        <f t="shared" si="54"/>
        <v>직원20</v>
      </c>
      <c r="O102" s="315" t="str">
        <f t="shared" si="65"/>
        <v/>
      </c>
      <c r="P102" s="120" t="str">
        <f t="shared" si="65"/>
        <v/>
      </c>
      <c r="Q102" s="120" t="str">
        <f t="shared" si="65"/>
        <v/>
      </c>
      <c r="R102" s="120" t="str">
        <f t="shared" si="65"/>
        <v/>
      </c>
      <c r="S102" s="120" t="str">
        <f t="shared" si="65"/>
        <v/>
      </c>
      <c r="T102" s="120" t="str">
        <f t="shared" si="65"/>
        <v/>
      </c>
      <c r="U102" s="120" t="str">
        <f t="shared" si="65"/>
        <v/>
      </c>
      <c r="V102" s="120" t="str">
        <f t="shared" si="65"/>
        <v/>
      </c>
      <c r="W102" s="120" t="str">
        <f t="shared" si="65"/>
        <v/>
      </c>
      <c r="X102" s="120" t="str">
        <f t="shared" si="65"/>
        <v/>
      </c>
      <c r="Y102" s="120" t="str">
        <f t="shared" si="63"/>
        <v/>
      </c>
      <c r="Z102" s="120" t="str">
        <f t="shared" si="63"/>
        <v/>
      </c>
      <c r="AA102" s="120" t="str">
        <f t="shared" si="63"/>
        <v/>
      </c>
      <c r="AB102" s="120" t="str">
        <f t="shared" si="63"/>
        <v/>
      </c>
      <c r="AC102" s="120" t="str">
        <f t="shared" si="63"/>
        <v/>
      </c>
      <c r="AD102" s="120" t="str">
        <f t="shared" si="63"/>
        <v/>
      </c>
      <c r="AE102" s="174" t="str">
        <f t="shared" si="63"/>
        <v/>
      </c>
      <c r="AF102" s="174" t="str">
        <f t="shared" si="63"/>
        <v/>
      </c>
      <c r="AG102" s="174" t="str">
        <f t="shared" si="63"/>
        <v/>
      </c>
      <c r="AH102" s="174" t="str">
        <f t="shared" si="63"/>
        <v/>
      </c>
      <c r="AI102" s="174" t="str">
        <f t="shared" si="63"/>
        <v/>
      </c>
      <c r="AJ102" s="174" t="str">
        <f t="shared" si="63"/>
        <v/>
      </c>
      <c r="AK102" s="174" t="str">
        <f t="shared" si="63"/>
        <v/>
      </c>
      <c r="AL102" s="174" t="str">
        <f t="shared" si="63"/>
        <v/>
      </c>
      <c r="AM102" s="174" t="str">
        <f t="shared" si="63"/>
        <v/>
      </c>
      <c r="AN102" s="174" t="str">
        <f t="shared" si="63"/>
        <v/>
      </c>
      <c r="AO102" s="174" t="str">
        <f t="shared" si="66"/>
        <v/>
      </c>
      <c r="AP102" s="174" t="str">
        <f t="shared" si="66"/>
        <v/>
      </c>
      <c r="AQ102" s="174" t="str">
        <f t="shared" si="66"/>
        <v/>
      </c>
      <c r="AR102" s="174" t="str">
        <f t="shared" si="66"/>
        <v/>
      </c>
      <c r="AS102" s="175" t="str">
        <f t="shared" si="66"/>
        <v/>
      </c>
      <c r="AT102" s="5">
        <f t="shared" si="60"/>
        <v>31</v>
      </c>
      <c r="BA102" s="44"/>
      <c r="BB102"/>
      <c r="BC102"/>
      <c r="BD102"/>
      <c r="BE102"/>
      <c r="BF102"/>
      <c r="BG102"/>
      <c r="BH102"/>
      <c r="BI102"/>
      <c r="BJ102"/>
      <c r="BK102"/>
      <c r="BL102"/>
      <c r="BM102"/>
      <c r="BN102" s="129" t="str">
        <f t="shared" si="57"/>
        <v>직원20</v>
      </c>
      <c r="BO102" s="178" t="str">
        <f t="shared" si="61"/>
        <v/>
      </c>
      <c r="BP102" s="178" t="str">
        <f t="shared" si="61"/>
        <v/>
      </c>
      <c r="BQ102" s="178" t="str">
        <f t="shared" si="61"/>
        <v/>
      </c>
      <c r="BR102" s="178" t="str">
        <f t="shared" si="61"/>
        <v/>
      </c>
      <c r="BS102" s="178" t="str">
        <f t="shared" si="61"/>
        <v/>
      </c>
      <c r="BT102" s="178" t="str">
        <f t="shared" si="61"/>
        <v/>
      </c>
      <c r="BU102" s="178" t="str">
        <f t="shared" si="61"/>
        <v/>
      </c>
      <c r="BV102" s="178" t="str">
        <f t="shared" si="61"/>
        <v/>
      </c>
      <c r="BW102" s="178" t="str">
        <f t="shared" si="61"/>
        <v/>
      </c>
      <c r="BX102" s="178" t="str">
        <f t="shared" si="61"/>
        <v/>
      </c>
      <c r="BY102" s="178" t="str">
        <f t="shared" si="61"/>
        <v/>
      </c>
      <c r="BZ102" s="178" t="str">
        <f t="shared" si="61"/>
        <v/>
      </c>
      <c r="CA102" s="178" t="str">
        <f t="shared" si="61"/>
        <v/>
      </c>
      <c r="CB102" s="178" t="str">
        <f t="shared" si="61"/>
        <v/>
      </c>
      <c r="CC102" s="178" t="str">
        <f t="shared" si="61"/>
        <v/>
      </c>
      <c r="CD102" s="178" t="str">
        <f t="shared" si="61"/>
        <v/>
      </c>
      <c r="CE102" s="179" t="str">
        <f t="shared" si="64"/>
        <v/>
      </c>
      <c r="CF102" s="179" t="str">
        <f t="shared" si="64"/>
        <v/>
      </c>
      <c r="CG102" s="179" t="str">
        <f t="shared" si="64"/>
        <v/>
      </c>
      <c r="CH102" s="179" t="str">
        <f t="shared" si="64"/>
        <v/>
      </c>
      <c r="CI102" s="179" t="str">
        <f t="shared" si="67"/>
        <v/>
      </c>
      <c r="CJ102" s="179" t="str">
        <f t="shared" si="67"/>
        <v/>
      </c>
      <c r="CK102" s="179" t="str">
        <f t="shared" si="67"/>
        <v/>
      </c>
      <c r="CL102" s="179" t="str">
        <f t="shared" si="67"/>
        <v/>
      </c>
      <c r="CM102" s="179" t="str">
        <f t="shared" si="67"/>
        <v/>
      </c>
      <c r="CN102" s="179" t="str">
        <f t="shared" si="67"/>
        <v/>
      </c>
      <c r="CO102" s="179" t="str">
        <f t="shared" si="67"/>
        <v/>
      </c>
      <c r="CP102" s="179" t="str">
        <f t="shared" si="67"/>
        <v/>
      </c>
      <c r="CQ102" s="179" t="str">
        <f t="shared" si="67"/>
        <v/>
      </c>
      <c r="CR102" s="179" t="str">
        <f t="shared" si="67"/>
        <v/>
      </c>
      <c r="CS102" s="180" t="str">
        <f t="shared" si="67"/>
        <v/>
      </c>
    </row>
    <row r="103" spans="7:97">
      <c r="G103" s="1"/>
      <c r="H103" s="1"/>
      <c r="I103" s="1"/>
      <c r="J103" s="1"/>
      <c r="M103" s="75">
        <f t="shared" si="62"/>
        <v>24</v>
      </c>
      <c r="N103" s="339" t="str">
        <f t="shared" si="54"/>
        <v>직원21</v>
      </c>
      <c r="O103" s="315" t="str">
        <f t="shared" si="65"/>
        <v/>
      </c>
      <c r="P103" s="120" t="str">
        <f t="shared" si="65"/>
        <v/>
      </c>
      <c r="Q103" s="120" t="str">
        <f t="shared" si="65"/>
        <v/>
      </c>
      <c r="R103" s="120" t="str">
        <f t="shared" si="65"/>
        <v/>
      </c>
      <c r="S103" s="120" t="str">
        <f t="shared" si="65"/>
        <v/>
      </c>
      <c r="T103" s="120" t="str">
        <f t="shared" si="65"/>
        <v/>
      </c>
      <c r="U103" s="120" t="str">
        <f t="shared" si="65"/>
        <v/>
      </c>
      <c r="V103" s="120" t="str">
        <f t="shared" si="65"/>
        <v/>
      </c>
      <c r="W103" s="120" t="str">
        <f t="shared" si="65"/>
        <v/>
      </c>
      <c r="X103" s="120" t="str">
        <f t="shared" si="65"/>
        <v/>
      </c>
      <c r="Y103" s="120" t="str">
        <f t="shared" si="63"/>
        <v/>
      </c>
      <c r="Z103" s="120" t="str">
        <f t="shared" si="63"/>
        <v/>
      </c>
      <c r="AA103" s="120" t="str">
        <f t="shared" si="63"/>
        <v/>
      </c>
      <c r="AB103" s="120" t="str">
        <f t="shared" si="63"/>
        <v/>
      </c>
      <c r="AC103" s="120" t="str">
        <f t="shared" si="63"/>
        <v/>
      </c>
      <c r="AD103" s="120" t="str">
        <f t="shared" si="63"/>
        <v/>
      </c>
      <c r="AE103" s="174" t="str">
        <f t="shared" si="63"/>
        <v/>
      </c>
      <c r="AF103" s="174" t="str">
        <f t="shared" si="63"/>
        <v/>
      </c>
      <c r="AG103" s="174" t="str">
        <f t="shared" si="63"/>
        <v/>
      </c>
      <c r="AH103" s="174" t="str">
        <f t="shared" si="63"/>
        <v/>
      </c>
      <c r="AI103" s="174" t="str">
        <f t="shared" si="63"/>
        <v/>
      </c>
      <c r="AJ103" s="174" t="str">
        <f t="shared" si="63"/>
        <v/>
      </c>
      <c r="AK103" s="174" t="str">
        <f t="shared" si="63"/>
        <v/>
      </c>
      <c r="AL103" s="174" t="str">
        <f t="shared" si="63"/>
        <v/>
      </c>
      <c r="AM103" s="174" t="str">
        <f t="shared" si="63"/>
        <v/>
      </c>
      <c r="AN103" s="174" t="str">
        <f t="shared" si="63"/>
        <v/>
      </c>
      <c r="AO103" s="174" t="str">
        <f t="shared" si="66"/>
        <v/>
      </c>
      <c r="AP103" s="174" t="str">
        <f t="shared" si="66"/>
        <v/>
      </c>
      <c r="AQ103" s="174" t="str">
        <f t="shared" si="66"/>
        <v/>
      </c>
      <c r="AR103" s="174" t="str">
        <f t="shared" si="66"/>
        <v/>
      </c>
      <c r="AS103" s="175" t="str">
        <f t="shared" si="66"/>
        <v/>
      </c>
      <c r="AT103" s="5">
        <f t="shared" si="60"/>
        <v>31</v>
      </c>
      <c r="BA103" s="44"/>
      <c r="BB103"/>
      <c r="BC103"/>
      <c r="BD103"/>
      <c r="BE103"/>
      <c r="BF103"/>
      <c r="BG103"/>
      <c r="BH103"/>
      <c r="BI103"/>
      <c r="BJ103"/>
      <c r="BK103"/>
      <c r="BL103"/>
      <c r="BM103"/>
      <c r="BN103" s="129" t="str">
        <f t="shared" si="57"/>
        <v>직원21</v>
      </c>
      <c r="BO103" s="178" t="str">
        <f t="shared" si="61"/>
        <v/>
      </c>
      <c r="BP103" s="178" t="str">
        <f t="shared" si="61"/>
        <v/>
      </c>
      <c r="BQ103" s="178" t="str">
        <f t="shared" si="61"/>
        <v/>
      </c>
      <c r="BR103" s="178" t="str">
        <f t="shared" si="61"/>
        <v/>
      </c>
      <c r="BS103" s="178" t="str">
        <f t="shared" si="61"/>
        <v/>
      </c>
      <c r="BT103" s="178" t="str">
        <f t="shared" si="61"/>
        <v/>
      </c>
      <c r="BU103" s="178" t="str">
        <f t="shared" si="61"/>
        <v/>
      </c>
      <c r="BV103" s="178" t="str">
        <f t="shared" si="61"/>
        <v/>
      </c>
      <c r="BW103" s="178" t="str">
        <f t="shared" si="61"/>
        <v/>
      </c>
      <c r="BX103" s="178" t="str">
        <f t="shared" si="61"/>
        <v/>
      </c>
      <c r="BY103" s="178" t="str">
        <f t="shared" si="61"/>
        <v/>
      </c>
      <c r="BZ103" s="178" t="str">
        <f t="shared" si="61"/>
        <v/>
      </c>
      <c r="CA103" s="178" t="str">
        <f t="shared" si="61"/>
        <v/>
      </c>
      <c r="CB103" s="178" t="str">
        <f t="shared" si="61"/>
        <v/>
      </c>
      <c r="CC103" s="178" t="str">
        <f t="shared" si="61"/>
        <v/>
      </c>
      <c r="CD103" s="178" t="str">
        <f t="shared" si="61"/>
        <v/>
      </c>
      <c r="CE103" s="179" t="str">
        <f t="shared" si="64"/>
        <v/>
      </c>
      <c r="CF103" s="179" t="str">
        <f t="shared" si="64"/>
        <v/>
      </c>
      <c r="CG103" s="179" t="str">
        <f t="shared" si="64"/>
        <v/>
      </c>
      <c r="CH103" s="179" t="str">
        <f t="shared" si="64"/>
        <v/>
      </c>
      <c r="CI103" s="179" t="str">
        <f t="shared" si="67"/>
        <v/>
      </c>
      <c r="CJ103" s="179" t="str">
        <f t="shared" si="67"/>
        <v/>
      </c>
      <c r="CK103" s="179" t="str">
        <f t="shared" si="67"/>
        <v/>
      </c>
      <c r="CL103" s="179" t="str">
        <f t="shared" si="67"/>
        <v/>
      </c>
      <c r="CM103" s="179" t="str">
        <f t="shared" si="67"/>
        <v/>
      </c>
      <c r="CN103" s="179" t="str">
        <f t="shared" si="67"/>
        <v/>
      </c>
      <c r="CO103" s="179" t="str">
        <f t="shared" si="67"/>
        <v/>
      </c>
      <c r="CP103" s="179" t="str">
        <f t="shared" si="67"/>
        <v/>
      </c>
      <c r="CQ103" s="179" t="str">
        <f t="shared" si="67"/>
        <v/>
      </c>
      <c r="CR103" s="179" t="str">
        <f t="shared" si="67"/>
        <v/>
      </c>
      <c r="CS103" s="180" t="str">
        <f t="shared" si="67"/>
        <v/>
      </c>
    </row>
    <row r="104" spans="7:97">
      <c r="G104" s="1"/>
      <c r="H104" s="1"/>
      <c r="I104" s="1"/>
      <c r="J104" s="1"/>
      <c r="M104" s="75">
        <f t="shared" si="62"/>
        <v>25</v>
      </c>
      <c r="N104" s="339" t="str">
        <f t="shared" si="54"/>
        <v>직원22</v>
      </c>
      <c r="O104" s="315" t="str">
        <f t="shared" si="65"/>
        <v/>
      </c>
      <c r="P104" s="120" t="str">
        <f t="shared" si="65"/>
        <v/>
      </c>
      <c r="Q104" s="120" t="str">
        <f t="shared" si="65"/>
        <v/>
      </c>
      <c r="R104" s="120" t="str">
        <f t="shared" si="65"/>
        <v/>
      </c>
      <c r="S104" s="120" t="str">
        <f t="shared" si="65"/>
        <v/>
      </c>
      <c r="T104" s="120" t="str">
        <f t="shared" si="65"/>
        <v/>
      </c>
      <c r="U104" s="120" t="str">
        <f t="shared" si="65"/>
        <v/>
      </c>
      <c r="V104" s="120" t="str">
        <f t="shared" si="65"/>
        <v/>
      </c>
      <c r="W104" s="120" t="str">
        <f t="shared" si="65"/>
        <v/>
      </c>
      <c r="X104" s="120" t="str">
        <f t="shared" si="65"/>
        <v/>
      </c>
      <c r="Y104" s="120" t="str">
        <f t="shared" si="63"/>
        <v/>
      </c>
      <c r="Z104" s="120" t="str">
        <f t="shared" si="63"/>
        <v/>
      </c>
      <c r="AA104" s="120" t="str">
        <f t="shared" si="63"/>
        <v/>
      </c>
      <c r="AB104" s="120" t="str">
        <f t="shared" si="63"/>
        <v/>
      </c>
      <c r="AC104" s="120" t="str">
        <f t="shared" si="63"/>
        <v/>
      </c>
      <c r="AD104" s="120" t="str">
        <f t="shared" si="63"/>
        <v/>
      </c>
      <c r="AE104" s="174" t="str">
        <f t="shared" si="63"/>
        <v/>
      </c>
      <c r="AF104" s="174" t="str">
        <f t="shared" si="63"/>
        <v/>
      </c>
      <c r="AG104" s="174" t="str">
        <f t="shared" si="63"/>
        <v/>
      </c>
      <c r="AH104" s="174" t="str">
        <f t="shared" si="63"/>
        <v/>
      </c>
      <c r="AI104" s="174" t="str">
        <f t="shared" si="63"/>
        <v/>
      </c>
      <c r="AJ104" s="174" t="str">
        <f t="shared" si="63"/>
        <v/>
      </c>
      <c r="AK104" s="174" t="str">
        <f t="shared" si="63"/>
        <v/>
      </c>
      <c r="AL104" s="174" t="str">
        <f t="shared" si="63"/>
        <v/>
      </c>
      <c r="AM104" s="174" t="str">
        <f t="shared" si="63"/>
        <v/>
      </c>
      <c r="AN104" s="174" t="str">
        <f t="shared" si="63"/>
        <v/>
      </c>
      <c r="AO104" s="174" t="str">
        <f t="shared" si="66"/>
        <v/>
      </c>
      <c r="AP104" s="174" t="str">
        <f t="shared" si="66"/>
        <v/>
      </c>
      <c r="AQ104" s="174" t="str">
        <f t="shared" si="66"/>
        <v/>
      </c>
      <c r="AR104" s="174" t="str">
        <f t="shared" si="66"/>
        <v/>
      </c>
      <c r="AS104" s="175" t="str">
        <f t="shared" si="66"/>
        <v/>
      </c>
      <c r="AT104" s="5">
        <f t="shared" si="60"/>
        <v>31</v>
      </c>
      <c r="BA104" s="44"/>
      <c r="BB104"/>
      <c r="BC104"/>
      <c r="BD104"/>
      <c r="BE104"/>
      <c r="BF104"/>
      <c r="BG104"/>
      <c r="BH104"/>
      <c r="BI104"/>
      <c r="BJ104"/>
      <c r="BK104"/>
      <c r="BL104"/>
      <c r="BM104"/>
      <c r="BN104" s="129" t="str">
        <f t="shared" si="57"/>
        <v>직원22</v>
      </c>
      <c r="BO104" s="178" t="str">
        <f t="shared" si="61"/>
        <v/>
      </c>
      <c r="BP104" s="178" t="str">
        <f t="shared" si="61"/>
        <v/>
      </c>
      <c r="BQ104" s="178" t="str">
        <f t="shared" si="61"/>
        <v/>
      </c>
      <c r="BR104" s="178" t="str">
        <f t="shared" si="61"/>
        <v/>
      </c>
      <c r="BS104" s="178" t="str">
        <f t="shared" si="61"/>
        <v/>
      </c>
      <c r="BT104" s="178" t="str">
        <f t="shared" si="61"/>
        <v/>
      </c>
      <c r="BU104" s="178" t="str">
        <f t="shared" si="61"/>
        <v/>
      </c>
      <c r="BV104" s="178" t="str">
        <f t="shared" si="61"/>
        <v/>
      </c>
      <c r="BW104" s="178" t="str">
        <f t="shared" si="61"/>
        <v/>
      </c>
      <c r="BX104" s="178" t="str">
        <f t="shared" si="61"/>
        <v/>
      </c>
      <c r="BY104" s="178" t="str">
        <f t="shared" si="61"/>
        <v/>
      </c>
      <c r="BZ104" s="178" t="str">
        <f t="shared" si="61"/>
        <v/>
      </c>
      <c r="CA104" s="178" t="str">
        <f t="shared" si="61"/>
        <v/>
      </c>
      <c r="CB104" s="178" t="str">
        <f t="shared" si="61"/>
        <v/>
      </c>
      <c r="CC104" s="178" t="str">
        <f t="shared" si="61"/>
        <v/>
      </c>
      <c r="CD104" s="178" t="str">
        <f t="shared" si="61"/>
        <v/>
      </c>
      <c r="CE104" s="179" t="str">
        <f t="shared" si="64"/>
        <v/>
      </c>
      <c r="CF104" s="179" t="str">
        <f t="shared" si="64"/>
        <v/>
      </c>
      <c r="CG104" s="179" t="str">
        <f t="shared" si="64"/>
        <v/>
      </c>
      <c r="CH104" s="179" t="str">
        <f t="shared" si="64"/>
        <v/>
      </c>
      <c r="CI104" s="179" t="str">
        <f t="shared" si="67"/>
        <v/>
      </c>
      <c r="CJ104" s="179" t="str">
        <f t="shared" si="67"/>
        <v/>
      </c>
      <c r="CK104" s="179" t="str">
        <f t="shared" si="67"/>
        <v/>
      </c>
      <c r="CL104" s="179" t="str">
        <f t="shared" si="67"/>
        <v/>
      </c>
      <c r="CM104" s="179" t="str">
        <f t="shared" si="67"/>
        <v/>
      </c>
      <c r="CN104" s="179" t="str">
        <f t="shared" si="67"/>
        <v/>
      </c>
      <c r="CO104" s="179" t="str">
        <f t="shared" si="67"/>
        <v/>
      </c>
      <c r="CP104" s="179" t="str">
        <f t="shared" si="67"/>
        <v/>
      </c>
      <c r="CQ104" s="179" t="str">
        <f t="shared" si="67"/>
        <v/>
      </c>
      <c r="CR104" s="179" t="str">
        <f t="shared" si="67"/>
        <v/>
      </c>
      <c r="CS104" s="180" t="str">
        <f t="shared" si="67"/>
        <v/>
      </c>
    </row>
    <row r="105" spans="7:97">
      <c r="G105" s="1"/>
      <c r="H105" s="1"/>
      <c r="I105" s="1"/>
      <c r="J105" s="1"/>
      <c r="M105" s="75">
        <f t="shared" si="62"/>
        <v>26</v>
      </c>
      <c r="N105" s="339" t="str">
        <f t="shared" si="54"/>
        <v>직원23</v>
      </c>
      <c r="O105" s="315" t="str">
        <f t="shared" si="65"/>
        <v/>
      </c>
      <c r="P105" s="120" t="str">
        <f t="shared" si="65"/>
        <v/>
      </c>
      <c r="Q105" s="120" t="str">
        <f t="shared" si="65"/>
        <v/>
      </c>
      <c r="R105" s="120" t="str">
        <f t="shared" si="65"/>
        <v/>
      </c>
      <c r="S105" s="120" t="str">
        <f t="shared" si="65"/>
        <v/>
      </c>
      <c r="T105" s="120" t="str">
        <f t="shared" si="65"/>
        <v/>
      </c>
      <c r="U105" s="120" t="str">
        <f t="shared" si="65"/>
        <v/>
      </c>
      <c r="V105" s="120" t="str">
        <f t="shared" si="65"/>
        <v/>
      </c>
      <c r="W105" s="120" t="str">
        <f t="shared" si="65"/>
        <v/>
      </c>
      <c r="X105" s="120" t="str">
        <f t="shared" si="65"/>
        <v/>
      </c>
      <c r="Y105" s="120" t="str">
        <f t="shared" si="63"/>
        <v/>
      </c>
      <c r="Z105" s="120" t="str">
        <f t="shared" si="63"/>
        <v/>
      </c>
      <c r="AA105" s="120" t="str">
        <f t="shared" si="63"/>
        <v/>
      </c>
      <c r="AB105" s="120" t="str">
        <f t="shared" si="63"/>
        <v/>
      </c>
      <c r="AC105" s="120" t="str">
        <f t="shared" si="63"/>
        <v/>
      </c>
      <c r="AD105" s="120" t="str">
        <f t="shared" si="63"/>
        <v/>
      </c>
      <c r="AE105" s="174" t="str">
        <f t="shared" si="63"/>
        <v/>
      </c>
      <c r="AF105" s="174" t="str">
        <f t="shared" si="63"/>
        <v/>
      </c>
      <c r="AG105" s="174" t="str">
        <f t="shared" si="63"/>
        <v/>
      </c>
      <c r="AH105" s="174" t="str">
        <f t="shared" si="63"/>
        <v/>
      </c>
      <c r="AI105" s="174" t="str">
        <f t="shared" si="63"/>
        <v/>
      </c>
      <c r="AJ105" s="174" t="str">
        <f t="shared" si="63"/>
        <v/>
      </c>
      <c r="AK105" s="174" t="str">
        <f t="shared" si="63"/>
        <v/>
      </c>
      <c r="AL105" s="174" t="str">
        <f t="shared" si="63"/>
        <v/>
      </c>
      <c r="AM105" s="174" t="str">
        <f t="shared" si="63"/>
        <v/>
      </c>
      <c r="AN105" s="174" t="str">
        <f t="shared" si="63"/>
        <v/>
      </c>
      <c r="AO105" s="174" t="str">
        <f t="shared" si="66"/>
        <v/>
      </c>
      <c r="AP105" s="174" t="str">
        <f t="shared" si="66"/>
        <v/>
      </c>
      <c r="AQ105" s="174" t="str">
        <f t="shared" si="66"/>
        <v/>
      </c>
      <c r="AR105" s="174" t="str">
        <f t="shared" si="66"/>
        <v/>
      </c>
      <c r="AS105" s="175" t="str">
        <f t="shared" si="66"/>
        <v/>
      </c>
      <c r="AT105" s="5">
        <f t="shared" si="60"/>
        <v>31</v>
      </c>
      <c r="BA105" s="44"/>
      <c r="BB105"/>
      <c r="BC105"/>
      <c r="BD105"/>
      <c r="BE105"/>
      <c r="BF105"/>
      <c r="BG105"/>
      <c r="BH105"/>
      <c r="BI105"/>
      <c r="BJ105"/>
      <c r="BK105"/>
      <c r="BL105"/>
      <c r="BM105"/>
      <c r="BN105" s="129" t="str">
        <f t="shared" si="57"/>
        <v>직원23</v>
      </c>
      <c r="BO105" s="178" t="str">
        <f t="shared" si="61"/>
        <v/>
      </c>
      <c r="BP105" s="178" t="str">
        <f t="shared" si="61"/>
        <v/>
      </c>
      <c r="BQ105" s="178" t="str">
        <f t="shared" si="61"/>
        <v/>
      </c>
      <c r="BR105" s="178" t="str">
        <f t="shared" si="61"/>
        <v/>
      </c>
      <c r="BS105" s="178" t="str">
        <f t="shared" si="61"/>
        <v/>
      </c>
      <c r="BT105" s="178" t="str">
        <f t="shared" si="61"/>
        <v/>
      </c>
      <c r="BU105" s="178" t="str">
        <f t="shared" si="61"/>
        <v/>
      </c>
      <c r="BV105" s="178" t="str">
        <f t="shared" si="61"/>
        <v/>
      </c>
      <c r="BW105" s="178" t="str">
        <f t="shared" si="61"/>
        <v/>
      </c>
      <c r="BX105" s="178" t="str">
        <f t="shared" si="61"/>
        <v/>
      </c>
      <c r="BY105" s="178" t="str">
        <f t="shared" si="61"/>
        <v/>
      </c>
      <c r="BZ105" s="178" t="str">
        <f t="shared" si="61"/>
        <v/>
      </c>
      <c r="CA105" s="178" t="str">
        <f t="shared" si="61"/>
        <v/>
      </c>
      <c r="CB105" s="178" t="str">
        <f t="shared" si="61"/>
        <v/>
      </c>
      <c r="CC105" s="178" t="str">
        <f t="shared" si="61"/>
        <v/>
      </c>
      <c r="CD105" s="178" t="str">
        <f t="shared" si="61"/>
        <v/>
      </c>
      <c r="CE105" s="179" t="str">
        <f t="shared" si="64"/>
        <v/>
      </c>
      <c r="CF105" s="179" t="str">
        <f t="shared" si="64"/>
        <v/>
      </c>
      <c r="CG105" s="179" t="str">
        <f t="shared" si="64"/>
        <v/>
      </c>
      <c r="CH105" s="179" t="str">
        <f t="shared" si="64"/>
        <v/>
      </c>
      <c r="CI105" s="179" t="str">
        <f t="shared" si="67"/>
        <v/>
      </c>
      <c r="CJ105" s="179" t="str">
        <f t="shared" si="67"/>
        <v/>
      </c>
      <c r="CK105" s="179" t="str">
        <f t="shared" si="67"/>
        <v/>
      </c>
      <c r="CL105" s="179" t="str">
        <f t="shared" si="67"/>
        <v/>
      </c>
      <c r="CM105" s="179" t="str">
        <f t="shared" si="67"/>
        <v/>
      </c>
      <c r="CN105" s="179" t="str">
        <f t="shared" si="67"/>
        <v/>
      </c>
      <c r="CO105" s="179" t="str">
        <f t="shared" si="67"/>
        <v/>
      </c>
      <c r="CP105" s="179" t="str">
        <f t="shared" si="67"/>
        <v/>
      </c>
      <c r="CQ105" s="179" t="str">
        <f t="shared" si="67"/>
        <v/>
      </c>
      <c r="CR105" s="179" t="str">
        <f t="shared" si="67"/>
        <v/>
      </c>
      <c r="CS105" s="180" t="str">
        <f t="shared" si="67"/>
        <v/>
      </c>
    </row>
    <row r="106" spans="7:97">
      <c r="G106" s="1"/>
      <c r="H106" s="1"/>
      <c r="I106" s="1"/>
      <c r="J106" s="1"/>
      <c r="M106" s="75">
        <f t="shared" si="62"/>
        <v>27</v>
      </c>
      <c r="N106" s="339" t="str">
        <f t="shared" si="54"/>
        <v>직원24</v>
      </c>
      <c r="O106" s="315" t="str">
        <f t="shared" si="65"/>
        <v/>
      </c>
      <c r="P106" s="120" t="str">
        <f t="shared" si="65"/>
        <v/>
      </c>
      <c r="Q106" s="120" t="str">
        <f t="shared" si="65"/>
        <v/>
      </c>
      <c r="R106" s="120" t="str">
        <f t="shared" si="65"/>
        <v/>
      </c>
      <c r="S106" s="120" t="str">
        <f t="shared" si="65"/>
        <v/>
      </c>
      <c r="T106" s="120" t="str">
        <f t="shared" si="65"/>
        <v/>
      </c>
      <c r="U106" s="120" t="str">
        <f t="shared" si="65"/>
        <v/>
      </c>
      <c r="V106" s="120" t="str">
        <f t="shared" si="65"/>
        <v/>
      </c>
      <c r="W106" s="120" t="str">
        <f t="shared" si="65"/>
        <v/>
      </c>
      <c r="X106" s="120" t="str">
        <f t="shared" si="65"/>
        <v/>
      </c>
      <c r="Y106" s="120" t="str">
        <f t="shared" si="63"/>
        <v/>
      </c>
      <c r="Z106" s="120" t="str">
        <f t="shared" si="63"/>
        <v/>
      </c>
      <c r="AA106" s="120" t="str">
        <f t="shared" si="63"/>
        <v/>
      </c>
      <c r="AB106" s="120" t="str">
        <f t="shared" si="63"/>
        <v/>
      </c>
      <c r="AC106" s="120" t="str">
        <f t="shared" si="63"/>
        <v/>
      </c>
      <c r="AD106" s="120" t="str">
        <f t="shared" si="63"/>
        <v/>
      </c>
      <c r="AE106" s="174" t="str">
        <f t="shared" si="63"/>
        <v/>
      </c>
      <c r="AF106" s="174" t="str">
        <f t="shared" si="63"/>
        <v/>
      </c>
      <c r="AG106" s="174" t="str">
        <f t="shared" si="63"/>
        <v/>
      </c>
      <c r="AH106" s="174" t="str">
        <f t="shared" si="63"/>
        <v/>
      </c>
      <c r="AI106" s="174" t="str">
        <f t="shared" si="63"/>
        <v/>
      </c>
      <c r="AJ106" s="174" t="str">
        <f t="shared" si="63"/>
        <v/>
      </c>
      <c r="AK106" s="174" t="str">
        <f t="shared" si="63"/>
        <v/>
      </c>
      <c r="AL106" s="174" t="str">
        <f t="shared" si="63"/>
        <v/>
      </c>
      <c r="AM106" s="174" t="str">
        <f t="shared" si="63"/>
        <v/>
      </c>
      <c r="AN106" s="174" t="str">
        <f t="shared" si="63"/>
        <v/>
      </c>
      <c r="AO106" s="174" t="str">
        <f t="shared" si="66"/>
        <v/>
      </c>
      <c r="AP106" s="174" t="str">
        <f t="shared" si="66"/>
        <v/>
      </c>
      <c r="AQ106" s="174" t="str">
        <f t="shared" si="66"/>
        <v/>
      </c>
      <c r="AR106" s="174" t="str">
        <f t="shared" si="66"/>
        <v/>
      </c>
      <c r="AS106" s="175" t="str">
        <f t="shared" si="66"/>
        <v/>
      </c>
      <c r="AT106" s="5">
        <f t="shared" si="60"/>
        <v>31</v>
      </c>
      <c r="BA106" s="44"/>
      <c r="BB106"/>
      <c r="BC106"/>
      <c r="BD106"/>
      <c r="BE106"/>
      <c r="BF106"/>
      <c r="BG106"/>
      <c r="BH106"/>
      <c r="BI106"/>
      <c r="BJ106"/>
      <c r="BK106"/>
      <c r="BL106"/>
      <c r="BM106"/>
      <c r="BN106" s="129" t="str">
        <f t="shared" si="57"/>
        <v>직원24</v>
      </c>
      <c r="BO106" s="178" t="str">
        <f t="shared" si="61"/>
        <v/>
      </c>
      <c r="BP106" s="178" t="str">
        <f t="shared" si="61"/>
        <v/>
      </c>
      <c r="BQ106" s="178" t="str">
        <f t="shared" si="61"/>
        <v/>
      </c>
      <c r="BR106" s="178" t="str">
        <f t="shared" si="61"/>
        <v/>
      </c>
      <c r="BS106" s="178" t="str">
        <f t="shared" si="61"/>
        <v/>
      </c>
      <c r="BT106" s="178" t="str">
        <f t="shared" si="61"/>
        <v/>
      </c>
      <c r="BU106" s="178" t="str">
        <f t="shared" si="61"/>
        <v/>
      </c>
      <c r="BV106" s="178" t="str">
        <f t="shared" si="61"/>
        <v/>
      </c>
      <c r="BW106" s="178" t="str">
        <f t="shared" si="61"/>
        <v/>
      </c>
      <c r="BX106" s="178" t="str">
        <f t="shared" si="61"/>
        <v/>
      </c>
      <c r="BY106" s="178" t="str">
        <f t="shared" si="61"/>
        <v/>
      </c>
      <c r="BZ106" s="178" t="str">
        <f t="shared" si="61"/>
        <v/>
      </c>
      <c r="CA106" s="178" t="str">
        <f t="shared" si="61"/>
        <v/>
      </c>
      <c r="CB106" s="178" t="str">
        <f t="shared" si="61"/>
        <v/>
      </c>
      <c r="CC106" s="178" t="str">
        <f t="shared" si="61"/>
        <v/>
      </c>
      <c r="CD106" s="178" t="str">
        <f t="shared" si="61"/>
        <v/>
      </c>
      <c r="CE106" s="179" t="str">
        <f t="shared" si="64"/>
        <v/>
      </c>
      <c r="CF106" s="179" t="str">
        <f t="shared" si="64"/>
        <v/>
      </c>
      <c r="CG106" s="179" t="str">
        <f t="shared" si="64"/>
        <v/>
      </c>
      <c r="CH106" s="179" t="str">
        <f t="shared" si="64"/>
        <v/>
      </c>
      <c r="CI106" s="179" t="str">
        <f t="shared" si="67"/>
        <v/>
      </c>
      <c r="CJ106" s="179" t="str">
        <f t="shared" si="67"/>
        <v/>
      </c>
      <c r="CK106" s="179" t="str">
        <f t="shared" si="67"/>
        <v/>
      </c>
      <c r="CL106" s="179" t="str">
        <f t="shared" si="67"/>
        <v/>
      </c>
      <c r="CM106" s="179" t="str">
        <f t="shared" si="67"/>
        <v/>
      </c>
      <c r="CN106" s="179" t="str">
        <f t="shared" si="67"/>
        <v/>
      </c>
      <c r="CO106" s="179" t="str">
        <f t="shared" si="67"/>
        <v/>
      </c>
      <c r="CP106" s="179" t="str">
        <f t="shared" si="67"/>
        <v/>
      </c>
      <c r="CQ106" s="179" t="str">
        <f t="shared" si="67"/>
        <v/>
      </c>
      <c r="CR106" s="179" t="str">
        <f t="shared" si="67"/>
        <v/>
      </c>
      <c r="CS106" s="180" t="str">
        <f t="shared" si="67"/>
        <v/>
      </c>
    </row>
    <row r="107" spans="7:97">
      <c r="G107" s="1"/>
      <c r="H107" s="1"/>
      <c r="I107" s="1"/>
      <c r="J107" s="1"/>
      <c r="M107" s="75">
        <f t="shared" si="62"/>
        <v>28</v>
      </c>
      <c r="N107" s="339" t="str">
        <f t="shared" si="54"/>
        <v>직원25</v>
      </c>
      <c r="O107" s="315" t="str">
        <f t="shared" si="65"/>
        <v/>
      </c>
      <c r="P107" s="120" t="str">
        <f t="shared" si="65"/>
        <v/>
      </c>
      <c r="Q107" s="120" t="str">
        <f t="shared" si="65"/>
        <v/>
      </c>
      <c r="R107" s="120" t="str">
        <f t="shared" si="65"/>
        <v/>
      </c>
      <c r="S107" s="120" t="str">
        <f t="shared" si="65"/>
        <v/>
      </c>
      <c r="T107" s="120" t="str">
        <f t="shared" si="65"/>
        <v/>
      </c>
      <c r="U107" s="120" t="str">
        <f t="shared" si="65"/>
        <v/>
      </c>
      <c r="V107" s="120" t="str">
        <f t="shared" si="65"/>
        <v/>
      </c>
      <c r="W107" s="120" t="str">
        <f t="shared" si="65"/>
        <v/>
      </c>
      <c r="X107" s="120" t="str">
        <f t="shared" si="65"/>
        <v/>
      </c>
      <c r="Y107" s="120" t="str">
        <f t="shared" si="63"/>
        <v/>
      </c>
      <c r="Z107" s="120" t="str">
        <f t="shared" si="63"/>
        <v/>
      </c>
      <c r="AA107" s="120" t="str">
        <f t="shared" si="63"/>
        <v/>
      </c>
      <c r="AB107" s="120" t="str">
        <f t="shared" si="63"/>
        <v/>
      </c>
      <c r="AC107" s="120" t="str">
        <f t="shared" si="63"/>
        <v/>
      </c>
      <c r="AD107" s="120" t="str">
        <f t="shared" si="63"/>
        <v/>
      </c>
      <c r="AE107" s="174" t="str">
        <f t="shared" si="63"/>
        <v/>
      </c>
      <c r="AF107" s="174" t="str">
        <f t="shared" si="63"/>
        <v/>
      </c>
      <c r="AG107" s="174" t="str">
        <f t="shared" si="63"/>
        <v/>
      </c>
      <c r="AH107" s="174" t="str">
        <f t="shared" si="63"/>
        <v/>
      </c>
      <c r="AI107" s="174" t="str">
        <f t="shared" si="63"/>
        <v/>
      </c>
      <c r="AJ107" s="174" t="str">
        <f t="shared" si="63"/>
        <v/>
      </c>
      <c r="AK107" s="174" t="str">
        <f t="shared" si="63"/>
        <v/>
      </c>
      <c r="AL107" s="174" t="str">
        <f t="shared" si="63"/>
        <v/>
      </c>
      <c r="AM107" s="174" t="str">
        <f t="shared" si="63"/>
        <v/>
      </c>
      <c r="AN107" s="174" t="str">
        <f t="shared" si="63"/>
        <v/>
      </c>
      <c r="AO107" s="174" t="str">
        <f t="shared" si="66"/>
        <v/>
      </c>
      <c r="AP107" s="174" t="str">
        <f t="shared" si="66"/>
        <v/>
      </c>
      <c r="AQ107" s="174" t="str">
        <f t="shared" si="66"/>
        <v/>
      </c>
      <c r="AR107" s="174" t="str">
        <f t="shared" si="66"/>
        <v/>
      </c>
      <c r="AS107" s="175" t="str">
        <f t="shared" si="66"/>
        <v/>
      </c>
      <c r="AT107" s="5">
        <f t="shared" si="60"/>
        <v>31</v>
      </c>
      <c r="BA107" s="44"/>
      <c r="BB107"/>
      <c r="BC107"/>
      <c r="BD107"/>
      <c r="BE107"/>
      <c r="BF107"/>
      <c r="BG107"/>
      <c r="BH107"/>
      <c r="BI107"/>
      <c r="BJ107"/>
      <c r="BK107"/>
      <c r="BL107"/>
      <c r="BM107"/>
      <c r="BN107" s="129" t="str">
        <f t="shared" si="57"/>
        <v>직원25</v>
      </c>
      <c r="BO107" s="178" t="str">
        <f t="shared" si="61"/>
        <v/>
      </c>
      <c r="BP107" s="178" t="str">
        <f t="shared" si="61"/>
        <v/>
      </c>
      <c r="BQ107" s="178" t="str">
        <f t="shared" si="61"/>
        <v/>
      </c>
      <c r="BR107" s="178" t="str">
        <f t="shared" si="61"/>
        <v/>
      </c>
      <c r="BS107" s="178" t="str">
        <f t="shared" si="61"/>
        <v/>
      </c>
      <c r="BT107" s="178" t="str">
        <f t="shared" si="61"/>
        <v/>
      </c>
      <c r="BU107" s="178" t="str">
        <f t="shared" si="61"/>
        <v/>
      </c>
      <c r="BV107" s="178" t="str">
        <f t="shared" si="61"/>
        <v/>
      </c>
      <c r="BW107" s="178" t="str">
        <f t="shared" si="61"/>
        <v/>
      </c>
      <c r="BX107" s="178" t="str">
        <f t="shared" si="61"/>
        <v/>
      </c>
      <c r="BY107" s="178" t="str">
        <f t="shared" si="61"/>
        <v/>
      </c>
      <c r="BZ107" s="178" t="str">
        <f t="shared" si="61"/>
        <v/>
      </c>
      <c r="CA107" s="178" t="str">
        <f t="shared" si="61"/>
        <v/>
      </c>
      <c r="CB107" s="178" t="str">
        <f t="shared" si="61"/>
        <v/>
      </c>
      <c r="CC107" s="178" t="str">
        <f t="shared" si="61"/>
        <v/>
      </c>
      <c r="CD107" s="178" t="str">
        <f t="shared" si="61"/>
        <v/>
      </c>
      <c r="CE107" s="179" t="str">
        <f t="shared" si="64"/>
        <v/>
      </c>
      <c r="CF107" s="179" t="str">
        <f t="shared" si="64"/>
        <v/>
      </c>
      <c r="CG107" s="179" t="str">
        <f t="shared" si="64"/>
        <v/>
      </c>
      <c r="CH107" s="179" t="str">
        <f t="shared" si="64"/>
        <v/>
      </c>
      <c r="CI107" s="179" t="str">
        <f t="shared" si="67"/>
        <v/>
      </c>
      <c r="CJ107" s="179" t="str">
        <f t="shared" si="67"/>
        <v/>
      </c>
      <c r="CK107" s="179" t="str">
        <f t="shared" si="67"/>
        <v/>
      </c>
      <c r="CL107" s="179" t="str">
        <f t="shared" si="67"/>
        <v/>
      </c>
      <c r="CM107" s="179" t="str">
        <f t="shared" si="67"/>
        <v/>
      </c>
      <c r="CN107" s="179" t="str">
        <f t="shared" si="67"/>
        <v/>
      </c>
      <c r="CO107" s="179" t="str">
        <f t="shared" si="67"/>
        <v/>
      </c>
      <c r="CP107" s="179" t="str">
        <f t="shared" si="67"/>
        <v/>
      </c>
      <c r="CQ107" s="179" t="str">
        <f t="shared" si="67"/>
        <v/>
      </c>
      <c r="CR107" s="179" t="str">
        <f t="shared" si="67"/>
        <v/>
      </c>
      <c r="CS107" s="180" t="str">
        <f t="shared" si="67"/>
        <v/>
      </c>
    </row>
    <row r="108" spans="7:97">
      <c r="G108" s="1"/>
      <c r="H108" s="1"/>
      <c r="I108" s="1"/>
      <c r="J108" s="1"/>
      <c r="M108" s="75">
        <f t="shared" si="62"/>
        <v>29</v>
      </c>
      <c r="N108" s="339" t="str">
        <f t="shared" si="54"/>
        <v>직원26</v>
      </c>
      <c r="O108" s="315" t="str">
        <f t="shared" si="65"/>
        <v/>
      </c>
      <c r="P108" s="120" t="str">
        <f t="shared" si="65"/>
        <v/>
      </c>
      <c r="Q108" s="120" t="str">
        <f t="shared" si="65"/>
        <v/>
      </c>
      <c r="R108" s="120" t="str">
        <f t="shared" si="65"/>
        <v/>
      </c>
      <c r="S108" s="120" t="str">
        <f t="shared" si="65"/>
        <v/>
      </c>
      <c r="T108" s="120" t="str">
        <f t="shared" si="65"/>
        <v/>
      </c>
      <c r="U108" s="120" t="str">
        <f t="shared" si="65"/>
        <v/>
      </c>
      <c r="V108" s="120" t="str">
        <f t="shared" si="65"/>
        <v/>
      </c>
      <c r="W108" s="120" t="str">
        <f t="shared" si="65"/>
        <v/>
      </c>
      <c r="X108" s="120" t="str">
        <f t="shared" si="65"/>
        <v/>
      </c>
      <c r="Y108" s="120" t="str">
        <f t="shared" si="63"/>
        <v/>
      </c>
      <c r="Z108" s="120" t="str">
        <f t="shared" si="63"/>
        <v/>
      </c>
      <c r="AA108" s="120" t="str">
        <f t="shared" si="63"/>
        <v/>
      </c>
      <c r="AB108" s="120" t="str">
        <f t="shared" si="63"/>
        <v/>
      </c>
      <c r="AC108" s="120" t="str">
        <f t="shared" si="63"/>
        <v/>
      </c>
      <c r="AD108" s="120" t="str">
        <f t="shared" si="63"/>
        <v/>
      </c>
      <c r="AE108" s="174" t="str">
        <f t="shared" si="63"/>
        <v/>
      </c>
      <c r="AF108" s="174" t="str">
        <f t="shared" si="63"/>
        <v/>
      </c>
      <c r="AG108" s="174" t="str">
        <f t="shared" si="63"/>
        <v/>
      </c>
      <c r="AH108" s="174" t="str">
        <f t="shared" si="63"/>
        <v/>
      </c>
      <c r="AI108" s="174" t="str">
        <f t="shared" si="63"/>
        <v/>
      </c>
      <c r="AJ108" s="174" t="str">
        <f t="shared" si="63"/>
        <v/>
      </c>
      <c r="AK108" s="174" t="str">
        <f t="shared" si="63"/>
        <v/>
      </c>
      <c r="AL108" s="174" t="str">
        <f t="shared" si="63"/>
        <v/>
      </c>
      <c r="AM108" s="174" t="str">
        <f t="shared" si="63"/>
        <v/>
      </c>
      <c r="AN108" s="174" t="str">
        <f t="shared" si="63"/>
        <v/>
      </c>
      <c r="AO108" s="174" t="str">
        <f t="shared" si="66"/>
        <v/>
      </c>
      <c r="AP108" s="174" t="str">
        <f t="shared" si="66"/>
        <v/>
      </c>
      <c r="AQ108" s="174" t="str">
        <f t="shared" si="66"/>
        <v/>
      </c>
      <c r="AR108" s="174" t="str">
        <f t="shared" si="66"/>
        <v/>
      </c>
      <c r="AS108" s="175" t="str">
        <f t="shared" si="66"/>
        <v/>
      </c>
      <c r="AT108" s="5">
        <f t="shared" si="60"/>
        <v>31</v>
      </c>
      <c r="BA108" s="44"/>
      <c r="BB108"/>
      <c r="BC108"/>
      <c r="BD108"/>
      <c r="BE108"/>
      <c r="BF108"/>
      <c r="BG108"/>
      <c r="BH108"/>
      <c r="BI108"/>
      <c r="BJ108"/>
      <c r="BK108"/>
      <c r="BL108"/>
      <c r="BM108"/>
      <c r="BN108" s="129" t="str">
        <f t="shared" si="57"/>
        <v>직원26</v>
      </c>
      <c r="BO108" s="178" t="str">
        <f t="shared" si="61"/>
        <v/>
      </c>
      <c r="BP108" s="178" t="str">
        <f t="shared" si="61"/>
        <v/>
      </c>
      <c r="BQ108" s="178" t="str">
        <f t="shared" si="61"/>
        <v/>
      </c>
      <c r="BR108" s="178" t="str">
        <f t="shared" si="61"/>
        <v/>
      </c>
      <c r="BS108" s="178" t="str">
        <f t="shared" si="61"/>
        <v/>
      </c>
      <c r="BT108" s="178" t="str">
        <f t="shared" si="61"/>
        <v/>
      </c>
      <c r="BU108" s="178" t="str">
        <f t="shared" si="61"/>
        <v/>
      </c>
      <c r="BV108" s="178" t="str">
        <f t="shared" si="61"/>
        <v/>
      </c>
      <c r="BW108" s="178" t="str">
        <f t="shared" si="61"/>
        <v/>
      </c>
      <c r="BX108" s="178" t="str">
        <f t="shared" si="61"/>
        <v/>
      </c>
      <c r="BY108" s="178" t="str">
        <f t="shared" si="61"/>
        <v/>
      </c>
      <c r="BZ108" s="178" t="str">
        <f t="shared" si="61"/>
        <v/>
      </c>
      <c r="CA108" s="178" t="str">
        <f t="shared" si="61"/>
        <v/>
      </c>
      <c r="CB108" s="178" t="str">
        <f t="shared" si="61"/>
        <v/>
      </c>
      <c r="CC108" s="178" t="str">
        <f t="shared" si="61"/>
        <v/>
      </c>
      <c r="CD108" s="178" t="str">
        <f t="shared" si="61"/>
        <v/>
      </c>
      <c r="CE108" s="179" t="str">
        <f t="shared" si="64"/>
        <v/>
      </c>
      <c r="CF108" s="179" t="str">
        <f t="shared" si="64"/>
        <v/>
      </c>
      <c r="CG108" s="179" t="str">
        <f t="shared" si="64"/>
        <v/>
      </c>
      <c r="CH108" s="179" t="str">
        <f t="shared" si="64"/>
        <v/>
      </c>
      <c r="CI108" s="179" t="str">
        <f t="shared" si="67"/>
        <v/>
      </c>
      <c r="CJ108" s="179" t="str">
        <f t="shared" si="67"/>
        <v/>
      </c>
      <c r="CK108" s="179" t="str">
        <f t="shared" si="67"/>
        <v/>
      </c>
      <c r="CL108" s="179" t="str">
        <f t="shared" si="67"/>
        <v/>
      </c>
      <c r="CM108" s="179" t="str">
        <f t="shared" si="67"/>
        <v/>
      </c>
      <c r="CN108" s="179" t="str">
        <f t="shared" si="67"/>
        <v/>
      </c>
      <c r="CO108" s="179" t="str">
        <f t="shared" si="67"/>
        <v/>
      </c>
      <c r="CP108" s="179" t="str">
        <f t="shared" si="67"/>
        <v/>
      </c>
      <c r="CQ108" s="179" t="str">
        <f t="shared" si="67"/>
        <v/>
      </c>
      <c r="CR108" s="179" t="str">
        <f t="shared" si="67"/>
        <v/>
      </c>
      <c r="CS108" s="180" t="str">
        <f t="shared" si="67"/>
        <v/>
      </c>
    </row>
    <row r="109" spans="7:97">
      <c r="G109" s="1"/>
      <c r="H109" s="1"/>
      <c r="I109" s="1"/>
      <c r="J109" s="1"/>
      <c r="M109" s="75">
        <f t="shared" si="62"/>
        <v>30</v>
      </c>
      <c r="N109" s="339" t="str">
        <f t="shared" si="54"/>
        <v>직원27</v>
      </c>
      <c r="O109" s="315" t="str">
        <f t="shared" si="65"/>
        <v/>
      </c>
      <c r="P109" s="120" t="str">
        <f t="shared" si="65"/>
        <v/>
      </c>
      <c r="Q109" s="120" t="str">
        <f t="shared" si="65"/>
        <v/>
      </c>
      <c r="R109" s="120" t="str">
        <f t="shared" si="65"/>
        <v/>
      </c>
      <c r="S109" s="120" t="str">
        <f t="shared" si="65"/>
        <v/>
      </c>
      <c r="T109" s="120" t="str">
        <f t="shared" si="65"/>
        <v/>
      </c>
      <c r="U109" s="120" t="str">
        <f t="shared" si="65"/>
        <v/>
      </c>
      <c r="V109" s="120" t="str">
        <f t="shared" si="65"/>
        <v/>
      </c>
      <c r="W109" s="120" t="str">
        <f t="shared" si="65"/>
        <v/>
      </c>
      <c r="X109" s="120" t="str">
        <f t="shared" si="65"/>
        <v/>
      </c>
      <c r="Y109" s="120" t="str">
        <f t="shared" si="63"/>
        <v/>
      </c>
      <c r="Z109" s="120" t="str">
        <f t="shared" si="63"/>
        <v/>
      </c>
      <c r="AA109" s="120" t="str">
        <f t="shared" si="63"/>
        <v/>
      </c>
      <c r="AB109" s="120" t="str">
        <f t="shared" si="63"/>
        <v/>
      </c>
      <c r="AC109" s="120" t="str">
        <f t="shared" si="63"/>
        <v/>
      </c>
      <c r="AD109" s="120" t="str">
        <f t="shared" si="63"/>
        <v/>
      </c>
      <c r="AE109" s="174" t="str">
        <f t="shared" si="63"/>
        <v/>
      </c>
      <c r="AF109" s="174" t="str">
        <f t="shared" si="63"/>
        <v/>
      </c>
      <c r="AG109" s="174" t="str">
        <f t="shared" si="63"/>
        <v/>
      </c>
      <c r="AH109" s="174" t="str">
        <f t="shared" si="63"/>
        <v/>
      </c>
      <c r="AI109" s="174" t="str">
        <f t="shared" si="63"/>
        <v/>
      </c>
      <c r="AJ109" s="174" t="str">
        <f t="shared" si="63"/>
        <v/>
      </c>
      <c r="AK109" s="174" t="str">
        <f t="shared" si="63"/>
        <v/>
      </c>
      <c r="AL109" s="174" t="str">
        <f t="shared" si="63"/>
        <v/>
      </c>
      <c r="AM109" s="174" t="str">
        <f t="shared" si="63"/>
        <v/>
      </c>
      <c r="AN109" s="174" t="str">
        <f t="shared" si="63"/>
        <v/>
      </c>
      <c r="AO109" s="174" t="str">
        <f t="shared" si="66"/>
        <v/>
      </c>
      <c r="AP109" s="174" t="str">
        <f t="shared" si="66"/>
        <v/>
      </c>
      <c r="AQ109" s="174" t="str">
        <f t="shared" si="66"/>
        <v/>
      </c>
      <c r="AR109" s="174" t="str">
        <f t="shared" si="66"/>
        <v/>
      </c>
      <c r="AS109" s="175" t="str">
        <f t="shared" si="66"/>
        <v/>
      </c>
      <c r="AT109" s="5">
        <f t="shared" si="60"/>
        <v>31</v>
      </c>
      <c r="BA109" s="44"/>
      <c r="BB109"/>
      <c r="BC109"/>
      <c r="BD109"/>
      <c r="BE109"/>
      <c r="BF109"/>
      <c r="BG109"/>
      <c r="BH109"/>
      <c r="BI109"/>
      <c r="BJ109"/>
      <c r="BK109"/>
      <c r="BL109"/>
      <c r="BM109"/>
      <c r="BN109" s="129" t="str">
        <f t="shared" si="57"/>
        <v>직원27</v>
      </c>
      <c r="BO109" s="178" t="str">
        <f t="shared" si="61"/>
        <v/>
      </c>
      <c r="BP109" s="178" t="str">
        <f t="shared" si="61"/>
        <v/>
      </c>
      <c r="BQ109" s="178" t="str">
        <f t="shared" si="61"/>
        <v/>
      </c>
      <c r="BR109" s="178" t="str">
        <f t="shared" si="61"/>
        <v/>
      </c>
      <c r="BS109" s="178" t="str">
        <f t="shared" si="61"/>
        <v/>
      </c>
      <c r="BT109" s="178" t="str">
        <f t="shared" si="61"/>
        <v/>
      </c>
      <c r="BU109" s="178" t="str">
        <f t="shared" si="61"/>
        <v/>
      </c>
      <c r="BV109" s="178" t="str">
        <f t="shared" si="61"/>
        <v/>
      </c>
      <c r="BW109" s="178" t="str">
        <f t="shared" si="61"/>
        <v/>
      </c>
      <c r="BX109" s="178" t="str">
        <f t="shared" si="61"/>
        <v/>
      </c>
      <c r="BY109" s="178" t="str">
        <f t="shared" si="61"/>
        <v/>
      </c>
      <c r="BZ109" s="178" t="str">
        <f t="shared" si="61"/>
        <v/>
      </c>
      <c r="CA109" s="178" t="str">
        <f t="shared" si="61"/>
        <v/>
      </c>
      <c r="CB109" s="178" t="str">
        <f t="shared" si="61"/>
        <v/>
      </c>
      <c r="CC109" s="178" t="str">
        <f t="shared" si="61"/>
        <v/>
      </c>
      <c r="CD109" s="178" t="str">
        <f t="shared" si="61"/>
        <v/>
      </c>
      <c r="CE109" s="179" t="str">
        <f t="shared" si="64"/>
        <v/>
      </c>
      <c r="CF109" s="179" t="str">
        <f t="shared" si="64"/>
        <v/>
      </c>
      <c r="CG109" s="179" t="str">
        <f t="shared" si="64"/>
        <v/>
      </c>
      <c r="CH109" s="179" t="str">
        <f t="shared" si="64"/>
        <v/>
      </c>
      <c r="CI109" s="179" t="str">
        <f t="shared" si="67"/>
        <v/>
      </c>
      <c r="CJ109" s="179" t="str">
        <f t="shared" si="67"/>
        <v/>
      </c>
      <c r="CK109" s="179" t="str">
        <f t="shared" si="67"/>
        <v/>
      </c>
      <c r="CL109" s="179" t="str">
        <f t="shared" si="67"/>
        <v/>
      </c>
      <c r="CM109" s="179" t="str">
        <f t="shared" si="67"/>
        <v/>
      </c>
      <c r="CN109" s="179" t="str">
        <f t="shared" si="67"/>
        <v/>
      </c>
      <c r="CO109" s="179" t="str">
        <f t="shared" si="67"/>
        <v/>
      </c>
      <c r="CP109" s="179" t="str">
        <f t="shared" si="67"/>
        <v/>
      </c>
      <c r="CQ109" s="179" t="str">
        <f t="shared" si="67"/>
        <v/>
      </c>
      <c r="CR109" s="179" t="str">
        <f t="shared" si="67"/>
        <v/>
      </c>
      <c r="CS109" s="180" t="str">
        <f t="shared" si="67"/>
        <v/>
      </c>
    </row>
    <row r="110" spans="7:97">
      <c r="G110" s="1"/>
      <c r="H110" s="1"/>
      <c r="I110" s="1"/>
      <c r="J110" s="1"/>
      <c r="M110" s="75">
        <f t="shared" si="62"/>
        <v>31</v>
      </c>
      <c r="N110" s="339" t="str">
        <f t="shared" si="54"/>
        <v>직원28</v>
      </c>
      <c r="O110" s="315" t="str">
        <f t="shared" si="65"/>
        <v/>
      </c>
      <c r="P110" s="120" t="str">
        <f t="shared" si="65"/>
        <v/>
      </c>
      <c r="Q110" s="120" t="str">
        <f t="shared" si="65"/>
        <v/>
      </c>
      <c r="R110" s="120" t="str">
        <f t="shared" si="65"/>
        <v/>
      </c>
      <c r="S110" s="120" t="str">
        <f t="shared" si="65"/>
        <v/>
      </c>
      <c r="T110" s="120" t="str">
        <f t="shared" si="65"/>
        <v/>
      </c>
      <c r="U110" s="120" t="str">
        <f t="shared" si="65"/>
        <v/>
      </c>
      <c r="V110" s="120" t="str">
        <f t="shared" si="65"/>
        <v/>
      </c>
      <c r="W110" s="120" t="str">
        <f t="shared" si="65"/>
        <v/>
      </c>
      <c r="X110" s="120" t="str">
        <f t="shared" si="65"/>
        <v/>
      </c>
      <c r="Y110" s="120" t="str">
        <f t="shared" si="63"/>
        <v/>
      </c>
      <c r="Z110" s="120" t="str">
        <f t="shared" si="63"/>
        <v/>
      </c>
      <c r="AA110" s="120" t="str">
        <f t="shared" si="63"/>
        <v/>
      </c>
      <c r="AB110" s="120" t="str">
        <f t="shared" si="63"/>
        <v/>
      </c>
      <c r="AC110" s="120" t="str">
        <f t="shared" si="63"/>
        <v/>
      </c>
      <c r="AD110" s="120" t="str">
        <f t="shared" si="63"/>
        <v/>
      </c>
      <c r="AE110" s="174" t="str">
        <f t="shared" si="63"/>
        <v/>
      </c>
      <c r="AF110" s="174" t="str">
        <f t="shared" si="63"/>
        <v/>
      </c>
      <c r="AG110" s="174" t="str">
        <f t="shared" si="63"/>
        <v/>
      </c>
      <c r="AH110" s="174" t="str">
        <f t="shared" si="63"/>
        <v/>
      </c>
      <c r="AI110" s="174" t="str">
        <f t="shared" si="63"/>
        <v/>
      </c>
      <c r="AJ110" s="174" t="str">
        <f t="shared" si="63"/>
        <v/>
      </c>
      <c r="AK110" s="174" t="str">
        <f t="shared" si="63"/>
        <v/>
      </c>
      <c r="AL110" s="174" t="str">
        <f t="shared" si="63"/>
        <v/>
      </c>
      <c r="AM110" s="174" t="str">
        <f t="shared" si="63"/>
        <v/>
      </c>
      <c r="AN110" s="174" t="str">
        <f t="shared" si="63"/>
        <v/>
      </c>
      <c r="AO110" s="174" t="str">
        <f t="shared" si="66"/>
        <v/>
      </c>
      <c r="AP110" s="174" t="str">
        <f t="shared" si="66"/>
        <v/>
      </c>
      <c r="AQ110" s="174" t="str">
        <f t="shared" si="66"/>
        <v/>
      </c>
      <c r="AR110" s="174" t="str">
        <f t="shared" si="66"/>
        <v/>
      </c>
      <c r="AS110" s="175" t="str">
        <f t="shared" si="66"/>
        <v/>
      </c>
      <c r="AT110" s="5">
        <f t="shared" si="60"/>
        <v>31</v>
      </c>
      <c r="BA110" s="44"/>
      <c r="BB110"/>
      <c r="BC110"/>
      <c r="BD110"/>
      <c r="BE110"/>
      <c r="BF110"/>
      <c r="BG110"/>
      <c r="BH110"/>
      <c r="BI110"/>
      <c r="BJ110"/>
      <c r="BK110"/>
      <c r="BL110"/>
      <c r="BM110"/>
      <c r="BN110" s="129" t="str">
        <f t="shared" si="57"/>
        <v>직원28</v>
      </c>
      <c r="BO110" s="178" t="str">
        <f t="shared" si="61"/>
        <v/>
      </c>
      <c r="BP110" s="178" t="str">
        <f t="shared" si="61"/>
        <v/>
      </c>
      <c r="BQ110" s="178" t="str">
        <f t="shared" si="61"/>
        <v/>
      </c>
      <c r="BR110" s="178" t="str">
        <f t="shared" si="61"/>
        <v/>
      </c>
      <c r="BS110" s="178" t="str">
        <f t="shared" si="61"/>
        <v/>
      </c>
      <c r="BT110" s="178" t="str">
        <f t="shared" si="61"/>
        <v/>
      </c>
      <c r="BU110" s="178" t="str">
        <f t="shared" si="61"/>
        <v/>
      </c>
      <c r="BV110" s="178" t="str">
        <f t="shared" si="61"/>
        <v/>
      </c>
      <c r="BW110" s="178" t="str">
        <f t="shared" si="61"/>
        <v/>
      </c>
      <c r="BX110" s="178" t="str">
        <f t="shared" si="61"/>
        <v/>
      </c>
      <c r="BY110" s="178" t="str">
        <f t="shared" si="61"/>
        <v/>
      </c>
      <c r="BZ110" s="178" t="str">
        <f t="shared" si="61"/>
        <v/>
      </c>
      <c r="CA110" s="178" t="str">
        <f t="shared" si="61"/>
        <v/>
      </c>
      <c r="CB110" s="178" t="str">
        <f t="shared" si="61"/>
        <v/>
      </c>
      <c r="CC110" s="178" t="str">
        <f t="shared" si="61"/>
        <v/>
      </c>
      <c r="CD110" s="178" t="str">
        <f t="shared" si="61"/>
        <v/>
      </c>
      <c r="CE110" s="179" t="str">
        <f t="shared" si="64"/>
        <v/>
      </c>
      <c r="CF110" s="179" t="str">
        <f t="shared" si="64"/>
        <v/>
      </c>
      <c r="CG110" s="179" t="str">
        <f t="shared" si="64"/>
        <v/>
      </c>
      <c r="CH110" s="179" t="str">
        <f t="shared" si="64"/>
        <v/>
      </c>
      <c r="CI110" s="179" t="str">
        <f t="shared" si="67"/>
        <v/>
      </c>
      <c r="CJ110" s="179" t="str">
        <f t="shared" si="67"/>
        <v/>
      </c>
      <c r="CK110" s="179" t="str">
        <f t="shared" si="67"/>
        <v/>
      </c>
      <c r="CL110" s="179" t="str">
        <f t="shared" si="67"/>
        <v/>
      </c>
      <c r="CM110" s="179" t="str">
        <f t="shared" si="67"/>
        <v/>
      </c>
      <c r="CN110" s="179" t="str">
        <f t="shared" si="67"/>
        <v/>
      </c>
      <c r="CO110" s="179" t="str">
        <f t="shared" si="67"/>
        <v/>
      </c>
      <c r="CP110" s="179" t="str">
        <f t="shared" si="67"/>
        <v/>
      </c>
      <c r="CQ110" s="179" t="str">
        <f t="shared" si="67"/>
        <v/>
      </c>
      <c r="CR110" s="179" t="str">
        <f t="shared" si="67"/>
        <v/>
      </c>
      <c r="CS110" s="180" t="str">
        <f t="shared" si="67"/>
        <v/>
      </c>
    </row>
    <row r="111" spans="7:97">
      <c r="G111" s="1"/>
      <c r="H111" s="1"/>
      <c r="I111" s="1"/>
      <c r="J111" s="1"/>
      <c r="M111" s="75">
        <f t="shared" si="62"/>
        <v>32</v>
      </c>
      <c r="N111" s="339" t="str">
        <f t="shared" si="54"/>
        <v>직원29</v>
      </c>
      <c r="O111" s="315" t="str">
        <f t="shared" si="65"/>
        <v/>
      </c>
      <c r="P111" s="120" t="str">
        <f t="shared" si="65"/>
        <v/>
      </c>
      <c r="Q111" s="120" t="str">
        <f t="shared" si="65"/>
        <v/>
      </c>
      <c r="R111" s="120" t="str">
        <f t="shared" si="65"/>
        <v/>
      </c>
      <c r="S111" s="120" t="str">
        <f t="shared" si="65"/>
        <v/>
      </c>
      <c r="T111" s="120" t="str">
        <f t="shared" si="65"/>
        <v/>
      </c>
      <c r="U111" s="120" t="str">
        <f t="shared" si="65"/>
        <v/>
      </c>
      <c r="V111" s="120" t="str">
        <f t="shared" si="65"/>
        <v/>
      </c>
      <c r="W111" s="120" t="str">
        <f t="shared" si="65"/>
        <v/>
      </c>
      <c r="X111" s="120" t="str">
        <f t="shared" si="65"/>
        <v/>
      </c>
      <c r="Y111" s="120" t="str">
        <f t="shared" si="63"/>
        <v/>
      </c>
      <c r="Z111" s="120" t="str">
        <f t="shared" si="63"/>
        <v/>
      </c>
      <c r="AA111" s="120" t="str">
        <f t="shared" si="63"/>
        <v/>
      </c>
      <c r="AB111" s="120" t="str">
        <f t="shared" si="63"/>
        <v/>
      </c>
      <c r="AC111" s="120" t="str">
        <f t="shared" si="63"/>
        <v/>
      </c>
      <c r="AD111" s="120" t="str">
        <f t="shared" si="63"/>
        <v/>
      </c>
      <c r="AE111" s="174" t="str">
        <f t="shared" si="63"/>
        <v/>
      </c>
      <c r="AF111" s="174" t="str">
        <f t="shared" si="63"/>
        <v/>
      </c>
      <c r="AG111" s="174" t="str">
        <f t="shared" si="63"/>
        <v/>
      </c>
      <c r="AH111" s="174" t="str">
        <f t="shared" si="63"/>
        <v/>
      </c>
      <c r="AI111" s="174" t="str">
        <f t="shared" si="63"/>
        <v/>
      </c>
      <c r="AJ111" s="174" t="str">
        <f t="shared" si="63"/>
        <v/>
      </c>
      <c r="AK111" s="174" t="str">
        <f t="shared" si="63"/>
        <v/>
      </c>
      <c r="AL111" s="174" t="str">
        <f t="shared" si="63"/>
        <v/>
      </c>
      <c r="AM111" s="174" t="str">
        <f t="shared" si="63"/>
        <v/>
      </c>
      <c r="AN111" s="174" t="str">
        <f t="shared" si="63"/>
        <v/>
      </c>
      <c r="AO111" s="174" t="str">
        <f t="shared" si="66"/>
        <v/>
      </c>
      <c r="AP111" s="174" t="str">
        <f t="shared" si="66"/>
        <v/>
      </c>
      <c r="AQ111" s="174" t="str">
        <f t="shared" si="66"/>
        <v/>
      </c>
      <c r="AR111" s="174" t="str">
        <f t="shared" si="66"/>
        <v/>
      </c>
      <c r="AS111" s="175" t="str">
        <f t="shared" si="66"/>
        <v/>
      </c>
      <c r="AT111" s="5">
        <f t="shared" si="60"/>
        <v>31</v>
      </c>
      <c r="BA111" s="44"/>
      <c r="BB111"/>
      <c r="BC111"/>
      <c r="BD111"/>
      <c r="BE111"/>
      <c r="BF111"/>
      <c r="BG111"/>
      <c r="BH111"/>
      <c r="BI111"/>
      <c r="BJ111"/>
      <c r="BK111"/>
      <c r="BL111"/>
      <c r="BM111"/>
      <c r="BN111" s="129" t="str">
        <f t="shared" si="57"/>
        <v>직원29</v>
      </c>
      <c r="BO111" s="178" t="str">
        <f t="shared" si="61"/>
        <v/>
      </c>
      <c r="BP111" s="178" t="str">
        <f t="shared" si="61"/>
        <v/>
      </c>
      <c r="BQ111" s="178" t="str">
        <f t="shared" si="61"/>
        <v/>
      </c>
      <c r="BR111" s="178" t="str">
        <f t="shared" si="61"/>
        <v/>
      </c>
      <c r="BS111" s="178" t="str">
        <f t="shared" si="61"/>
        <v/>
      </c>
      <c r="BT111" s="178" t="str">
        <f t="shared" si="61"/>
        <v/>
      </c>
      <c r="BU111" s="178" t="str">
        <f t="shared" si="61"/>
        <v/>
      </c>
      <c r="BV111" s="178" t="str">
        <f t="shared" si="61"/>
        <v/>
      </c>
      <c r="BW111" s="178" t="str">
        <f t="shared" si="61"/>
        <v/>
      </c>
      <c r="BX111" s="178" t="str">
        <f t="shared" si="61"/>
        <v/>
      </c>
      <c r="BY111" s="178" t="str">
        <f t="shared" si="61"/>
        <v/>
      </c>
      <c r="BZ111" s="178" t="str">
        <f t="shared" si="61"/>
        <v/>
      </c>
      <c r="CA111" s="178" t="str">
        <f t="shared" si="61"/>
        <v/>
      </c>
      <c r="CB111" s="178" t="str">
        <f t="shared" si="61"/>
        <v/>
      </c>
      <c r="CC111" s="178" t="str">
        <f t="shared" si="61"/>
        <v/>
      </c>
      <c r="CD111" s="178" t="str">
        <f t="shared" si="61"/>
        <v/>
      </c>
      <c r="CE111" s="179" t="str">
        <f t="shared" si="64"/>
        <v/>
      </c>
      <c r="CF111" s="179" t="str">
        <f t="shared" si="64"/>
        <v/>
      </c>
      <c r="CG111" s="179" t="str">
        <f t="shared" si="64"/>
        <v/>
      </c>
      <c r="CH111" s="179" t="str">
        <f t="shared" si="64"/>
        <v/>
      </c>
      <c r="CI111" s="179" t="str">
        <f t="shared" si="67"/>
        <v/>
      </c>
      <c r="CJ111" s="179" t="str">
        <f t="shared" si="67"/>
        <v/>
      </c>
      <c r="CK111" s="179" t="str">
        <f t="shared" si="67"/>
        <v/>
      </c>
      <c r="CL111" s="179" t="str">
        <f t="shared" si="67"/>
        <v/>
      </c>
      <c r="CM111" s="179" t="str">
        <f t="shared" si="67"/>
        <v/>
      </c>
      <c r="CN111" s="179" t="str">
        <f t="shared" si="67"/>
        <v/>
      </c>
      <c r="CO111" s="179" t="str">
        <f t="shared" si="67"/>
        <v/>
      </c>
      <c r="CP111" s="179" t="str">
        <f t="shared" si="67"/>
        <v/>
      </c>
      <c r="CQ111" s="179" t="str">
        <f t="shared" si="67"/>
        <v/>
      </c>
      <c r="CR111" s="179" t="str">
        <f t="shared" si="67"/>
        <v/>
      </c>
      <c r="CS111" s="180" t="str">
        <f t="shared" si="67"/>
        <v/>
      </c>
    </row>
    <row r="112" spans="7:97">
      <c r="G112" s="1"/>
      <c r="H112" s="1"/>
      <c r="I112" s="1"/>
      <c r="J112" s="1"/>
      <c r="M112" s="75">
        <f t="shared" si="62"/>
        <v>33</v>
      </c>
      <c r="N112" s="340" t="str">
        <f t="shared" si="54"/>
        <v>직원30</v>
      </c>
      <c r="O112" s="317" t="str">
        <f t="shared" si="65"/>
        <v/>
      </c>
      <c r="P112" s="123" t="str">
        <f t="shared" si="65"/>
        <v/>
      </c>
      <c r="Q112" s="123" t="str">
        <f t="shared" si="65"/>
        <v/>
      </c>
      <c r="R112" s="123" t="str">
        <f t="shared" si="65"/>
        <v/>
      </c>
      <c r="S112" s="123" t="str">
        <f t="shared" si="65"/>
        <v/>
      </c>
      <c r="T112" s="123" t="str">
        <f t="shared" si="65"/>
        <v/>
      </c>
      <c r="U112" s="123" t="str">
        <f t="shared" si="65"/>
        <v/>
      </c>
      <c r="V112" s="123" t="str">
        <f t="shared" si="65"/>
        <v/>
      </c>
      <c r="W112" s="123" t="str">
        <f t="shared" si="65"/>
        <v/>
      </c>
      <c r="X112" s="123" t="str">
        <f t="shared" si="65"/>
        <v/>
      </c>
      <c r="Y112" s="123" t="str">
        <f t="shared" si="63"/>
        <v/>
      </c>
      <c r="Z112" s="123" t="str">
        <f t="shared" si="63"/>
        <v/>
      </c>
      <c r="AA112" s="123" t="str">
        <f t="shared" si="63"/>
        <v/>
      </c>
      <c r="AB112" s="123" t="str">
        <f t="shared" si="63"/>
        <v/>
      </c>
      <c r="AC112" s="123" t="str">
        <f t="shared" si="63"/>
        <v/>
      </c>
      <c r="AD112" s="123" t="str">
        <f t="shared" si="63"/>
        <v/>
      </c>
      <c r="AE112" s="176" t="str">
        <f t="shared" si="63"/>
        <v/>
      </c>
      <c r="AF112" s="176" t="str">
        <f t="shared" si="63"/>
        <v/>
      </c>
      <c r="AG112" s="176" t="str">
        <f t="shared" si="63"/>
        <v/>
      </c>
      <c r="AH112" s="176" t="str">
        <f t="shared" si="63"/>
        <v/>
      </c>
      <c r="AI112" s="176" t="str">
        <f t="shared" si="63"/>
        <v/>
      </c>
      <c r="AJ112" s="176" t="str">
        <f t="shared" si="63"/>
        <v/>
      </c>
      <c r="AK112" s="176" t="str">
        <f t="shared" si="63"/>
        <v/>
      </c>
      <c r="AL112" s="176" t="str">
        <f t="shared" si="63"/>
        <v/>
      </c>
      <c r="AM112" s="176" t="str">
        <f t="shared" si="63"/>
        <v/>
      </c>
      <c r="AN112" s="176" t="str">
        <f t="shared" si="63"/>
        <v/>
      </c>
      <c r="AO112" s="176" t="str">
        <f t="shared" si="66"/>
        <v/>
      </c>
      <c r="AP112" s="176" t="str">
        <f t="shared" si="66"/>
        <v/>
      </c>
      <c r="AQ112" s="176" t="str">
        <f t="shared" si="66"/>
        <v/>
      </c>
      <c r="AR112" s="176" t="str">
        <f t="shared" si="66"/>
        <v/>
      </c>
      <c r="AS112" s="177" t="str">
        <f t="shared" si="66"/>
        <v/>
      </c>
      <c r="AT112" s="5">
        <f t="shared" si="60"/>
        <v>31</v>
      </c>
      <c r="BA112" s="44"/>
      <c r="BB112"/>
      <c r="BC112"/>
      <c r="BD112"/>
      <c r="BE112"/>
      <c r="BF112"/>
      <c r="BG112"/>
      <c r="BH112"/>
      <c r="BI112"/>
      <c r="BJ112"/>
      <c r="BK112"/>
      <c r="BL112"/>
      <c r="BM112"/>
      <c r="BN112" s="152" t="str">
        <f t="shared" si="57"/>
        <v>직원30</v>
      </c>
      <c r="BO112" s="79" t="str">
        <f t="shared" si="61"/>
        <v/>
      </c>
      <c r="BP112" s="79" t="str">
        <f t="shared" si="61"/>
        <v/>
      </c>
      <c r="BQ112" s="79" t="str">
        <f t="shared" si="61"/>
        <v/>
      </c>
      <c r="BR112" s="79" t="str">
        <f t="shared" si="61"/>
        <v/>
      </c>
      <c r="BS112" s="79" t="str">
        <f t="shared" si="61"/>
        <v/>
      </c>
      <c r="BT112" s="79" t="str">
        <f t="shared" si="61"/>
        <v/>
      </c>
      <c r="BU112" s="79" t="str">
        <f t="shared" si="61"/>
        <v/>
      </c>
      <c r="BV112" s="79" t="str">
        <f t="shared" si="61"/>
        <v/>
      </c>
      <c r="BW112" s="79" t="str">
        <f t="shared" si="61"/>
        <v/>
      </c>
      <c r="BX112" s="79" t="str">
        <f t="shared" si="61"/>
        <v/>
      </c>
      <c r="BY112" s="79" t="str">
        <f t="shared" si="61"/>
        <v/>
      </c>
      <c r="BZ112" s="79" t="str">
        <f t="shared" si="61"/>
        <v/>
      </c>
      <c r="CA112" s="79" t="str">
        <f t="shared" si="61"/>
        <v/>
      </c>
      <c r="CB112" s="79" t="str">
        <f t="shared" si="61"/>
        <v/>
      </c>
      <c r="CC112" s="79" t="str">
        <f t="shared" si="61"/>
        <v/>
      </c>
      <c r="CD112" s="79" t="str">
        <f t="shared" si="61"/>
        <v/>
      </c>
      <c r="CE112" s="181" t="str">
        <f t="shared" si="64"/>
        <v/>
      </c>
      <c r="CF112" s="181" t="str">
        <f t="shared" si="64"/>
        <v/>
      </c>
      <c r="CG112" s="181" t="str">
        <f t="shared" si="64"/>
        <v/>
      </c>
      <c r="CH112" s="181" t="str">
        <f t="shared" si="64"/>
        <v/>
      </c>
      <c r="CI112" s="181" t="str">
        <f t="shared" si="67"/>
        <v/>
      </c>
      <c r="CJ112" s="181" t="str">
        <f t="shared" si="67"/>
        <v/>
      </c>
      <c r="CK112" s="181" t="str">
        <f t="shared" si="67"/>
        <v/>
      </c>
      <c r="CL112" s="181" t="str">
        <f t="shared" si="67"/>
        <v/>
      </c>
      <c r="CM112" s="181" t="str">
        <f t="shared" si="67"/>
        <v/>
      </c>
      <c r="CN112" s="181" t="str">
        <f t="shared" si="67"/>
        <v/>
      </c>
      <c r="CO112" s="181" t="str">
        <f t="shared" si="67"/>
        <v/>
      </c>
      <c r="CP112" s="181" t="str">
        <f t="shared" si="67"/>
        <v/>
      </c>
      <c r="CQ112" s="181" t="str">
        <f t="shared" si="67"/>
        <v/>
      </c>
      <c r="CR112" s="181" t="str">
        <f t="shared" si="67"/>
        <v/>
      </c>
      <c r="CS112" s="182" t="str">
        <f t="shared" si="67"/>
        <v/>
      </c>
    </row>
    <row r="113" spans="7:72">
      <c r="G113" s="1"/>
      <c r="H113" s="1"/>
      <c r="I113" s="1"/>
      <c r="J113" s="1"/>
      <c r="M113" s="43"/>
      <c r="N113"/>
      <c r="O113"/>
      <c r="P113"/>
      <c r="Q113"/>
      <c r="R113"/>
      <c r="S113"/>
      <c r="T113"/>
      <c r="U113"/>
      <c r="V113"/>
      <c r="W113"/>
      <c r="BA113" s="44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7:72">
      <c r="G114" s="1"/>
      <c r="H114" s="1"/>
      <c r="I114" s="1"/>
      <c r="J114" s="1"/>
      <c r="M114" s="43"/>
      <c r="N114"/>
      <c r="O114"/>
      <c r="P114"/>
      <c r="Q114"/>
      <c r="R114"/>
      <c r="S114"/>
      <c r="T114"/>
      <c r="U114"/>
      <c r="V114"/>
      <c r="W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7:72">
      <c r="G115" s="1"/>
      <c r="H115" s="1"/>
      <c r="I115" s="1"/>
      <c r="J115" s="1"/>
      <c r="M115" s="43"/>
      <c r="N115" s="78" t="s">
        <v>43</v>
      </c>
      <c r="O115"/>
      <c r="P115"/>
      <c r="Q115"/>
      <c r="R115"/>
      <c r="S115" s="102" t="s">
        <v>122</v>
      </c>
      <c r="T115"/>
      <c r="U115"/>
      <c r="V115"/>
      <c r="W115"/>
      <c r="AE115" s="78" t="s">
        <v>123</v>
      </c>
      <c r="BA115" s="44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7:72">
      <c r="G116" s="1"/>
      <c r="H116" s="1"/>
      <c r="I116" s="1"/>
      <c r="J116" s="1"/>
      <c r="M116" s="43"/>
      <c r="N116"/>
      <c r="O116"/>
      <c r="P116"/>
      <c r="Q116"/>
      <c r="R116"/>
      <c r="S116"/>
      <c r="T116"/>
      <c r="U116"/>
      <c r="V116"/>
      <c r="W116"/>
      <c r="BA116" s="44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7:72">
      <c r="G117" s="1"/>
      <c r="H117" s="1"/>
      <c r="I117" s="1"/>
      <c r="J117" s="1"/>
      <c r="M117" s="43"/>
      <c r="N117" s="56"/>
      <c r="O117" s="56" t="s">
        <v>38</v>
      </c>
      <c r="P117" s="56" t="s">
        <v>39</v>
      </c>
      <c r="Q117" s="56" t="s">
        <v>117</v>
      </c>
      <c r="R117" s="56" t="s">
        <v>44</v>
      </c>
      <c r="S117" s="56" t="s">
        <v>45</v>
      </c>
      <c r="T117" s="56" t="s">
        <v>118</v>
      </c>
      <c r="U117" s="56" t="s">
        <v>119</v>
      </c>
      <c r="V117"/>
      <c r="W117"/>
      <c r="X117" s="332" t="s">
        <v>127</v>
      </c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1"/>
      <c r="AJ117"/>
      <c r="AK117"/>
      <c r="AL117"/>
      <c r="AM117"/>
      <c r="AN117"/>
      <c r="AO117"/>
      <c r="AP117"/>
      <c r="AQ117"/>
      <c r="AR117"/>
      <c r="AS117"/>
      <c r="AT117"/>
      <c r="AU117"/>
      <c r="BA117" s="1"/>
      <c r="BB117" s="1"/>
      <c r="BC117" s="44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7:72">
      <c r="G118" s="1"/>
      <c r="H118" s="1"/>
      <c r="I118" s="1"/>
      <c r="J118" s="1"/>
      <c r="M118" s="43"/>
      <c r="N118" s="57"/>
      <c r="O118" s="57" t="s">
        <v>46</v>
      </c>
      <c r="P118" s="57" t="s">
        <v>47</v>
      </c>
      <c r="Q118" s="57" t="s">
        <v>120</v>
      </c>
      <c r="R118" s="57" t="s">
        <v>48</v>
      </c>
      <c r="S118" s="57" t="s">
        <v>49</v>
      </c>
      <c r="T118" s="57" t="s">
        <v>120</v>
      </c>
      <c r="U118" s="57" t="s">
        <v>121</v>
      </c>
      <c r="V118"/>
      <c r="W118"/>
      <c r="X118" s="332" t="s">
        <v>128</v>
      </c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1"/>
      <c r="AJ118"/>
      <c r="AK118"/>
      <c r="AL118"/>
      <c r="AM118"/>
      <c r="AN118"/>
      <c r="AO118"/>
      <c r="AP118"/>
      <c r="AQ118"/>
      <c r="AR118"/>
      <c r="AS118"/>
      <c r="AT118"/>
      <c r="AU118"/>
      <c r="BA118" s="1"/>
      <c r="BB118" s="1"/>
      <c r="BC118" s="44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7:72">
      <c r="G119" s="1"/>
      <c r="H119" s="1"/>
      <c r="I119" s="1"/>
      <c r="J119" s="1"/>
      <c r="M119" s="43"/>
      <c r="N119" s="343" t="str">
        <f t="shared" ref="N119:N148" si="68">N83</f>
        <v>직원1</v>
      </c>
      <c r="O119" s="347">
        <f t="shared" ref="O119:O148" ca="1" si="69">IF($H$25=1,IF(AG192&gt;0,AG192,0),AT155-R119-S119-$AJ$133)</f>
        <v>0</v>
      </c>
      <c r="P119" s="168">
        <f t="shared" ref="P119:P148" si="70">COUNTIF(O83:AS83,$D$17)*$I$17+COUNTIF(O83:AS83,$D$18)*$I$18+COUNTIF(O83:AS83,$D$19)*$I$19</f>
        <v>0</v>
      </c>
      <c r="Q119" s="169">
        <f t="shared" ref="Q119:Q148" ca="1" si="71">IF(O119&lt;0,0,O119)+P119/3</f>
        <v>0</v>
      </c>
      <c r="R119" s="168">
        <f>SUM(O228:AS228)</f>
        <v>0</v>
      </c>
      <c r="S119" s="168">
        <f>SUM(O264:AS264)</f>
        <v>0</v>
      </c>
      <c r="T119" s="169">
        <f>R119+S119*4/3</f>
        <v>0</v>
      </c>
      <c r="U119" s="169">
        <f ca="1">Q119+T119</f>
        <v>0</v>
      </c>
      <c r="V119"/>
      <c r="W119"/>
      <c r="X119" s="332" t="s">
        <v>129</v>
      </c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1"/>
      <c r="AJ119"/>
      <c r="AK119"/>
      <c r="AL119"/>
      <c r="AM119"/>
      <c r="AN119"/>
      <c r="AO119"/>
      <c r="AP119"/>
      <c r="AQ119"/>
      <c r="AR119"/>
      <c r="AS119"/>
      <c r="AT119"/>
      <c r="AU119"/>
      <c r="BA119" s="1"/>
      <c r="BB119" s="1"/>
      <c r="BC119" s="44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7:72">
      <c r="G120" s="1"/>
      <c r="H120" s="1"/>
      <c r="I120" s="1"/>
      <c r="J120" s="1"/>
      <c r="M120" s="43"/>
      <c r="N120" s="344" t="str">
        <f t="shared" si="68"/>
        <v>직원2</v>
      </c>
      <c r="O120" s="348">
        <f t="shared" ca="1" si="69"/>
        <v>0</v>
      </c>
      <c r="P120" s="170">
        <f t="shared" si="70"/>
        <v>0</v>
      </c>
      <c r="Q120" s="171">
        <f t="shared" ca="1" si="71"/>
        <v>0</v>
      </c>
      <c r="R120" s="170">
        <f t="shared" ref="R120:R148" si="72">SUM(O229:AS229)</f>
        <v>0</v>
      </c>
      <c r="S120" s="170">
        <f t="shared" ref="S120:S148" si="73">SUM(O265:AS265)</f>
        <v>0</v>
      </c>
      <c r="T120" s="171">
        <f t="shared" ref="T120:T148" si="74">R120+S120*4/3</f>
        <v>0</v>
      </c>
      <c r="U120" s="171">
        <f t="shared" ref="U120:U148" ca="1" si="75">Q120+T120</f>
        <v>0</v>
      </c>
      <c r="V120"/>
      <c r="W120"/>
      <c r="X120" s="332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1"/>
      <c r="AJ120"/>
      <c r="AK120"/>
      <c r="AL120"/>
      <c r="AM120"/>
      <c r="AN120"/>
      <c r="AO120"/>
      <c r="AP120"/>
      <c r="AQ120"/>
      <c r="AR120"/>
      <c r="AS120"/>
      <c r="AT120"/>
      <c r="AU120"/>
      <c r="BA120" s="1"/>
      <c r="BB120" s="1"/>
      <c r="BC120" s="44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7:72">
      <c r="G121" s="1"/>
      <c r="H121" s="1"/>
      <c r="I121" s="1"/>
      <c r="J121" s="1"/>
      <c r="M121" s="43"/>
      <c r="N121" s="344" t="str">
        <f t="shared" si="68"/>
        <v>직원3</v>
      </c>
      <c r="O121" s="348">
        <f t="shared" ca="1" si="69"/>
        <v>0</v>
      </c>
      <c r="P121" s="170">
        <f t="shared" si="70"/>
        <v>0</v>
      </c>
      <c r="Q121" s="171">
        <f t="shared" ca="1" si="71"/>
        <v>0</v>
      </c>
      <c r="R121" s="170">
        <f t="shared" si="72"/>
        <v>0</v>
      </c>
      <c r="S121" s="170">
        <f t="shared" si="73"/>
        <v>0</v>
      </c>
      <c r="T121" s="171">
        <f t="shared" si="74"/>
        <v>0</v>
      </c>
      <c r="U121" s="171">
        <f t="shared" ca="1" si="75"/>
        <v>0</v>
      </c>
      <c r="V121"/>
      <c r="W121"/>
      <c r="X121" s="372" t="s">
        <v>130</v>
      </c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31"/>
      <c r="AJ121"/>
      <c r="AK121"/>
      <c r="AL121"/>
      <c r="AM121"/>
      <c r="AN121"/>
      <c r="AO121"/>
      <c r="AP121"/>
      <c r="AQ121"/>
      <c r="AR121"/>
      <c r="AS121"/>
      <c r="AT121"/>
      <c r="AU121"/>
      <c r="BA121" s="1"/>
      <c r="BB121" s="1"/>
      <c r="BC121" s="44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7:72">
      <c r="G122" s="1"/>
      <c r="H122" s="1"/>
      <c r="I122" s="1"/>
      <c r="J122" s="1"/>
      <c r="M122" s="43"/>
      <c r="N122" s="344" t="str">
        <f t="shared" si="68"/>
        <v>직원4</v>
      </c>
      <c r="O122" s="348">
        <f t="shared" ca="1" si="69"/>
        <v>0</v>
      </c>
      <c r="P122" s="170">
        <f t="shared" si="70"/>
        <v>0</v>
      </c>
      <c r="Q122" s="171">
        <f t="shared" ca="1" si="71"/>
        <v>0</v>
      </c>
      <c r="R122" s="170">
        <f t="shared" si="72"/>
        <v>0</v>
      </c>
      <c r="S122" s="170">
        <f t="shared" si="73"/>
        <v>0</v>
      </c>
      <c r="T122" s="171">
        <f t="shared" si="74"/>
        <v>0</v>
      </c>
      <c r="U122" s="171">
        <f t="shared" ca="1" si="75"/>
        <v>0</v>
      </c>
      <c r="V122"/>
      <c r="W12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31"/>
      <c r="AJ122"/>
      <c r="AK122"/>
      <c r="AL122"/>
      <c r="AM122"/>
      <c r="AN122"/>
      <c r="AO122"/>
      <c r="AP122"/>
      <c r="AQ122"/>
      <c r="AR122"/>
      <c r="AS122"/>
      <c r="AT122"/>
      <c r="AU122"/>
      <c r="BA122" s="1"/>
      <c r="BB122" s="1"/>
      <c r="BC122" s="44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  <row r="123" spans="7:72">
      <c r="G123" s="1"/>
      <c r="H123" s="1"/>
      <c r="I123" s="1"/>
      <c r="J123" s="1"/>
      <c r="M123" s="43"/>
      <c r="N123" s="344" t="str">
        <f t="shared" si="68"/>
        <v>직원5</v>
      </c>
      <c r="O123" s="348">
        <f t="shared" ca="1" si="69"/>
        <v>0</v>
      </c>
      <c r="P123" s="170">
        <f t="shared" si="70"/>
        <v>0</v>
      </c>
      <c r="Q123" s="171">
        <f t="shared" ca="1" si="71"/>
        <v>0</v>
      </c>
      <c r="R123" s="170">
        <f t="shared" si="72"/>
        <v>0</v>
      </c>
      <c r="S123" s="170">
        <f t="shared" si="73"/>
        <v>0</v>
      </c>
      <c r="T123" s="171">
        <f t="shared" si="74"/>
        <v>0</v>
      </c>
      <c r="U123" s="171">
        <f t="shared" ca="1" si="75"/>
        <v>0</v>
      </c>
      <c r="V123"/>
      <c r="W123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31"/>
      <c r="AJ123"/>
      <c r="AK123"/>
      <c r="AL123"/>
      <c r="AM123"/>
      <c r="AN123"/>
      <c r="AO123"/>
      <c r="AP123"/>
      <c r="AQ123"/>
      <c r="AR123"/>
      <c r="AS123"/>
      <c r="AT123"/>
      <c r="AU123"/>
      <c r="BA123" s="1"/>
      <c r="BB123" s="1"/>
      <c r="BC123" s="44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7:72">
      <c r="G124" s="1"/>
      <c r="H124" s="1"/>
      <c r="I124" s="1"/>
      <c r="J124" s="1"/>
      <c r="M124" s="43"/>
      <c r="N124" s="344" t="str">
        <f t="shared" si="68"/>
        <v>직원6</v>
      </c>
      <c r="O124" s="348">
        <f t="shared" ca="1" si="69"/>
        <v>0</v>
      </c>
      <c r="P124" s="170">
        <f t="shared" si="70"/>
        <v>0</v>
      </c>
      <c r="Q124" s="171">
        <f t="shared" ca="1" si="71"/>
        <v>0</v>
      </c>
      <c r="R124" s="170">
        <f t="shared" si="72"/>
        <v>0</v>
      </c>
      <c r="S124" s="170">
        <f t="shared" si="73"/>
        <v>0</v>
      </c>
      <c r="T124" s="171">
        <f t="shared" si="74"/>
        <v>0</v>
      </c>
      <c r="U124" s="171">
        <f t="shared" ca="1" si="75"/>
        <v>0</v>
      </c>
      <c r="V124"/>
      <c r="W124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31"/>
      <c r="AJ124"/>
      <c r="AK124"/>
      <c r="AL124"/>
      <c r="AM124"/>
      <c r="AN124"/>
      <c r="AO124"/>
      <c r="AP124"/>
      <c r="AQ124"/>
      <c r="AR124"/>
      <c r="AS124"/>
      <c r="AT124"/>
      <c r="AU124"/>
      <c r="BA124" s="1"/>
      <c r="BB124" s="1"/>
      <c r="BC124" s="4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7:72">
      <c r="G125" s="1"/>
      <c r="H125" s="1"/>
      <c r="I125" s="1"/>
      <c r="J125" s="1"/>
      <c r="M125" s="43"/>
      <c r="N125" s="344" t="str">
        <f t="shared" si="68"/>
        <v>직원7</v>
      </c>
      <c r="O125" s="348">
        <f t="shared" ca="1" si="69"/>
        <v>0</v>
      </c>
      <c r="P125" s="170">
        <f t="shared" si="70"/>
        <v>0</v>
      </c>
      <c r="Q125" s="171">
        <f t="shared" ca="1" si="71"/>
        <v>0</v>
      </c>
      <c r="R125" s="170">
        <f t="shared" si="72"/>
        <v>0</v>
      </c>
      <c r="S125" s="170">
        <f t="shared" si="73"/>
        <v>0</v>
      </c>
      <c r="T125" s="171">
        <f t="shared" si="74"/>
        <v>0</v>
      </c>
      <c r="U125" s="171">
        <f t="shared" ca="1" si="75"/>
        <v>0</v>
      </c>
      <c r="V125"/>
      <c r="W125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31"/>
      <c r="AJ125"/>
      <c r="AK125"/>
      <c r="AL125"/>
      <c r="AM125"/>
      <c r="AN125"/>
      <c r="AO125"/>
      <c r="AP125"/>
      <c r="AQ125"/>
      <c r="AR125"/>
      <c r="AS125"/>
      <c r="AT125"/>
      <c r="AU125"/>
      <c r="BA125" s="1"/>
      <c r="BB125" s="1"/>
      <c r="BC125" s="44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7:72">
      <c r="G126" s="1"/>
      <c r="H126" s="1"/>
      <c r="I126" s="1"/>
      <c r="J126" s="1"/>
      <c r="M126" s="43"/>
      <c r="N126" s="344" t="str">
        <f t="shared" si="68"/>
        <v>직원8</v>
      </c>
      <c r="O126" s="348">
        <f t="shared" ca="1" si="69"/>
        <v>0</v>
      </c>
      <c r="P126" s="170">
        <f t="shared" si="70"/>
        <v>0</v>
      </c>
      <c r="Q126" s="171">
        <f t="shared" ca="1" si="71"/>
        <v>0</v>
      </c>
      <c r="R126" s="170">
        <f t="shared" si="72"/>
        <v>0</v>
      </c>
      <c r="S126" s="170">
        <f t="shared" si="73"/>
        <v>0</v>
      </c>
      <c r="T126" s="171">
        <f t="shared" si="74"/>
        <v>0</v>
      </c>
      <c r="U126" s="171">
        <f t="shared" ca="1" si="75"/>
        <v>0</v>
      </c>
      <c r="V126"/>
      <c r="W126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31"/>
      <c r="AJ126"/>
      <c r="AK126"/>
      <c r="AL126"/>
      <c r="AM126"/>
      <c r="AN126"/>
      <c r="AO126"/>
      <c r="AP126"/>
      <c r="AQ126"/>
      <c r="AR126"/>
      <c r="AS126"/>
      <c r="AT126"/>
      <c r="AU126"/>
      <c r="BA126" s="1"/>
      <c r="BB126" s="1"/>
      <c r="BC126" s="44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7:72">
      <c r="G127" s="1"/>
      <c r="H127" s="1"/>
      <c r="I127" s="1"/>
      <c r="J127" s="1"/>
      <c r="M127" s="43"/>
      <c r="N127" s="344" t="str">
        <f t="shared" si="68"/>
        <v>직원9</v>
      </c>
      <c r="O127" s="348">
        <f t="shared" ca="1" si="69"/>
        <v>0</v>
      </c>
      <c r="P127" s="170">
        <f t="shared" si="70"/>
        <v>0</v>
      </c>
      <c r="Q127" s="171">
        <f t="shared" ca="1" si="71"/>
        <v>0</v>
      </c>
      <c r="R127" s="170">
        <f t="shared" si="72"/>
        <v>0</v>
      </c>
      <c r="S127" s="170">
        <f t="shared" si="73"/>
        <v>0</v>
      </c>
      <c r="T127" s="171">
        <f t="shared" si="74"/>
        <v>0</v>
      </c>
      <c r="U127" s="171">
        <f t="shared" ca="1" si="75"/>
        <v>0</v>
      </c>
      <c r="V127"/>
      <c r="W127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31"/>
      <c r="AJ127"/>
      <c r="AK127"/>
      <c r="AL127"/>
      <c r="AM127"/>
      <c r="AN127"/>
      <c r="AO127"/>
      <c r="AP127"/>
      <c r="AQ127"/>
      <c r="AR127"/>
      <c r="AS127"/>
      <c r="AT127"/>
      <c r="AU127"/>
      <c r="BA127" s="1"/>
      <c r="BB127" s="1"/>
      <c r="BC127" s="44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7:72">
      <c r="G128" s="1"/>
      <c r="H128" s="1"/>
      <c r="I128" s="1"/>
      <c r="J128" s="1"/>
      <c r="M128" s="43"/>
      <c r="N128" s="344" t="str">
        <f t="shared" si="68"/>
        <v>직원10</v>
      </c>
      <c r="O128" s="348">
        <f t="shared" ca="1" si="69"/>
        <v>0</v>
      </c>
      <c r="P128" s="170">
        <f t="shared" si="70"/>
        <v>0</v>
      </c>
      <c r="Q128" s="171">
        <f t="shared" ca="1" si="71"/>
        <v>0</v>
      </c>
      <c r="R128" s="170">
        <f t="shared" si="72"/>
        <v>0</v>
      </c>
      <c r="S128" s="170">
        <f t="shared" si="73"/>
        <v>0</v>
      </c>
      <c r="T128" s="171">
        <f t="shared" si="74"/>
        <v>0</v>
      </c>
      <c r="U128" s="171">
        <f t="shared" ca="1" si="75"/>
        <v>0</v>
      </c>
      <c r="V128"/>
      <c r="W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BA128" s="1"/>
      <c r="BB128" s="1"/>
      <c r="BC128" s="44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7:72">
      <c r="G129" s="1"/>
      <c r="H129" s="1"/>
      <c r="I129" s="1"/>
      <c r="J129" s="1"/>
      <c r="M129" s="43"/>
      <c r="N129" s="344" t="str">
        <f t="shared" si="68"/>
        <v>직원11</v>
      </c>
      <c r="O129" s="348">
        <f t="shared" ca="1" si="69"/>
        <v>0</v>
      </c>
      <c r="P129" s="170">
        <f t="shared" si="70"/>
        <v>0</v>
      </c>
      <c r="Q129" s="171">
        <f t="shared" ca="1" si="71"/>
        <v>0</v>
      </c>
      <c r="R129" s="170">
        <f t="shared" si="72"/>
        <v>0</v>
      </c>
      <c r="S129" s="170">
        <f t="shared" si="73"/>
        <v>0</v>
      </c>
      <c r="T129" s="171">
        <f t="shared" si="74"/>
        <v>0</v>
      </c>
      <c r="U129" s="171">
        <f t="shared" ca="1" si="75"/>
        <v>0</v>
      </c>
      <c r="V129"/>
      <c r="W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BA129" s="1"/>
      <c r="BB129" s="1"/>
      <c r="BC129" s="44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7:72">
      <c r="G130" s="1"/>
      <c r="H130" s="1"/>
      <c r="I130" s="1"/>
      <c r="J130" s="1"/>
      <c r="M130" s="43"/>
      <c r="N130" s="344" t="str">
        <f t="shared" si="68"/>
        <v>직원12</v>
      </c>
      <c r="O130" s="348">
        <f t="shared" ca="1" si="69"/>
        <v>0</v>
      </c>
      <c r="P130" s="170">
        <f t="shared" si="70"/>
        <v>0</v>
      </c>
      <c r="Q130" s="171">
        <f t="shared" ca="1" si="71"/>
        <v>0</v>
      </c>
      <c r="R130" s="170">
        <f t="shared" si="72"/>
        <v>0</v>
      </c>
      <c r="S130" s="170">
        <f t="shared" si="73"/>
        <v>0</v>
      </c>
      <c r="T130" s="171">
        <f t="shared" si="74"/>
        <v>0</v>
      </c>
      <c r="U130" s="171">
        <f t="shared" ca="1" si="75"/>
        <v>0</v>
      </c>
      <c r="V130"/>
      <c r="W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BA130" s="1"/>
      <c r="BB130" s="1"/>
      <c r="BC130" s="44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7:72">
      <c r="G131" s="1"/>
      <c r="H131" s="1"/>
      <c r="I131" s="1"/>
      <c r="J131" s="1"/>
      <c r="M131" s="43"/>
      <c r="N131" s="344" t="str">
        <f t="shared" si="68"/>
        <v>직원13</v>
      </c>
      <c r="O131" s="348">
        <f t="shared" ca="1" si="69"/>
        <v>0</v>
      </c>
      <c r="P131" s="170">
        <f t="shared" si="70"/>
        <v>0</v>
      </c>
      <c r="Q131" s="171">
        <f t="shared" ca="1" si="71"/>
        <v>0</v>
      </c>
      <c r="R131" s="170">
        <f t="shared" si="72"/>
        <v>0</v>
      </c>
      <c r="S131" s="170">
        <f t="shared" si="73"/>
        <v>0</v>
      </c>
      <c r="T131" s="171">
        <f t="shared" si="74"/>
        <v>0</v>
      </c>
      <c r="U131" s="171">
        <f t="shared" ca="1" si="75"/>
        <v>0</v>
      </c>
      <c r="V131"/>
      <c r="W131"/>
      <c r="X131" s="102" t="s">
        <v>86</v>
      </c>
      <c r="Y131" s="1"/>
      <c r="Z131" s="5"/>
      <c r="AA131" s="5"/>
      <c r="AB131" s="5"/>
      <c r="AC131" s="42"/>
      <c r="AD131" s="225"/>
      <c r="AE131" s="225"/>
      <c r="AF131" s="226"/>
      <c r="AG131" s="226"/>
      <c r="AH131" s="227"/>
      <c r="AI131" s="227"/>
      <c r="AO131"/>
      <c r="AP131"/>
      <c r="AQ131"/>
      <c r="AR131"/>
      <c r="AS131"/>
      <c r="AT131"/>
      <c r="AU131"/>
      <c r="BA131" s="1"/>
      <c r="BB131" s="1"/>
      <c r="BC131" s="44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7:72">
      <c r="G132" s="1"/>
      <c r="H132" s="1"/>
      <c r="I132" s="1"/>
      <c r="J132" s="1"/>
      <c r="M132" s="43"/>
      <c r="N132" s="344" t="str">
        <f t="shared" si="68"/>
        <v>직원14</v>
      </c>
      <c r="O132" s="348">
        <f t="shared" ca="1" si="69"/>
        <v>0</v>
      </c>
      <c r="P132" s="170">
        <f t="shared" si="70"/>
        <v>0</v>
      </c>
      <c r="Q132" s="171">
        <f t="shared" ca="1" si="71"/>
        <v>0</v>
      </c>
      <c r="R132" s="170">
        <f t="shared" si="72"/>
        <v>0</v>
      </c>
      <c r="S132" s="170">
        <f t="shared" si="73"/>
        <v>0</v>
      </c>
      <c r="T132" s="171">
        <f t="shared" si="74"/>
        <v>0</v>
      </c>
      <c r="U132" s="171">
        <f t="shared" ca="1" si="75"/>
        <v>0</v>
      </c>
      <c r="V132"/>
      <c r="W132"/>
      <c r="X132" s="78" t="s">
        <v>131</v>
      </c>
      <c r="Y132" s="334"/>
      <c r="Z132" s="334"/>
      <c r="AA132" s="335"/>
      <c r="AB132" s="335"/>
      <c r="AC132" s="332"/>
      <c r="AD132" s="332"/>
      <c r="AE132" s="373" t="s">
        <v>132</v>
      </c>
      <c r="AF132" s="374"/>
      <c r="AG132" s="332"/>
      <c r="AH132" s="336">
        <f>IF(AE132="역일수",1,2)</f>
        <v>1</v>
      </c>
      <c r="AO132"/>
      <c r="AP132"/>
      <c r="AQ132"/>
      <c r="AR132"/>
      <c r="AS132"/>
      <c r="AT132"/>
      <c r="AU132"/>
      <c r="BA132" s="1"/>
      <c r="BB132" s="1"/>
      <c r="BC132" s="44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7:72">
      <c r="G133" s="1"/>
      <c r="H133" s="1"/>
      <c r="I133" s="1"/>
      <c r="J133" s="1"/>
      <c r="M133" s="43"/>
      <c r="N133" s="344" t="str">
        <f t="shared" si="68"/>
        <v>직원15</v>
      </c>
      <c r="O133" s="348">
        <f t="shared" ca="1" si="69"/>
        <v>0</v>
      </c>
      <c r="P133" s="170">
        <f t="shared" si="70"/>
        <v>0</v>
      </c>
      <c r="Q133" s="171">
        <f t="shared" ca="1" si="71"/>
        <v>0</v>
      </c>
      <c r="R133" s="170">
        <f t="shared" si="72"/>
        <v>0</v>
      </c>
      <c r="S133" s="170">
        <f t="shared" si="73"/>
        <v>0</v>
      </c>
      <c r="T133" s="171">
        <f t="shared" si="74"/>
        <v>0</v>
      </c>
      <c r="U133" s="171">
        <f t="shared" ca="1" si="75"/>
        <v>0</v>
      </c>
      <c r="V133"/>
      <c r="W133"/>
      <c r="X133" s="365">
        <f>N78</f>
        <v>2022</v>
      </c>
      <c r="Y133" s="365"/>
      <c r="Z133" s="228">
        <f>O78</f>
        <v>5</v>
      </c>
      <c r="AA133" s="366">
        <f>IF(AH132=1,DAY(EOMONTH(DATE(N78,O78,1),0)),DAY(EOMONTH(DATE(N78,O78,1),0))-COUNTIF($O$82:$AS$82,"휴"))</f>
        <v>31</v>
      </c>
      <c r="AB133" s="366"/>
      <c r="AC133" t="s">
        <v>87</v>
      </c>
      <c r="AE133"/>
      <c r="AF133" s="30"/>
      <c r="AG133" s="30"/>
      <c r="AH133" s="30"/>
      <c r="AI133" s="30"/>
      <c r="AJ133" s="367">
        <f>40/7*AA133</f>
        <v>177.14285714285714</v>
      </c>
      <c r="AK133" s="367"/>
      <c r="AL133" s="42" t="s">
        <v>88</v>
      </c>
      <c r="AM133" s="14"/>
      <c r="AN133"/>
      <c r="AO133"/>
      <c r="AP133"/>
      <c r="AQ133"/>
      <c r="AR133"/>
      <c r="AS133"/>
      <c r="AT133"/>
      <c r="AU133"/>
      <c r="BA133" s="1"/>
      <c r="BB133" s="1"/>
      <c r="BC133" s="44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7:72">
      <c r="G134" s="1"/>
      <c r="H134" s="1"/>
      <c r="I134" s="1"/>
      <c r="J134" s="1"/>
      <c r="M134" s="43"/>
      <c r="N134" s="339" t="str">
        <f t="shared" si="68"/>
        <v>직원16</v>
      </c>
      <c r="O134" s="348">
        <f t="shared" ca="1" si="69"/>
        <v>0</v>
      </c>
      <c r="P134" s="170">
        <f t="shared" si="70"/>
        <v>0</v>
      </c>
      <c r="Q134" s="171">
        <f t="shared" ca="1" si="71"/>
        <v>0</v>
      </c>
      <c r="R134" s="170">
        <f t="shared" si="72"/>
        <v>0</v>
      </c>
      <c r="S134" s="170">
        <f t="shared" si="73"/>
        <v>0</v>
      </c>
      <c r="T134" s="171">
        <f t="shared" si="74"/>
        <v>0</v>
      </c>
      <c r="U134" s="171">
        <f t="shared" ca="1" si="75"/>
        <v>0</v>
      </c>
      <c r="V134"/>
      <c r="W134"/>
      <c r="AE134"/>
      <c r="AF134"/>
      <c r="BA134" s="1"/>
      <c r="BB134" s="1"/>
      <c r="BC134" s="4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7:72">
      <c r="G135" s="1"/>
      <c r="H135" s="1"/>
      <c r="I135" s="1"/>
      <c r="J135" s="1"/>
      <c r="M135" s="43"/>
      <c r="N135" s="339" t="str">
        <f t="shared" si="68"/>
        <v>직원17</v>
      </c>
      <c r="O135" s="348">
        <f t="shared" ca="1" si="69"/>
        <v>0</v>
      </c>
      <c r="P135" s="170">
        <f t="shared" si="70"/>
        <v>0</v>
      </c>
      <c r="Q135" s="171">
        <f t="shared" ca="1" si="71"/>
        <v>0</v>
      </c>
      <c r="R135" s="170">
        <f t="shared" si="72"/>
        <v>0</v>
      </c>
      <c r="S135" s="170">
        <f t="shared" si="73"/>
        <v>0</v>
      </c>
      <c r="T135" s="171">
        <f t="shared" si="74"/>
        <v>0</v>
      </c>
      <c r="U135" s="171">
        <f t="shared" ca="1" si="75"/>
        <v>0</v>
      </c>
      <c r="V135"/>
      <c r="W135"/>
      <c r="AE135"/>
      <c r="AF135"/>
      <c r="BA135" s="1"/>
      <c r="BB135" s="1"/>
      <c r="BC135" s="44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7:72">
      <c r="G136" s="1"/>
      <c r="H136" s="1"/>
      <c r="I136" s="1"/>
      <c r="J136" s="1"/>
      <c r="M136" s="43"/>
      <c r="N136" s="339" t="str">
        <f t="shared" si="68"/>
        <v>직원18</v>
      </c>
      <c r="O136" s="348">
        <f t="shared" ca="1" si="69"/>
        <v>0</v>
      </c>
      <c r="P136" s="170">
        <f t="shared" si="70"/>
        <v>0</v>
      </c>
      <c r="Q136" s="171">
        <f t="shared" ca="1" si="71"/>
        <v>0</v>
      </c>
      <c r="R136" s="170">
        <f t="shared" si="72"/>
        <v>0</v>
      </c>
      <c r="S136" s="170">
        <f t="shared" si="73"/>
        <v>0</v>
      </c>
      <c r="T136" s="171">
        <f t="shared" si="74"/>
        <v>0</v>
      </c>
      <c r="U136" s="171">
        <f t="shared" ca="1" si="75"/>
        <v>0</v>
      </c>
      <c r="V136"/>
      <c r="W136"/>
      <c r="AE136"/>
      <c r="AF136"/>
      <c r="BA136" s="1"/>
      <c r="BB136" s="1"/>
      <c r="BC136" s="44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7:72">
      <c r="G137" s="1"/>
      <c r="H137" s="1"/>
      <c r="I137" s="1"/>
      <c r="J137" s="1"/>
      <c r="M137" s="43"/>
      <c r="N137" s="339" t="str">
        <f t="shared" si="68"/>
        <v>직원19</v>
      </c>
      <c r="O137" s="348">
        <f t="shared" ca="1" si="69"/>
        <v>0</v>
      </c>
      <c r="P137" s="170">
        <f t="shared" si="70"/>
        <v>0</v>
      </c>
      <c r="Q137" s="171">
        <f t="shared" ca="1" si="71"/>
        <v>0</v>
      </c>
      <c r="R137" s="170">
        <f t="shared" si="72"/>
        <v>0</v>
      </c>
      <c r="S137" s="170">
        <f t="shared" si="73"/>
        <v>0</v>
      </c>
      <c r="T137" s="171">
        <f t="shared" si="74"/>
        <v>0</v>
      </c>
      <c r="U137" s="171">
        <f t="shared" ca="1" si="75"/>
        <v>0</v>
      </c>
      <c r="V137"/>
      <c r="W137"/>
      <c r="AE137"/>
      <c r="AF137"/>
      <c r="BA137" s="1"/>
      <c r="BB137" s="1"/>
      <c r="BC137" s="44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7:72">
      <c r="G138" s="1"/>
      <c r="H138" s="1"/>
      <c r="I138" s="1"/>
      <c r="J138" s="1"/>
      <c r="M138" s="43"/>
      <c r="N138" s="339" t="str">
        <f t="shared" si="68"/>
        <v>직원20</v>
      </c>
      <c r="O138" s="348">
        <f t="shared" ca="1" si="69"/>
        <v>0</v>
      </c>
      <c r="P138" s="170">
        <f t="shared" si="70"/>
        <v>0</v>
      </c>
      <c r="Q138" s="171">
        <f t="shared" ca="1" si="71"/>
        <v>0</v>
      </c>
      <c r="R138" s="170">
        <f t="shared" si="72"/>
        <v>0</v>
      </c>
      <c r="S138" s="170">
        <f t="shared" si="73"/>
        <v>0</v>
      </c>
      <c r="T138" s="171">
        <f t="shared" si="74"/>
        <v>0</v>
      </c>
      <c r="U138" s="171">
        <f t="shared" ca="1" si="75"/>
        <v>0</v>
      </c>
      <c r="V138"/>
      <c r="W138"/>
      <c r="AE138"/>
      <c r="AF138"/>
      <c r="BA138" s="1"/>
      <c r="BB138" s="1"/>
      <c r="BC138" s="44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7:72">
      <c r="G139" s="1"/>
      <c r="H139" s="1"/>
      <c r="I139" s="1"/>
      <c r="J139" s="1"/>
      <c r="M139" s="43"/>
      <c r="N139" s="339" t="str">
        <f t="shared" si="68"/>
        <v>직원21</v>
      </c>
      <c r="O139" s="348">
        <f t="shared" ca="1" si="69"/>
        <v>0</v>
      </c>
      <c r="P139" s="170">
        <f t="shared" si="70"/>
        <v>0</v>
      </c>
      <c r="Q139" s="171">
        <f t="shared" ca="1" si="71"/>
        <v>0</v>
      </c>
      <c r="R139" s="170">
        <f t="shared" si="72"/>
        <v>0</v>
      </c>
      <c r="S139" s="170">
        <f t="shared" si="73"/>
        <v>0</v>
      </c>
      <c r="T139" s="171">
        <f t="shared" si="74"/>
        <v>0</v>
      </c>
      <c r="U139" s="171">
        <f t="shared" ca="1" si="75"/>
        <v>0</v>
      </c>
      <c r="V139"/>
      <c r="W139"/>
      <c r="AE139"/>
      <c r="AF139"/>
      <c r="BA139" s="1"/>
      <c r="BB139" s="1"/>
      <c r="BC139" s="44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7:72">
      <c r="G140" s="1"/>
      <c r="H140" s="1"/>
      <c r="I140" s="1"/>
      <c r="J140" s="1"/>
      <c r="M140" s="43"/>
      <c r="N140" s="339" t="str">
        <f t="shared" si="68"/>
        <v>직원22</v>
      </c>
      <c r="O140" s="348">
        <f t="shared" ca="1" si="69"/>
        <v>0</v>
      </c>
      <c r="P140" s="170">
        <f t="shared" si="70"/>
        <v>0</v>
      </c>
      <c r="Q140" s="171">
        <f t="shared" ca="1" si="71"/>
        <v>0</v>
      </c>
      <c r="R140" s="170">
        <f t="shared" si="72"/>
        <v>0</v>
      </c>
      <c r="S140" s="170">
        <f t="shared" si="73"/>
        <v>0</v>
      </c>
      <c r="T140" s="171">
        <f t="shared" si="74"/>
        <v>0</v>
      </c>
      <c r="U140" s="171">
        <f t="shared" ca="1" si="75"/>
        <v>0</v>
      </c>
      <c r="V140"/>
      <c r="W140"/>
      <c r="AE140"/>
      <c r="AF140"/>
      <c r="BA140" s="1"/>
      <c r="BB140" s="1"/>
      <c r="BC140" s="44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7:72">
      <c r="G141" s="1"/>
      <c r="H141" s="1"/>
      <c r="I141" s="1"/>
      <c r="J141" s="1"/>
      <c r="M141" s="43"/>
      <c r="N141" s="339" t="str">
        <f t="shared" si="68"/>
        <v>직원23</v>
      </c>
      <c r="O141" s="348">
        <f t="shared" ca="1" si="69"/>
        <v>0</v>
      </c>
      <c r="P141" s="170">
        <f t="shared" si="70"/>
        <v>0</v>
      </c>
      <c r="Q141" s="171">
        <f t="shared" ca="1" si="71"/>
        <v>0</v>
      </c>
      <c r="R141" s="170">
        <f t="shared" si="72"/>
        <v>0</v>
      </c>
      <c r="S141" s="170">
        <f t="shared" si="73"/>
        <v>0</v>
      </c>
      <c r="T141" s="171">
        <f t="shared" si="74"/>
        <v>0</v>
      </c>
      <c r="U141" s="171">
        <f t="shared" ca="1" si="75"/>
        <v>0</v>
      </c>
      <c r="V141"/>
      <c r="W141"/>
      <c r="AE141"/>
      <c r="AF141"/>
      <c r="BA141" s="1"/>
      <c r="BB141" s="1"/>
      <c r="BC141" s="44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7:72">
      <c r="G142" s="1"/>
      <c r="H142" s="1"/>
      <c r="I142" s="1"/>
      <c r="J142" s="1"/>
      <c r="M142" s="43"/>
      <c r="N142" s="339" t="str">
        <f t="shared" si="68"/>
        <v>직원24</v>
      </c>
      <c r="O142" s="348">
        <f t="shared" ca="1" si="69"/>
        <v>0</v>
      </c>
      <c r="P142" s="170">
        <f t="shared" si="70"/>
        <v>0</v>
      </c>
      <c r="Q142" s="171">
        <f t="shared" ca="1" si="71"/>
        <v>0</v>
      </c>
      <c r="R142" s="170">
        <f t="shared" si="72"/>
        <v>0</v>
      </c>
      <c r="S142" s="170">
        <f t="shared" si="73"/>
        <v>0</v>
      </c>
      <c r="T142" s="171">
        <f t="shared" si="74"/>
        <v>0</v>
      </c>
      <c r="U142" s="171">
        <f t="shared" ca="1" si="75"/>
        <v>0</v>
      </c>
      <c r="V142"/>
      <c r="W142"/>
      <c r="AE142"/>
      <c r="AF142"/>
      <c r="BA142" s="1"/>
      <c r="BB142" s="1"/>
      <c r="BC142" s="44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7:72">
      <c r="G143" s="1"/>
      <c r="H143" s="1"/>
      <c r="I143" s="1"/>
      <c r="J143" s="1"/>
      <c r="M143" s="43"/>
      <c r="N143" s="339" t="str">
        <f t="shared" si="68"/>
        <v>직원25</v>
      </c>
      <c r="O143" s="348">
        <f t="shared" ca="1" si="69"/>
        <v>0</v>
      </c>
      <c r="P143" s="170">
        <f t="shared" si="70"/>
        <v>0</v>
      </c>
      <c r="Q143" s="171">
        <f t="shared" ca="1" si="71"/>
        <v>0</v>
      </c>
      <c r="R143" s="170">
        <f t="shared" si="72"/>
        <v>0</v>
      </c>
      <c r="S143" s="170">
        <f t="shared" si="73"/>
        <v>0</v>
      </c>
      <c r="T143" s="171">
        <f t="shared" si="74"/>
        <v>0</v>
      </c>
      <c r="U143" s="171">
        <f t="shared" ca="1" si="75"/>
        <v>0</v>
      </c>
      <c r="V143"/>
      <c r="W143"/>
      <c r="AE143"/>
      <c r="AF143"/>
      <c r="BA143" s="1"/>
      <c r="BB143" s="1"/>
      <c r="BC143" s="44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</row>
    <row r="144" spans="7:72">
      <c r="G144" s="1"/>
      <c r="H144" s="1"/>
      <c r="I144" s="1"/>
      <c r="J144" s="1"/>
      <c r="M144" s="43"/>
      <c r="N144" s="339" t="str">
        <f t="shared" si="68"/>
        <v>직원26</v>
      </c>
      <c r="O144" s="348">
        <f t="shared" ca="1" si="69"/>
        <v>0</v>
      </c>
      <c r="P144" s="170">
        <f t="shared" si="70"/>
        <v>0</v>
      </c>
      <c r="Q144" s="171">
        <f t="shared" ca="1" si="71"/>
        <v>0</v>
      </c>
      <c r="R144" s="170">
        <f t="shared" si="72"/>
        <v>0</v>
      </c>
      <c r="S144" s="170">
        <f t="shared" si="73"/>
        <v>0</v>
      </c>
      <c r="T144" s="171">
        <f t="shared" si="74"/>
        <v>0</v>
      </c>
      <c r="U144" s="171">
        <f t="shared" ca="1" si="75"/>
        <v>0</v>
      </c>
      <c r="V144"/>
      <c r="W144"/>
      <c r="AE144"/>
      <c r="AF144"/>
      <c r="BA144" s="1"/>
      <c r="BB144" s="1"/>
      <c r="BC144" s="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7:97">
      <c r="G145" s="1"/>
      <c r="H145" s="1"/>
      <c r="I145" s="1"/>
      <c r="J145" s="1"/>
      <c r="M145" s="43"/>
      <c r="N145" s="339" t="str">
        <f t="shared" si="68"/>
        <v>직원27</v>
      </c>
      <c r="O145" s="348">
        <f t="shared" ca="1" si="69"/>
        <v>0</v>
      </c>
      <c r="P145" s="170">
        <f t="shared" si="70"/>
        <v>0</v>
      </c>
      <c r="Q145" s="171">
        <f t="shared" ca="1" si="71"/>
        <v>0</v>
      </c>
      <c r="R145" s="170">
        <f t="shared" si="72"/>
        <v>0</v>
      </c>
      <c r="S145" s="170">
        <f t="shared" si="73"/>
        <v>0</v>
      </c>
      <c r="T145" s="171">
        <f t="shared" si="74"/>
        <v>0</v>
      </c>
      <c r="U145" s="171">
        <f t="shared" ca="1" si="75"/>
        <v>0</v>
      </c>
      <c r="V145"/>
      <c r="W145"/>
      <c r="AE145"/>
      <c r="AF145"/>
      <c r="BA145" s="1"/>
      <c r="BB145" s="1"/>
      <c r="BC145" s="44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7:97">
      <c r="G146" s="1"/>
      <c r="H146" s="1"/>
      <c r="I146" s="1"/>
      <c r="J146" s="1"/>
      <c r="M146" s="43"/>
      <c r="N146" s="339" t="str">
        <f t="shared" si="68"/>
        <v>직원28</v>
      </c>
      <c r="O146" s="348">
        <f t="shared" ca="1" si="69"/>
        <v>0</v>
      </c>
      <c r="P146" s="170">
        <f t="shared" si="70"/>
        <v>0</v>
      </c>
      <c r="Q146" s="171">
        <f t="shared" ca="1" si="71"/>
        <v>0</v>
      </c>
      <c r="R146" s="170">
        <f t="shared" si="72"/>
        <v>0</v>
      </c>
      <c r="S146" s="170">
        <f t="shared" si="73"/>
        <v>0</v>
      </c>
      <c r="T146" s="171">
        <f t="shared" si="74"/>
        <v>0</v>
      </c>
      <c r="U146" s="171">
        <f t="shared" ca="1" si="75"/>
        <v>0</v>
      </c>
      <c r="V146"/>
      <c r="W146"/>
      <c r="AE146"/>
      <c r="AF146"/>
      <c r="BA146" s="1"/>
      <c r="BB146" s="1"/>
      <c r="BC146" s="44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7:97">
      <c r="G147" s="1"/>
      <c r="H147" s="1"/>
      <c r="I147" s="1"/>
      <c r="J147" s="1"/>
      <c r="M147" s="43"/>
      <c r="N147" s="339" t="str">
        <f t="shared" si="68"/>
        <v>직원29</v>
      </c>
      <c r="O147" s="348">
        <f t="shared" ca="1" si="69"/>
        <v>0</v>
      </c>
      <c r="P147" s="170">
        <f t="shared" si="70"/>
        <v>0</v>
      </c>
      <c r="Q147" s="171">
        <f t="shared" ca="1" si="71"/>
        <v>0</v>
      </c>
      <c r="R147" s="170">
        <f t="shared" si="72"/>
        <v>0</v>
      </c>
      <c r="S147" s="170">
        <f t="shared" si="73"/>
        <v>0</v>
      </c>
      <c r="T147" s="171">
        <f t="shared" si="74"/>
        <v>0</v>
      </c>
      <c r="U147" s="171">
        <f t="shared" ca="1" si="75"/>
        <v>0</v>
      </c>
      <c r="V147"/>
      <c r="W147"/>
      <c r="AE147"/>
      <c r="AF147"/>
      <c r="BA147" s="1"/>
      <c r="BB147" s="1"/>
      <c r="BC147" s="44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7:97">
      <c r="G148" s="1"/>
      <c r="H148" s="1"/>
      <c r="I148" s="1"/>
      <c r="J148" s="1"/>
      <c r="M148" s="43"/>
      <c r="N148" s="340" t="str">
        <f t="shared" si="68"/>
        <v>직원30</v>
      </c>
      <c r="O148" s="349">
        <f t="shared" ca="1" si="69"/>
        <v>0</v>
      </c>
      <c r="P148" s="172">
        <f t="shared" si="70"/>
        <v>0</v>
      </c>
      <c r="Q148" s="173">
        <f t="shared" ca="1" si="71"/>
        <v>0</v>
      </c>
      <c r="R148" s="172">
        <f t="shared" si="72"/>
        <v>0</v>
      </c>
      <c r="S148" s="172">
        <f t="shared" si="73"/>
        <v>0</v>
      </c>
      <c r="T148" s="173">
        <f t="shared" si="74"/>
        <v>0</v>
      </c>
      <c r="U148" s="173">
        <f t="shared" ca="1" si="75"/>
        <v>0</v>
      </c>
      <c r="V148"/>
      <c r="W148"/>
      <c r="AE148"/>
      <c r="AF148"/>
      <c r="BA148" s="1"/>
      <c r="BB148" s="1"/>
      <c r="BC148" s="44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7:97">
      <c r="G149" s="1"/>
      <c r="H149" s="1"/>
      <c r="I149" s="1"/>
      <c r="J149" s="1"/>
      <c r="M149" s="43"/>
      <c r="N149"/>
      <c r="O149"/>
      <c r="P149"/>
      <c r="Q149"/>
      <c r="R149"/>
      <c r="S149"/>
      <c r="T149"/>
      <c r="U149"/>
      <c r="V149"/>
      <c r="W149"/>
      <c r="BA149" s="44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7:97">
      <c r="G150" s="1"/>
      <c r="H150" s="1"/>
      <c r="I150" s="1"/>
      <c r="J150" s="1"/>
      <c r="M150" s="43"/>
      <c r="N150"/>
      <c r="O150"/>
      <c r="P150"/>
      <c r="Q150"/>
      <c r="R150"/>
      <c r="S150"/>
      <c r="T150"/>
      <c r="U150"/>
      <c r="V150"/>
      <c r="W150"/>
      <c r="BA150" s="44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7:97">
      <c r="G151" s="1"/>
      <c r="H151" s="1"/>
      <c r="I151" s="1"/>
      <c r="J151" s="1"/>
      <c r="M151" s="43"/>
      <c r="N151" s="102" t="s">
        <v>30</v>
      </c>
      <c r="O151"/>
      <c r="P151"/>
      <c r="Q151"/>
      <c r="R151"/>
      <c r="S151"/>
      <c r="T151"/>
      <c r="U151"/>
      <c r="V151"/>
      <c r="W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 s="102" t="s">
        <v>70</v>
      </c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7:97">
      <c r="G152" s="1"/>
      <c r="H152" s="1"/>
      <c r="I152" s="1"/>
      <c r="J152" s="1"/>
      <c r="M152" s="43"/>
      <c r="N152"/>
      <c r="O152"/>
      <c r="P152"/>
      <c r="Q152"/>
      <c r="R152"/>
      <c r="S152"/>
      <c r="T152"/>
      <c r="U152"/>
      <c r="V152"/>
      <c r="W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7:97">
      <c r="G153" s="1"/>
      <c r="H153" s="1"/>
      <c r="I153" s="1"/>
      <c r="J153" s="1"/>
      <c r="M153" s="43"/>
      <c r="N153" s="56" t="str">
        <f t="shared" ref="N153:AS168" si="76">N81</f>
        <v>날짜</v>
      </c>
      <c r="O153" s="72">
        <f t="shared" si="76"/>
        <v>44682</v>
      </c>
      <c r="P153" s="73">
        <f t="shared" si="76"/>
        <v>44683</v>
      </c>
      <c r="Q153" s="73">
        <f t="shared" si="76"/>
        <v>44684</v>
      </c>
      <c r="R153" s="73">
        <f t="shared" si="76"/>
        <v>44685</v>
      </c>
      <c r="S153" s="73">
        <f t="shared" si="76"/>
        <v>44686</v>
      </c>
      <c r="T153" s="73">
        <f t="shared" si="76"/>
        <v>44687</v>
      </c>
      <c r="U153" s="73">
        <f t="shared" si="76"/>
        <v>44688</v>
      </c>
      <c r="V153" s="73">
        <f t="shared" si="76"/>
        <v>44689</v>
      </c>
      <c r="W153" s="73">
        <f t="shared" si="76"/>
        <v>44690</v>
      </c>
      <c r="X153" s="73">
        <f t="shared" si="76"/>
        <v>44691</v>
      </c>
      <c r="Y153" s="73">
        <f t="shared" si="76"/>
        <v>44692</v>
      </c>
      <c r="Z153" s="73">
        <f t="shared" si="76"/>
        <v>44693</v>
      </c>
      <c r="AA153" s="73">
        <f t="shared" si="76"/>
        <v>44694</v>
      </c>
      <c r="AB153" s="73">
        <f t="shared" si="76"/>
        <v>44695</v>
      </c>
      <c r="AC153" s="73">
        <f t="shared" si="76"/>
        <v>44696</v>
      </c>
      <c r="AD153" s="73">
        <f t="shared" si="76"/>
        <v>44697</v>
      </c>
      <c r="AE153" s="73">
        <f t="shared" si="76"/>
        <v>44698</v>
      </c>
      <c r="AF153" s="73">
        <f t="shared" si="76"/>
        <v>44699</v>
      </c>
      <c r="AG153" s="73">
        <f t="shared" si="76"/>
        <v>44700</v>
      </c>
      <c r="AH153" s="73">
        <f t="shared" si="76"/>
        <v>44701</v>
      </c>
      <c r="AI153" s="73">
        <f t="shared" si="76"/>
        <v>44702</v>
      </c>
      <c r="AJ153" s="73">
        <f t="shared" si="76"/>
        <v>44703</v>
      </c>
      <c r="AK153" s="73">
        <f t="shared" si="76"/>
        <v>44704</v>
      </c>
      <c r="AL153" s="73">
        <f t="shared" si="76"/>
        <v>44705</v>
      </c>
      <c r="AM153" s="73">
        <f t="shared" si="76"/>
        <v>44706</v>
      </c>
      <c r="AN153" s="73">
        <f t="shared" si="76"/>
        <v>44707</v>
      </c>
      <c r="AO153" s="73">
        <f t="shared" si="76"/>
        <v>44708</v>
      </c>
      <c r="AP153" s="73">
        <f t="shared" si="76"/>
        <v>44709</v>
      </c>
      <c r="AQ153" s="73">
        <f t="shared" si="76"/>
        <v>44710</v>
      </c>
      <c r="AR153" s="73">
        <f t="shared" si="76"/>
        <v>44711</v>
      </c>
      <c r="AS153" s="74">
        <f t="shared" si="76"/>
        <v>44712</v>
      </c>
      <c r="AT153" s="363" t="s">
        <v>37</v>
      </c>
      <c r="AV153" s="368" t="s">
        <v>78</v>
      </c>
      <c r="AW153" s="369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 s="56" t="str">
        <f t="shared" ref="BN153:CS168" si="77">BN81</f>
        <v>날짜</v>
      </c>
      <c r="BO153" s="72">
        <f t="shared" si="77"/>
        <v>44682</v>
      </c>
      <c r="BP153" s="73">
        <f t="shared" si="77"/>
        <v>44683</v>
      </c>
      <c r="BQ153" s="73">
        <f t="shared" si="77"/>
        <v>44684</v>
      </c>
      <c r="BR153" s="73">
        <f t="shared" si="77"/>
        <v>44685</v>
      </c>
      <c r="BS153" s="73">
        <f t="shared" si="77"/>
        <v>44686</v>
      </c>
      <c r="BT153" s="73">
        <f t="shared" si="77"/>
        <v>44687</v>
      </c>
      <c r="BU153" s="73">
        <f t="shared" si="77"/>
        <v>44688</v>
      </c>
      <c r="BV153" s="73">
        <f t="shared" si="77"/>
        <v>44689</v>
      </c>
      <c r="BW153" s="73">
        <f t="shared" si="77"/>
        <v>44690</v>
      </c>
      <c r="BX153" s="73">
        <f t="shared" si="77"/>
        <v>44691</v>
      </c>
      <c r="BY153" s="73">
        <f t="shared" si="77"/>
        <v>44692</v>
      </c>
      <c r="BZ153" s="73">
        <f t="shared" si="77"/>
        <v>44693</v>
      </c>
      <c r="CA153" s="73">
        <f t="shared" si="77"/>
        <v>44694</v>
      </c>
      <c r="CB153" s="73">
        <f t="shared" si="77"/>
        <v>44695</v>
      </c>
      <c r="CC153" s="73">
        <f t="shared" si="77"/>
        <v>44696</v>
      </c>
      <c r="CD153" s="73">
        <f t="shared" si="77"/>
        <v>44697</v>
      </c>
      <c r="CE153" s="73">
        <f t="shared" si="77"/>
        <v>44698</v>
      </c>
      <c r="CF153" s="73">
        <f t="shared" si="77"/>
        <v>44699</v>
      </c>
      <c r="CG153" s="73">
        <f t="shared" si="77"/>
        <v>44700</v>
      </c>
      <c r="CH153" s="73">
        <f t="shared" si="77"/>
        <v>44701</v>
      </c>
      <c r="CI153" s="73">
        <f t="shared" si="77"/>
        <v>44702</v>
      </c>
      <c r="CJ153" s="73">
        <f t="shared" si="77"/>
        <v>44703</v>
      </c>
      <c r="CK153" s="73">
        <f t="shared" si="77"/>
        <v>44704</v>
      </c>
      <c r="CL153" s="73">
        <f t="shared" si="77"/>
        <v>44705</v>
      </c>
      <c r="CM153" s="73">
        <f t="shared" si="77"/>
        <v>44706</v>
      </c>
      <c r="CN153" s="73">
        <f t="shared" si="77"/>
        <v>44707</v>
      </c>
      <c r="CO153" s="73">
        <f t="shared" si="77"/>
        <v>44708</v>
      </c>
      <c r="CP153" s="73">
        <f t="shared" si="77"/>
        <v>44709</v>
      </c>
      <c r="CQ153" s="73">
        <f t="shared" si="77"/>
        <v>44710</v>
      </c>
      <c r="CR153" s="73">
        <f t="shared" si="77"/>
        <v>44711</v>
      </c>
      <c r="CS153" s="74">
        <f t="shared" si="77"/>
        <v>44712</v>
      </c>
    </row>
    <row r="154" spans="7:97">
      <c r="G154" s="1"/>
      <c r="H154" s="1"/>
      <c r="I154" s="1"/>
      <c r="J154" s="1"/>
      <c r="M154" s="43"/>
      <c r="N154" s="57" t="str">
        <f t="shared" si="76"/>
        <v>요일</v>
      </c>
      <c r="O154" s="58" t="str">
        <f t="shared" si="76"/>
        <v>휴</v>
      </c>
      <c r="P154" s="59" t="str">
        <f t="shared" si="76"/>
        <v>월</v>
      </c>
      <c r="Q154" s="59" t="str">
        <f t="shared" si="76"/>
        <v>화</v>
      </c>
      <c r="R154" s="59" t="str">
        <f t="shared" si="76"/>
        <v>수</v>
      </c>
      <c r="S154" s="59" t="str">
        <f t="shared" si="76"/>
        <v>휴</v>
      </c>
      <c r="T154" s="59" t="str">
        <f t="shared" si="76"/>
        <v>금</v>
      </c>
      <c r="U154" s="59" t="str">
        <f t="shared" si="76"/>
        <v>토</v>
      </c>
      <c r="V154" s="59" t="str">
        <f t="shared" si="76"/>
        <v>일</v>
      </c>
      <c r="W154" s="59" t="str">
        <f t="shared" si="76"/>
        <v>월</v>
      </c>
      <c r="X154" s="59" t="str">
        <f t="shared" si="76"/>
        <v>화</v>
      </c>
      <c r="Y154" s="59" t="str">
        <f t="shared" si="76"/>
        <v>수</v>
      </c>
      <c r="Z154" s="59" t="str">
        <f t="shared" si="76"/>
        <v>목</v>
      </c>
      <c r="AA154" s="59" t="str">
        <f t="shared" si="76"/>
        <v>금</v>
      </c>
      <c r="AB154" s="59" t="str">
        <f t="shared" si="76"/>
        <v>토</v>
      </c>
      <c r="AC154" s="59" t="str">
        <f t="shared" si="76"/>
        <v>일</v>
      </c>
      <c r="AD154" s="59" t="str">
        <f t="shared" si="76"/>
        <v>월</v>
      </c>
      <c r="AE154" s="59" t="str">
        <f t="shared" si="76"/>
        <v>화</v>
      </c>
      <c r="AF154" s="59" t="str">
        <f t="shared" si="76"/>
        <v>수</v>
      </c>
      <c r="AG154" s="59" t="str">
        <f t="shared" si="76"/>
        <v>목</v>
      </c>
      <c r="AH154" s="59" t="str">
        <f t="shared" si="76"/>
        <v>금</v>
      </c>
      <c r="AI154" s="59" t="str">
        <f t="shared" si="76"/>
        <v>토</v>
      </c>
      <c r="AJ154" s="59" t="str">
        <f t="shared" si="76"/>
        <v>일</v>
      </c>
      <c r="AK154" s="59" t="str">
        <f t="shared" si="76"/>
        <v>월</v>
      </c>
      <c r="AL154" s="59" t="str">
        <f t="shared" si="76"/>
        <v>화</v>
      </c>
      <c r="AM154" s="59" t="str">
        <f t="shared" si="76"/>
        <v>수</v>
      </c>
      <c r="AN154" s="59" t="str">
        <f t="shared" si="76"/>
        <v>목</v>
      </c>
      <c r="AO154" s="59" t="str">
        <f t="shared" si="76"/>
        <v>금</v>
      </c>
      <c r="AP154" s="59" t="str">
        <f t="shared" si="76"/>
        <v>토</v>
      </c>
      <c r="AQ154" s="59" t="str">
        <f t="shared" si="76"/>
        <v>일</v>
      </c>
      <c r="AR154" s="59" t="str">
        <f t="shared" si="76"/>
        <v>월</v>
      </c>
      <c r="AS154" s="60" t="str">
        <f t="shared" si="76"/>
        <v>화</v>
      </c>
      <c r="AT154" s="364"/>
      <c r="AV154" s="370"/>
      <c r="AW154" s="371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 s="57" t="str">
        <f t="shared" si="77"/>
        <v>요일</v>
      </c>
      <c r="BO154" s="58" t="str">
        <f t="shared" si="77"/>
        <v>일</v>
      </c>
      <c r="BP154" s="59" t="str">
        <f t="shared" si="77"/>
        <v>월</v>
      </c>
      <c r="BQ154" s="59" t="str">
        <f t="shared" si="77"/>
        <v>화</v>
      </c>
      <c r="BR154" s="59" t="str">
        <f t="shared" si="77"/>
        <v>수</v>
      </c>
      <c r="BS154" s="59" t="str">
        <f t="shared" si="77"/>
        <v>휴</v>
      </c>
      <c r="BT154" s="59" t="str">
        <f t="shared" si="77"/>
        <v>금</v>
      </c>
      <c r="BU154" s="59" t="str">
        <f t="shared" si="77"/>
        <v>토</v>
      </c>
      <c r="BV154" s="59" t="str">
        <f t="shared" si="77"/>
        <v>일</v>
      </c>
      <c r="BW154" s="59" t="str">
        <f t="shared" si="77"/>
        <v>월</v>
      </c>
      <c r="BX154" s="59" t="str">
        <f t="shared" si="77"/>
        <v>화</v>
      </c>
      <c r="BY154" s="59" t="str">
        <f t="shared" si="77"/>
        <v>수</v>
      </c>
      <c r="BZ154" s="59" t="str">
        <f t="shared" si="77"/>
        <v>목</v>
      </c>
      <c r="CA154" s="59" t="str">
        <f t="shared" si="77"/>
        <v>금</v>
      </c>
      <c r="CB154" s="59" t="str">
        <f t="shared" si="77"/>
        <v>토</v>
      </c>
      <c r="CC154" s="59" t="str">
        <f t="shared" si="77"/>
        <v>일</v>
      </c>
      <c r="CD154" s="59" t="str">
        <f t="shared" si="77"/>
        <v>월</v>
      </c>
      <c r="CE154" s="59" t="str">
        <f t="shared" si="77"/>
        <v>화</v>
      </c>
      <c r="CF154" s="59" t="str">
        <f t="shared" si="77"/>
        <v>수</v>
      </c>
      <c r="CG154" s="59" t="str">
        <f t="shared" si="77"/>
        <v>목</v>
      </c>
      <c r="CH154" s="59" t="str">
        <f t="shared" si="77"/>
        <v>금</v>
      </c>
      <c r="CI154" s="59" t="str">
        <f t="shared" si="77"/>
        <v>토</v>
      </c>
      <c r="CJ154" s="59" t="str">
        <f t="shared" si="77"/>
        <v>일</v>
      </c>
      <c r="CK154" s="59" t="str">
        <f t="shared" si="77"/>
        <v>월</v>
      </c>
      <c r="CL154" s="59" t="str">
        <f t="shared" si="77"/>
        <v>화</v>
      </c>
      <c r="CM154" s="59" t="str">
        <f t="shared" si="77"/>
        <v>수</v>
      </c>
      <c r="CN154" s="59" t="str">
        <f t="shared" si="77"/>
        <v>목</v>
      </c>
      <c r="CO154" s="59" t="str">
        <f t="shared" si="77"/>
        <v>금</v>
      </c>
      <c r="CP154" s="59" t="str">
        <f t="shared" si="77"/>
        <v>토</v>
      </c>
      <c r="CQ154" s="59" t="str">
        <f t="shared" si="77"/>
        <v>일</v>
      </c>
      <c r="CR154" s="59" t="str">
        <f t="shared" si="77"/>
        <v>월</v>
      </c>
      <c r="CS154" s="60" t="str">
        <f t="shared" si="77"/>
        <v>화</v>
      </c>
    </row>
    <row r="155" spans="7:97">
      <c r="G155" s="1"/>
      <c r="H155" s="1"/>
      <c r="I155" s="1"/>
      <c r="J155" s="1"/>
      <c r="M155" s="43"/>
      <c r="N155" s="343" t="str">
        <f t="shared" si="76"/>
        <v>직원1</v>
      </c>
      <c r="O155" s="345">
        <f t="shared" ref="O155:AS163" si="78">IFERROR(VLOOKUP(O83,$D$10:$H$20,5,0),0)</f>
        <v>0</v>
      </c>
      <c r="P155" s="140">
        <f t="shared" si="78"/>
        <v>0</v>
      </c>
      <c r="Q155" s="140">
        <f t="shared" si="78"/>
        <v>0</v>
      </c>
      <c r="R155" s="140">
        <f t="shared" si="78"/>
        <v>0</v>
      </c>
      <c r="S155" s="140">
        <f t="shared" si="78"/>
        <v>0</v>
      </c>
      <c r="T155" s="140">
        <f t="shared" si="78"/>
        <v>0</v>
      </c>
      <c r="U155" s="140">
        <f t="shared" si="78"/>
        <v>0</v>
      </c>
      <c r="V155" s="141">
        <f t="shared" si="78"/>
        <v>0</v>
      </c>
      <c r="W155" s="141">
        <f t="shared" si="78"/>
        <v>0</v>
      </c>
      <c r="X155" s="141">
        <f t="shared" si="78"/>
        <v>0</v>
      </c>
      <c r="Y155" s="141">
        <f t="shared" si="78"/>
        <v>0</v>
      </c>
      <c r="Z155" s="141">
        <f t="shared" si="78"/>
        <v>0</v>
      </c>
      <c r="AA155" s="141">
        <f t="shared" si="78"/>
        <v>0</v>
      </c>
      <c r="AB155" s="141">
        <f t="shared" si="78"/>
        <v>0</v>
      </c>
      <c r="AC155" s="141">
        <f t="shared" si="78"/>
        <v>0</v>
      </c>
      <c r="AD155" s="141">
        <f t="shared" si="78"/>
        <v>0</v>
      </c>
      <c r="AE155" s="141">
        <f t="shared" si="78"/>
        <v>0</v>
      </c>
      <c r="AF155" s="141">
        <f t="shared" si="78"/>
        <v>0</v>
      </c>
      <c r="AG155" s="141">
        <f t="shared" si="78"/>
        <v>0</v>
      </c>
      <c r="AH155" s="141">
        <f t="shared" si="78"/>
        <v>0</v>
      </c>
      <c r="AI155" s="141">
        <f t="shared" si="78"/>
        <v>0</v>
      </c>
      <c r="AJ155" s="141">
        <f t="shared" si="78"/>
        <v>0</v>
      </c>
      <c r="AK155" s="141">
        <f t="shared" si="78"/>
        <v>0</v>
      </c>
      <c r="AL155" s="141">
        <f t="shared" si="78"/>
        <v>0</v>
      </c>
      <c r="AM155" s="141">
        <f t="shared" si="78"/>
        <v>0</v>
      </c>
      <c r="AN155" s="141">
        <f t="shared" si="78"/>
        <v>0</v>
      </c>
      <c r="AO155" s="141">
        <f t="shared" si="78"/>
        <v>0</v>
      </c>
      <c r="AP155" s="141">
        <f t="shared" si="78"/>
        <v>0</v>
      </c>
      <c r="AQ155" s="141">
        <f t="shared" si="78"/>
        <v>0</v>
      </c>
      <c r="AR155" s="141">
        <f t="shared" si="78"/>
        <v>0</v>
      </c>
      <c r="AS155" s="142">
        <f t="shared" si="78"/>
        <v>0</v>
      </c>
      <c r="AT155" s="214">
        <f>SUM(O155:AS155)</f>
        <v>0</v>
      </c>
      <c r="AV155" s="230" t="s">
        <v>79</v>
      </c>
      <c r="AW155" s="221">
        <v>160</v>
      </c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 s="128" t="str">
        <f t="shared" si="77"/>
        <v>직원1</v>
      </c>
      <c r="BO155" s="146">
        <f>IFERROR(VLOOKUP(O83,$D$10:$H$20,5,0),0)</f>
        <v>0</v>
      </c>
      <c r="BP155" s="146">
        <f t="shared" ref="BP155:CS170" si="79">IFERROR(VLOOKUP(P83,$D$10:$H$20,5,0),0)</f>
        <v>0</v>
      </c>
      <c r="BQ155" s="146">
        <f t="shared" si="79"/>
        <v>0</v>
      </c>
      <c r="BR155" s="146">
        <f t="shared" si="79"/>
        <v>0</v>
      </c>
      <c r="BS155" s="146">
        <f t="shared" si="79"/>
        <v>0</v>
      </c>
      <c r="BT155" s="146">
        <f t="shared" si="79"/>
        <v>0</v>
      </c>
      <c r="BU155" s="146">
        <f t="shared" si="79"/>
        <v>0</v>
      </c>
      <c r="BV155" s="147">
        <f t="shared" si="79"/>
        <v>0</v>
      </c>
      <c r="BW155" s="147">
        <f t="shared" si="79"/>
        <v>0</v>
      </c>
      <c r="BX155" s="147">
        <f t="shared" si="79"/>
        <v>0</v>
      </c>
      <c r="BY155" s="147">
        <f t="shared" si="79"/>
        <v>0</v>
      </c>
      <c r="BZ155" s="147">
        <f t="shared" si="79"/>
        <v>0</v>
      </c>
      <c r="CA155" s="147">
        <f t="shared" si="79"/>
        <v>0</v>
      </c>
      <c r="CB155" s="147">
        <f t="shared" si="79"/>
        <v>0</v>
      </c>
      <c r="CC155" s="147">
        <f t="shared" si="79"/>
        <v>0</v>
      </c>
      <c r="CD155" s="147">
        <f t="shared" si="79"/>
        <v>0</v>
      </c>
      <c r="CE155" s="147">
        <f t="shared" si="79"/>
        <v>0</v>
      </c>
      <c r="CF155" s="147">
        <f t="shared" si="79"/>
        <v>0</v>
      </c>
      <c r="CG155" s="147">
        <f t="shared" si="79"/>
        <v>0</v>
      </c>
      <c r="CH155" s="147">
        <f t="shared" si="79"/>
        <v>0</v>
      </c>
      <c r="CI155" s="147">
        <f t="shared" si="79"/>
        <v>0</v>
      </c>
      <c r="CJ155" s="147">
        <f t="shared" si="79"/>
        <v>0</v>
      </c>
      <c r="CK155" s="147">
        <f t="shared" si="79"/>
        <v>0</v>
      </c>
      <c r="CL155" s="147">
        <f t="shared" si="79"/>
        <v>0</v>
      </c>
      <c r="CM155" s="147">
        <f t="shared" si="79"/>
        <v>0</v>
      </c>
      <c r="CN155" s="147">
        <f t="shared" si="79"/>
        <v>0</v>
      </c>
      <c r="CO155" s="147">
        <f t="shared" si="79"/>
        <v>0</v>
      </c>
      <c r="CP155" s="147">
        <f t="shared" si="79"/>
        <v>0</v>
      </c>
      <c r="CQ155" s="147">
        <f t="shared" si="79"/>
        <v>0</v>
      </c>
      <c r="CR155" s="147">
        <f t="shared" si="79"/>
        <v>0</v>
      </c>
      <c r="CS155" s="148">
        <f t="shared" si="79"/>
        <v>0</v>
      </c>
    </row>
    <row r="156" spans="7:97">
      <c r="G156" s="1"/>
      <c r="H156" s="1"/>
      <c r="I156" s="1"/>
      <c r="J156" s="1"/>
      <c r="M156" s="43"/>
      <c r="N156" s="344" t="str">
        <f t="shared" si="76"/>
        <v>직원2</v>
      </c>
      <c r="O156" s="346">
        <f t="shared" si="78"/>
        <v>0</v>
      </c>
      <c r="P156" s="143">
        <f t="shared" si="78"/>
        <v>0</v>
      </c>
      <c r="Q156" s="143">
        <f t="shared" si="78"/>
        <v>0</v>
      </c>
      <c r="R156" s="143">
        <f t="shared" si="78"/>
        <v>0</v>
      </c>
      <c r="S156" s="143">
        <f t="shared" si="78"/>
        <v>0</v>
      </c>
      <c r="T156" s="143">
        <f t="shared" si="78"/>
        <v>0</v>
      </c>
      <c r="U156" s="143">
        <f t="shared" si="78"/>
        <v>0</v>
      </c>
      <c r="V156" s="144">
        <f t="shared" si="78"/>
        <v>0</v>
      </c>
      <c r="W156" s="144">
        <f t="shared" si="78"/>
        <v>0</v>
      </c>
      <c r="X156" s="144">
        <f t="shared" si="78"/>
        <v>0</v>
      </c>
      <c r="Y156" s="144">
        <f t="shared" si="78"/>
        <v>0</v>
      </c>
      <c r="Z156" s="144">
        <f t="shared" si="78"/>
        <v>0</v>
      </c>
      <c r="AA156" s="144">
        <f t="shared" si="78"/>
        <v>0</v>
      </c>
      <c r="AB156" s="144">
        <f t="shared" si="78"/>
        <v>0</v>
      </c>
      <c r="AC156" s="144">
        <f t="shared" si="78"/>
        <v>0</v>
      </c>
      <c r="AD156" s="144">
        <f t="shared" si="78"/>
        <v>0</v>
      </c>
      <c r="AE156" s="144">
        <f t="shared" si="78"/>
        <v>0</v>
      </c>
      <c r="AF156" s="144">
        <f t="shared" si="78"/>
        <v>0</v>
      </c>
      <c r="AG156" s="144">
        <f t="shared" si="78"/>
        <v>0</v>
      </c>
      <c r="AH156" s="144">
        <f t="shared" si="78"/>
        <v>0</v>
      </c>
      <c r="AI156" s="144">
        <f t="shared" si="78"/>
        <v>0</v>
      </c>
      <c r="AJ156" s="144">
        <f t="shared" si="78"/>
        <v>0</v>
      </c>
      <c r="AK156" s="144">
        <f t="shared" si="78"/>
        <v>0</v>
      </c>
      <c r="AL156" s="144">
        <f t="shared" si="78"/>
        <v>0</v>
      </c>
      <c r="AM156" s="144">
        <f t="shared" si="78"/>
        <v>0</v>
      </c>
      <c r="AN156" s="144">
        <f t="shared" si="78"/>
        <v>0</v>
      </c>
      <c r="AO156" s="144">
        <f t="shared" si="78"/>
        <v>0</v>
      </c>
      <c r="AP156" s="144">
        <f t="shared" si="78"/>
        <v>0</v>
      </c>
      <c r="AQ156" s="144">
        <f t="shared" si="78"/>
        <v>0</v>
      </c>
      <c r="AR156" s="144">
        <f t="shared" si="78"/>
        <v>0</v>
      </c>
      <c r="AS156" s="145">
        <f t="shared" si="78"/>
        <v>0</v>
      </c>
      <c r="AT156" s="214">
        <f t="shared" ref="AT156:AT184" si="80">SUM(O156:AS156)</f>
        <v>0</v>
      </c>
      <c r="AV156" s="230" t="s">
        <v>80</v>
      </c>
      <c r="AW156" s="221">
        <v>165.71</v>
      </c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 s="129" t="str">
        <f t="shared" si="77"/>
        <v>직원2</v>
      </c>
      <c r="BO156" s="149">
        <f t="shared" ref="BO156:CD171" si="81">IFERROR(VLOOKUP(O84,$D$10:$H$20,5,0),0)</f>
        <v>0</v>
      </c>
      <c r="BP156" s="149">
        <f t="shared" si="81"/>
        <v>0</v>
      </c>
      <c r="BQ156" s="149">
        <f t="shared" si="81"/>
        <v>0</v>
      </c>
      <c r="BR156" s="149">
        <f t="shared" si="81"/>
        <v>0</v>
      </c>
      <c r="BS156" s="149">
        <f t="shared" si="81"/>
        <v>0</v>
      </c>
      <c r="BT156" s="149">
        <f t="shared" si="81"/>
        <v>0</v>
      </c>
      <c r="BU156" s="149">
        <f t="shared" si="81"/>
        <v>0</v>
      </c>
      <c r="BV156" s="150">
        <f t="shared" si="81"/>
        <v>0</v>
      </c>
      <c r="BW156" s="150">
        <f t="shared" si="81"/>
        <v>0</v>
      </c>
      <c r="BX156" s="150">
        <f t="shared" si="81"/>
        <v>0</v>
      </c>
      <c r="BY156" s="150">
        <f t="shared" si="81"/>
        <v>0</v>
      </c>
      <c r="BZ156" s="150">
        <f t="shared" si="81"/>
        <v>0</v>
      </c>
      <c r="CA156" s="150">
        <f t="shared" si="81"/>
        <v>0</v>
      </c>
      <c r="CB156" s="150">
        <f t="shared" si="81"/>
        <v>0</v>
      </c>
      <c r="CC156" s="150">
        <f t="shared" si="81"/>
        <v>0</v>
      </c>
      <c r="CD156" s="150">
        <f t="shared" si="81"/>
        <v>0</v>
      </c>
      <c r="CE156" s="150">
        <f t="shared" si="79"/>
        <v>0</v>
      </c>
      <c r="CF156" s="150">
        <f t="shared" si="79"/>
        <v>0</v>
      </c>
      <c r="CG156" s="150">
        <f t="shared" si="79"/>
        <v>0</v>
      </c>
      <c r="CH156" s="150">
        <f t="shared" si="79"/>
        <v>0</v>
      </c>
      <c r="CI156" s="150">
        <f t="shared" si="79"/>
        <v>0</v>
      </c>
      <c r="CJ156" s="150">
        <f t="shared" si="79"/>
        <v>0</v>
      </c>
      <c r="CK156" s="150">
        <f t="shared" si="79"/>
        <v>0</v>
      </c>
      <c r="CL156" s="150">
        <f t="shared" si="79"/>
        <v>0</v>
      </c>
      <c r="CM156" s="150">
        <f t="shared" si="79"/>
        <v>0</v>
      </c>
      <c r="CN156" s="150">
        <f t="shared" si="79"/>
        <v>0</v>
      </c>
      <c r="CO156" s="150">
        <f t="shared" si="79"/>
        <v>0</v>
      </c>
      <c r="CP156" s="150">
        <f t="shared" si="79"/>
        <v>0</v>
      </c>
      <c r="CQ156" s="150">
        <f t="shared" si="79"/>
        <v>0</v>
      </c>
      <c r="CR156" s="150">
        <f t="shared" si="79"/>
        <v>0</v>
      </c>
      <c r="CS156" s="151">
        <f t="shared" si="79"/>
        <v>0</v>
      </c>
    </row>
    <row r="157" spans="7:97">
      <c r="G157" s="1"/>
      <c r="H157" s="1"/>
      <c r="I157" s="1"/>
      <c r="J157" s="1"/>
      <c r="M157" s="43"/>
      <c r="N157" s="344" t="str">
        <f t="shared" si="76"/>
        <v>직원3</v>
      </c>
      <c r="O157" s="346">
        <f t="shared" si="78"/>
        <v>0</v>
      </c>
      <c r="P157" s="143">
        <f t="shared" si="78"/>
        <v>0</v>
      </c>
      <c r="Q157" s="143">
        <f t="shared" si="78"/>
        <v>0</v>
      </c>
      <c r="R157" s="143">
        <f t="shared" si="78"/>
        <v>0</v>
      </c>
      <c r="S157" s="143">
        <f t="shared" si="78"/>
        <v>0</v>
      </c>
      <c r="T157" s="143">
        <f t="shared" si="78"/>
        <v>0</v>
      </c>
      <c r="U157" s="143">
        <f t="shared" si="78"/>
        <v>0</v>
      </c>
      <c r="V157" s="144">
        <f t="shared" si="78"/>
        <v>0</v>
      </c>
      <c r="W157" s="144">
        <f t="shared" si="78"/>
        <v>0</v>
      </c>
      <c r="X157" s="144">
        <f t="shared" si="78"/>
        <v>0</v>
      </c>
      <c r="Y157" s="144">
        <f t="shared" si="78"/>
        <v>0</v>
      </c>
      <c r="Z157" s="144">
        <f t="shared" si="78"/>
        <v>0</v>
      </c>
      <c r="AA157" s="144">
        <f t="shared" si="78"/>
        <v>0</v>
      </c>
      <c r="AB157" s="144">
        <f t="shared" si="78"/>
        <v>0</v>
      </c>
      <c r="AC157" s="144">
        <f t="shared" si="78"/>
        <v>0</v>
      </c>
      <c r="AD157" s="144">
        <f t="shared" si="78"/>
        <v>0</v>
      </c>
      <c r="AE157" s="144">
        <f t="shared" si="78"/>
        <v>0</v>
      </c>
      <c r="AF157" s="144">
        <f t="shared" si="78"/>
        <v>0</v>
      </c>
      <c r="AG157" s="144">
        <f t="shared" si="78"/>
        <v>0</v>
      </c>
      <c r="AH157" s="144">
        <f t="shared" si="78"/>
        <v>0</v>
      </c>
      <c r="AI157" s="144">
        <f t="shared" si="78"/>
        <v>0</v>
      </c>
      <c r="AJ157" s="144">
        <f t="shared" si="78"/>
        <v>0</v>
      </c>
      <c r="AK157" s="144">
        <f t="shared" si="78"/>
        <v>0</v>
      </c>
      <c r="AL157" s="144">
        <f t="shared" si="78"/>
        <v>0</v>
      </c>
      <c r="AM157" s="144">
        <f t="shared" si="78"/>
        <v>0</v>
      </c>
      <c r="AN157" s="144">
        <f t="shared" si="78"/>
        <v>0</v>
      </c>
      <c r="AO157" s="144">
        <f t="shared" si="78"/>
        <v>0</v>
      </c>
      <c r="AP157" s="144">
        <f t="shared" si="78"/>
        <v>0</v>
      </c>
      <c r="AQ157" s="144">
        <f t="shared" si="78"/>
        <v>0</v>
      </c>
      <c r="AR157" s="144">
        <f t="shared" si="78"/>
        <v>0</v>
      </c>
      <c r="AS157" s="145">
        <f t="shared" si="78"/>
        <v>0</v>
      </c>
      <c r="AT157" s="214">
        <f t="shared" si="80"/>
        <v>0</v>
      </c>
      <c r="AV157" s="230" t="s">
        <v>81</v>
      </c>
      <c r="AW157" s="221">
        <v>171.43</v>
      </c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 s="129" t="str">
        <f t="shared" si="77"/>
        <v>직원3</v>
      </c>
      <c r="BO157" s="149">
        <f t="shared" si="81"/>
        <v>0</v>
      </c>
      <c r="BP157" s="149">
        <f t="shared" si="81"/>
        <v>0</v>
      </c>
      <c r="BQ157" s="149">
        <f t="shared" si="81"/>
        <v>0</v>
      </c>
      <c r="BR157" s="149">
        <f t="shared" si="81"/>
        <v>0</v>
      </c>
      <c r="BS157" s="149">
        <f t="shared" si="81"/>
        <v>0</v>
      </c>
      <c r="BT157" s="149">
        <f t="shared" si="81"/>
        <v>0</v>
      </c>
      <c r="BU157" s="149">
        <f t="shared" si="81"/>
        <v>0</v>
      </c>
      <c r="BV157" s="150">
        <f t="shared" si="81"/>
        <v>0</v>
      </c>
      <c r="BW157" s="150">
        <f t="shared" si="81"/>
        <v>0</v>
      </c>
      <c r="BX157" s="150">
        <f t="shared" si="81"/>
        <v>0</v>
      </c>
      <c r="BY157" s="150">
        <f t="shared" si="81"/>
        <v>0</v>
      </c>
      <c r="BZ157" s="150">
        <f t="shared" si="81"/>
        <v>0</v>
      </c>
      <c r="CA157" s="150">
        <f t="shared" si="81"/>
        <v>0</v>
      </c>
      <c r="CB157" s="150">
        <f t="shared" si="81"/>
        <v>0</v>
      </c>
      <c r="CC157" s="150">
        <f t="shared" si="81"/>
        <v>0</v>
      </c>
      <c r="CD157" s="150">
        <f t="shared" si="81"/>
        <v>0</v>
      </c>
      <c r="CE157" s="150">
        <f t="shared" si="79"/>
        <v>0</v>
      </c>
      <c r="CF157" s="150">
        <f t="shared" si="79"/>
        <v>0</v>
      </c>
      <c r="CG157" s="150">
        <f t="shared" si="79"/>
        <v>0</v>
      </c>
      <c r="CH157" s="150">
        <f t="shared" si="79"/>
        <v>0</v>
      </c>
      <c r="CI157" s="150">
        <f t="shared" si="79"/>
        <v>0</v>
      </c>
      <c r="CJ157" s="150">
        <f t="shared" si="79"/>
        <v>0</v>
      </c>
      <c r="CK157" s="150">
        <f t="shared" si="79"/>
        <v>0</v>
      </c>
      <c r="CL157" s="150">
        <f t="shared" si="79"/>
        <v>0</v>
      </c>
      <c r="CM157" s="150">
        <f t="shared" si="79"/>
        <v>0</v>
      </c>
      <c r="CN157" s="150">
        <f t="shared" si="79"/>
        <v>0</v>
      </c>
      <c r="CO157" s="150">
        <f t="shared" si="79"/>
        <v>0</v>
      </c>
      <c r="CP157" s="150">
        <f t="shared" si="79"/>
        <v>0</v>
      </c>
      <c r="CQ157" s="150">
        <f t="shared" si="79"/>
        <v>0</v>
      </c>
      <c r="CR157" s="150">
        <f t="shared" si="79"/>
        <v>0</v>
      </c>
      <c r="CS157" s="151">
        <f t="shared" si="79"/>
        <v>0</v>
      </c>
    </row>
    <row r="158" spans="7:97">
      <c r="G158" s="1"/>
      <c r="H158" s="1"/>
      <c r="I158" s="1"/>
      <c r="J158" s="1"/>
      <c r="M158" s="43"/>
      <c r="N158" s="344" t="str">
        <f t="shared" si="76"/>
        <v>직원4</v>
      </c>
      <c r="O158" s="346">
        <f t="shared" si="78"/>
        <v>0</v>
      </c>
      <c r="P158" s="143">
        <f t="shared" si="78"/>
        <v>0</v>
      </c>
      <c r="Q158" s="143">
        <f t="shared" si="78"/>
        <v>0</v>
      </c>
      <c r="R158" s="143">
        <f t="shared" si="78"/>
        <v>0</v>
      </c>
      <c r="S158" s="143">
        <f t="shared" si="78"/>
        <v>0</v>
      </c>
      <c r="T158" s="143">
        <f t="shared" si="78"/>
        <v>0</v>
      </c>
      <c r="U158" s="143">
        <f t="shared" si="78"/>
        <v>0</v>
      </c>
      <c r="V158" s="144">
        <f t="shared" si="78"/>
        <v>0</v>
      </c>
      <c r="W158" s="144">
        <f t="shared" si="78"/>
        <v>0</v>
      </c>
      <c r="X158" s="144">
        <f t="shared" si="78"/>
        <v>0</v>
      </c>
      <c r="Y158" s="144">
        <f t="shared" si="78"/>
        <v>0</v>
      </c>
      <c r="Z158" s="144">
        <f t="shared" si="78"/>
        <v>0</v>
      </c>
      <c r="AA158" s="144">
        <f t="shared" si="78"/>
        <v>0</v>
      </c>
      <c r="AB158" s="144">
        <f t="shared" si="78"/>
        <v>0</v>
      </c>
      <c r="AC158" s="144">
        <f t="shared" si="78"/>
        <v>0</v>
      </c>
      <c r="AD158" s="144">
        <f t="shared" si="78"/>
        <v>0</v>
      </c>
      <c r="AE158" s="144">
        <f t="shared" si="78"/>
        <v>0</v>
      </c>
      <c r="AF158" s="144">
        <f t="shared" si="78"/>
        <v>0</v>
      </c>
      <c r="AG158" s="144">
        <f t="shared" si="78"/>
        <v>0</v>
      </c>
      <c r="AH158" s="144">
        <f t="shared" si="78"/>
        <v>0</v>
      </c>
      <c r="AI158" s="144">
        <f t="shared" si="78"/>
        <v>0</v>
      </c>
      <c r="AJ158" s="144">
        <f t="shared" si="78"/>
        <v>0</v>
      </c>
      <c r="AK158" s="144">
        <f t="shared" si="78"/>
        <v>0</v>
      </c>
      <c r="AL158" s="144">
        <f t="shared" si="78"/>
        <v>0</v>
      </c>
      <c r="AM158" s="144">
        <f t="shared" si="78"/>
        <v>0</v>
      </c>
      <c r="AN158" s="144">
        <f t="shared" si="78"/>
        <v>0</v>
      </c>
      <c r="AO158" s="144">
        <f t="shared" si="78"/>
        <v>0</v>
      </c>
      <c r="AP158" s="144">
        <f t="shared" si="78"/>
        <v>0</v>
      </c>
      <c r="AQ158" s="144">
        <f t="shared" si="78"/>
        <v>0</v>
      </c>
      <c r="AR158" s="144">
        <f t="shared" si="78"/>
        <v>0</v>
      </c>
      <c r="AS158" s="145">
        <f t="shared" si="78"/>
        <v>0</v>
      </c>
      <c r="AT158" s="214">
        <f t="shared" si="80"/>
        <v>0</v>
      </c>
      <c r="AV158" s="222" t="s">
        <v>82</v>
      </c>
      <c r="AW158" s="223">
        <v>177.14</v>
      </c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 s="129" t="str">
        <f t="shared" si="77"/>
        <v>직원4</v>
      </c>
      <c r="BO158" s="149">
        <f t="shared" si="81"/>
        <v>0</v>
      </c>
      <c r="BP158" s="149">
        <f t="shared" si="81"/>
        <v>0</v>
      </c>
      <c r="BQ158" s="149">
        <f t="shared" si="81"/>
        <v>0</v>
      </c>
      <c r="BR158" s="149">
        <f t="shared" si="81"/>
        <v>0</v>
      </c>
      <c r="BS158" s="149">
        <f t="shared" si="81"/>
        <v>0</v>
      </c>
      <c r="BT158" s="149">
        <f t="shared" si="81"/>
        <v>0</v>
      </c>
      <c r="BU158" s="149">
        <f t="shared" si="81"/>
        <v>0</v>
      </c>
      <c r="BV158" s="150">
        <f t="shared" si="81"/>
        <v>0</v>
      </c>
      <c r="BW158" s="150">
        <f t="shared" si="81"/>
        <v>0</v>
      </c>
      <c r="BX158" s="150">
        <f t="shared" si="81"/>
        <v>0</v>
      </c>
      <c r="BY158" s="150">
        <f t="shared" si="81"/>
        <v>0</v>
      </c>
      <c r="BZ158" s="150">
        <f t="shared" si="81"/>
        <v>0</v>
      </c>
      <c r="CA158" s="150">
        <f t="shared" si="81"/>
        <v>0</v>
      </c>
      <c r="CB158" s="150">
        <f t="shared" si="81"/>
        <v>0</v>
      </c>
      <c r="CC158" s="150">
        <f t="shared" si="81"/>
        <v>0</v>
      </c>
      <c r="CD158" s="150">
        <f t="shared" si="81"/>
        <v>0</v>
      </c>
      <c r="CE158" s="150">
        <f t="shared" si="79"/>
        <v>0</v>
      </c>
      <c r="CF158" s="150">
        <f t="shared" si="79"/>
        <v>0</v>
      </c>
      <c r="CG158" s="150">
        <f t="shared" si="79"/>
        <v>0</v>
      </c>
      <c r="CH158" s="150">
        <f t="shared" si="79"/>
        <v>0</v>
      </c>
      <c r="CI158" s="150">
        <f t="shared" si="79"/>
        <v>0</v>
      </c>
      <c r="CJ158" s="150">
        <f t="shared" si="79"/>
        <v>0</v>
      </c>
      <c r="CK158" s="150">
        <f t="shared" si="79"/>
        <v>0</v>
      </c>
      <c r="CL158" s="150">
        <f t="shared" si="79"/>
        <v>0</v>
      </c>
      <c r="CM158" s="150">
        <f t="shared" si="79"/>
        <v>0</v>
      </c>
      <c r="CN158" s="150">
        <f t="shared" si="79"/>
        <v>0</v>
      </c>
      <c r="CO158" s="150">
        <f t="shared" si="79"/>
        <v>0</v>
      </c>
      <c r="CP158" s="150">
        <f t="shared" si="79"/>
        <v>0</v>
      </c>
      <c r="CQ158" s="150">
        <f t="shared" si="79"/>
        <v>0</v>
      </c>
      <c r="CR158" s="150">
        <f t="shared" si="79"/>
        <v>0</v>
      </c>
      <c r="CS158" s="151">
        <f t="shared" si="79"/>
        <v>0</v>
      </c>
    </row>
    <row r="159" spans="7:97">
      <c r="G159" s="1"/>
      <c r="H159" s="1"/>
      <c r="I159" s="1"/>
      <c r="J159" s="1"/>
      <c r="M159" s="43"/>
      <c r="N159" s="344" t="str">
        <f t="shared" si="76"/>
        <v>직원5</v>
      </c>
      <c r="O159" s="346">
        <f t="shared" si="78"/>
        <v>0</v>
      </c>
      <c r="P159" s="143">
        <f t="shared" si="78"/>
        <v>0</v>
      </c>
      <c r="Q159" s="143">
        <f t="shared" si="78"/>
        <v>0</v>
      </c>
      <c r="R159" s="143">
        <f t="shared" si="78"/>
        <v>0</v>
      </c>
      <c r="S159" s="143">
        <f t="shared" si="78"/>
        <v>0</v>
      </c>
      <c r="T159" s="143">
        <f t="shared" si="78"/>
        <v>0</v>
      </c>
      <c r="U159" s="143">
        <f t="shared" si="78"/>
        <v>0</v>
      </c>
      <c r="V159" s="144">
        <f t="shared" si="78"/>
        <v>0</v>
      </c>
      <c r="W159" s="144">
        <f t="shared" si="78"/>
        <v>0</v>
      </c>
      <c r="X159" s="144">
        <f t="shared" si="78"/>
        <v>0</v>
      </c>
      <c r="Y159" s="144">
        <f t="shared" si="78"/>
        <v>0</v>
      </c>
      <c r="Z159" s="144">
        <f t="shared" si="78"/>
        <v>0</v>
      </c>
      <c r="AA159" s="144">
        <f t="shared" si="78"/>
        <v>0</v>
      </c>
      <c r="AB159" s="144">
        <f t="shared" si="78"/>
        <v>0</v>
      </c>
      <c r="AC159" s="144">
        <f t="shared" si="78"/>
        <v>0</v>
      </c>
      <c r="AD159" s="144">
        <f t="shared" si="78"/>
        <v>0</v>
      </c>
      <c r="AE159" s="144">
        <f t="shared" si="78"/>
        <v>0</v>
      </c>
      <c r="AF159" s="144">
        <f t="shared" si="78"/>
        <v>0</v>
      </c>
      <c r="AG159" s="144">
        <f t="shared" si="78"/>
        <v>0</v>
      </c>
      <c r="AH159" s="144">
        <f t="shared" si="78"/>
        <v>0</v>
      </c>
      <c r="AI159" s="144">
        <f t="shared" si="78"/>
        <v>0</v>
      </c>
      <c r="AJ159" s="144">
        <f t="shared" si="78"/>
        <v>0</v>
      </c>
      <c r="AK159" s="144">
        <f t="shared" si="78"/>
        <v>0</v>
      </c>
      <c r="AL159" s="144">
        <f t="shared" si="78"/>
        <v>0</v>
      </c>
      <c r="AM159" s="144">
        <f t="shared" si="78"/>
        <v>0</v>
      </c>
      <c r="AN159" s="144">
        <f t="shared" si="78"/>
        <v>0</v>
      </c>
      <c r="AO159" s="144">
        <f t="shared" si="78"/>
        <v>0</v>
      </c>
      <c r="AP159" s="144">
        <f t="shared" si="78"/>
        <v>0</v>
      </c>
      <c r="AQ159" s="144">
        <f t="shared" si="78"/>
        <v>0</v>
      </c>
      <c r="AR159" s="144">
        <f t="shared" si="78"/>
        <v>0</v>
      </c>
      <c r="AS159" s="145">
        <f t="shared" si="78"/>
        <v>0</v>
      </c>
      <c r="AT159" s="214">
        <f t="shared" si="80"/>
        <v>0</v>
      </c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 s="129" t="str">
        <f t="shared" si="77"/>
        <v>직원5</v>
      </c>
      <c r="BO159" s="149">
        <f t="shared" si="81"/>
        <v>0</v>
      </c>
      <c r="BP159" s="149">
        <f t="shared" si="81"/>
        <v>0</v>
      </c>
      <c r="BQ159" s="149">
        <f t="shared" si="81"/>
        <v>0</v>
      </c>
      <c r="BR159" s="149">
        <f t="shared" si="81"/>
        <v>0</v>
      </c>
      <c r="BS159" s="149">
        <f t="shared" si="81"/>
        <v>0</v>
      </c>
      <c r="BT159" s="149">
        <f t="shared" si="81"/>
        <v>0</v>
      </c>
      <c r="BU159" s="149">
        <f t="shared" si="81"/>
        <v>0</v>
      </c>
      <c r="BV159" s="150">
        <f t="shared" si="81"/>
        <v>0</v>
      </c>
      <c r="BW159" s="150">
        <f t="shared" si="81"/>
        <v>0</v>
      </c>
      <c r="BX159" s="150">
        <f t="shared" si="81"/>
        <v>0</v>
      </c>
      <c r="BY159" s="150">
        <f t="shared" si="81"/>
        <v>0</v>
      </c>
      <c r="BZ159" s="150">
        <f t="shared" si="81"/>
        <v>0</v>
      </c>
      <c r="CA159" s="150">
        <f t="shared" si="81"/>
        <v>0</v>
      </c>
      <c r="CB159" s="150">
        <f t="shared" si="81"/>
        <v>0</v>
      </c>
      <c r="CC159" s="150">
        <f t="shared" si="81"/>
        <v>0</v>
      </c>
      <c r="CD159" s="150">
        <f t="shared" si="81"/>
        <v>0</v>
      </c>
      <c r="CE159" s="150">
        <f t="shared" si="79"/>
        <v>0</v>
      </c>
      <c r="CF159" s="150">
        <f t="shared" si="79"/>
        <v>0</v>
      </c>
      <c r="CG159" s="150">
        <f t="shared" si="79"/>
        <v>0</v>
      </c>
      <c r="CH159" s="150">
        <f t="shared" si="79"/>
        <v>0</v>
      </c>
      <c r="CI159" s="150">
        <f t="shared" si="79"/>
        <v>0</v>
      </c>
      <c r="CJ159" s="150">
        <f t="shared" si="79"/>
        <v>0</v>
      </c>
      <c r="CK159" s="150">
        <f t="shared" si="79"/>
        <v>0</v>
      </c>
      <c r="CL159" s="150">
        <f t="shared" si="79"/>
        <v>0</v>
      </c>
      <c r="CM159" s="150">
        <f t="shared" si="79"/>
        <v>0</v>
      </c>
      <c r="CN159" s="150">
        <f t="shared" si="79"/>
        <v>0</v>
      </c>
      <c r="CO159" s="150">
        <f t="shared" si="79"/>
        <v>0</v>
      </c>
      <c r="CP159" s="150">
        <f t="shared" si="79"/>
        <v>0</v>
      </c>
      <c r="CQ159" s="150">
        <f t="shared" si="79"/>
        <v>0</v>
      </c>
      <c r="CR159" s="150">
        <f t="shared" si="79"/>
        <v>0</v>
      </c>
      <c r="CS159" s="151">
        <f t="shared" si="79"/>
        <v>0</v>
      </c>
    </row>
    <row r="160" spans="7:97">
      <c r="G160" s="1"/>
      <c r="H160" s="1"/>
      <c r="I160" s="1"/>
      <c r="J160" s="1"/>
      <c r="M160" s="43"/>
      <c r="N160" s="344" t="str">
        <f t="shared" si="76"/>
        <v>직원6</v>
      </c>
      <c r="O160" s="346">
        <f t="shared" si="78"/>
        <v>0</v>
      </c>
      <c r="P160" s="143">
        <f t="shared" si="78"/>
        <v>0</v>
      </c>
      <c r="Q160" s="143">
        <f t="shared" si="78"/>
        <v>0</v>
      </c>
      <c r="R160" s="143">
        <f t="shared" si="78"/>
        <v>0</v>
      </c>
      <c r="S160" s="143">
        <f t="shared" si="78"/>
        <v>0</v>
      </c>
      <c r="T160" s="143">
        <f t="shared" si="78"/>
        <v>0</v>
      </c>
      <c r="U160" s="143">
        <f t="shared" si="78"/>
        <v>0</v>
      </c>
      <c r="V160" s="144">
        <f t="shared" si="78"/>
        <v>0</v>
      </c>
      <c r="W160" s="144">
        <f t="shared" si="78"/>
        <v>0</v>
      </c>
      <c r="X160" s="144">
        <f t="shared" si="78"/>
        <v>0</v>
      </c>
      <c r="Y160" s="144">
        <f t="shared" si="78"/>
        <v>0</v>
      </c>
      <c r="Z160" s="144">
        <f t="shared" si="78"/>
        <v>0</v>
      </c>
      <c r="AA160" s="144">
        <f t="shared" si="78"/>
        <v>0</v>
      </c>
      <c r="AB160" s="144">
        <f t="shared" si="78"/>
        <v>0</v>
      </c>
      <c r="AC160" s="144">
        <f t="shared" si="78"/>
        <v>0</v>
      </c>
      <c r="AD160" s="144">
        <f t="shared" si="78"/>
        <v>0</v>
      </c>
      <c r="AE160" s="144">
        <f t="shared" si="78"/>
        <v>0</v>
      </c>
      <c r="AF160" s="144">
        <f t="shared" si="78"/>
        <v>0</v>
      </c>
      <c r="AG160" s="144">
        <f t="shared" si="78"/>
        <v>0</v>
      </c>
      <c r="AH160" s="144">
        <f t="shared" si="78"/>
        <v>0</v>
      </c>
      <c r="AI160" s="144">
        <f t="shared" si="78"/>
        <v>0</v>
      </c>
      <c r="AJ160" s="144">
        <f t="shared" si="78"/>
        <v>0</v>
      </c>
      <c r="AK160" s="144">
        <f t="shared" si="78"/>
        <v>0</v>
      </c>
      <c r="AL160" s="144">
        <f t="shared" si="78"/>
        <v>0</v>
      </c>
      <c r="AM160" s="144">
        <f t="shared" si="78"/>
        <v>0</v>
      </c>
      <c r="AN160" s="144">
        <f t="shared" si="78"/>
        <v>0</v>
      </c>
      <c r="AO160" s="144">
        <f t="shared" si="78"/>
        <v>0</v>
      </c>
      <c r="AP160" s="144">
        <f t="shared" si="78"/>
        <v>0</v>
      </c>
      <c r="AQ160" s="144">
        <f t="shared" si="78"/>
        <v>0</v>
      </c>
      <c r="AR160" s="144">
        <f t="shared" si="78"/>
        <v>0</v>
      </c>
      <c r="AS160" s="145">
        <f t="shared" si="78"/>
        <v>0</v>
      </c>
      <c r="AT160" s="214">
        <f t="shared" si="80"/>
        <v>0</v>
      </c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 s="129" t="str">
        <f t="shared" si="77"/>
        <v>직원6</v>
      </c>
      <c r="BO160" s="149">
        <f t="shared" si="81"/>
        <v>0</v>
      </c>
      <c r="BP160" s="149">
        <f t="shared" si="81"/>
        <v>0</v>
      </c>
      <c r="BQ160" s="149">
        <f t="shared" si="81"/>
        <v>0</v>
      </c>
      <c r="BR160" s="149">
        <f t="shared" si="81"/>
        <v>0</v>
      </c>
      <c r="BS160" s="149">
        <f t="shared" si="81"/>
        <v>0</v>
      </c>
      <c r="BT160" s="149">
        <f t="shared" si="81"/>
        <v>0</v>
      </c>
      <c r="BU160" s="149">
        <f t="shared" si="81"/>
        <v>0</v>
      </c>
      <c r="BV160" s="150">
        <f t="shared" si="81"/>
        <v>0</v>
      </c>
      <c r="BW160" s="150">
        <f t="shared" si="81"/>
        <v>0</v>
      </c>
      <c r="BX160" s="150">
        <f t="shared" si="81"/>
        <v>0</v>
      </c>
      <c r="BY160" s="150">
        <f t="shared" si="81"/>
        <v>0</v>
      </c>
      <c r="BZ160" s="150">
        <f t="shared" si="81"/>
        <v>0</v>
      </c>
      <c r="CA160" s="150">
        <f t="shared" si="81"/>
        <v>0</v>
      </c>
      <c r="CB160" s="150">
        <f t="shared" si="81"/>
        <v>0</v>
      </c>
      <c r="CC160" s="150">
        <f t="shared" si="81"/>
        <v>0</v>
      </c>
      <c r="CD160" s="150">
        <f t="shared" si="81"/>
        <v>0</v>
      </c>
      <c r="CE160" s="150">
        <f t="shared" si="79"/>
        <v>0</v>
      </c>
      <c r="CF160" s="150">
        <f t="shared" si="79"/>
        <v>0</v>
      </c>
      <c r="CG160" s="150">
        <f t="shared" si="79"/>
        <v>0</v>
      </c>
      <c r="CH160" s="150">
        <f t="shared" si="79"/>
        <v>0</v>
      </c>
      <c r="CI160" s="150">
        <f t="shared" si="79"/>
        <v>0</v>
      </c>
      <c r="CJ160" s="150">
        <f t="shared" si="79"/>
        <v>0</v>
      </c>
      <c r="CK160" s="150">
        <f t="shared" si="79"/>
        <v>0</v>
      </c>
      <c r="CL160" s="150">
        <f t="shared" si="79"/>
        <v>0</v>
      </c>
      <c r="CM160" s="150">
        <f t="shared" si="79"/>
        <v>0</v>
      </c>
      <c r="CN160" s="150">
        <f t="shared" si="79"/>
        <v>0</v>
      </c>
      <c r="CO160" s="150">
        <f t="shared" si="79"/>
        <v>0</v>
      </c>
      <c r="CP160" s="150">
        <f t="shared" si="79"/>
        <v>0</v>
      </c>
      <c r="CQ160" s="150">
        <f t="shared" si="79"/>
        <v>0</v>
      </c>
      <c r="CR160" s="150">
        <f t="shared" si="79"/>
        <v>0</v>
      </c>
      <c r="CS160" s="151">
        <f t="shared" si="79"/>
        <v>0</v>
      </c>
    </row>
    <row r="161" spans="7:97">
      <c r="G161" s="1"/>
      <c r="H161" s="1"/>
      <c r="I161" s="1"/>
      <c r="J161" s="1"/>
      <c r="M161" s="43"/>
      <c r="N161" s="344" t="str">
        <f t="shared" si="76"/>
        <v>직원7</v>
      </c>
      <c r="O161" s="346">
        <f t="shared" si="78"/>
        <v>0</v>
      </c>
      <c r="P161" s="143">
        <f t="shared" si="78"/>
        <v>0</v>
      </c>
      <c r="Q161" s="143">
        <f t="shared" si="78"/>
        <v>0</v>
      </c>
      <c r="R161" s="143">
        <f t="shared" si="78"/>
        <v>0</v>
      </c>
      <c r="S161" s="143">
        <f t="shared" si="78"/>
        <v>0</v>
      </c>
      <c r="T161" s="143">
        <f t="shared" si="78"/>
        <v>0</v>
      </c>
      <c r="U161" s="143">
        <f t="shared" si="78"/>
        <v>0</v>
      </c>
      <c r="V161" s="144">
        <f t="shared" si="78"/>
        <v>0</v>
      </c>
      <c r="W161" s="144">
        <f t="shared" si="78"/>
        <v>0</v>
      </c>
      <c r="X161" s="144">
        <f t="shared" si="78"/>
        <v>0</v>
      </c>
      <c r="Y161" s="144">
        <f t="shared" si="78"/>
        <v>0</v>
      </c>
      <c r="Z161" s="144">
        <f t="shared" si="78"/>
        <v>0</v>
      </c>
      <c r="AA161" s="144">
        <f t="shared" si="78"/>
        <v>0</v>
      </c>
      <c r="AB161" s="144">
        <f t="shared" si="78"/>
        <v>0</v>
      </c>
      <c r="AC161" s="144">
        <f t="shared" si="78"/>
        <v>0</v>
      </c>
      <c r="AD161" s="144">
        <f t="shared" si="78"/>
        <v>0</v>
      </c>
      <c r="AE161" s="144">
        <f t="shared" si="78"/>
        <v>0</v>
      </c>
      <c r="AF161" s="144">
        <f t="shared" si="78"/>
        <v>0</v>
      </c>
      <c r="AG161" s="144">
        <f t="shared" si="78"/>
        <v>0</v>
      </c>
      <c r="AH161" s="144">
        <f t="shared" si="78"/>
        <v>0</v>
      </c>
      <c r="AI161" s="144">
        <f t="shared" si="78"/>
        <v>0</v>
      </c>
      <c r="AJ161" s="144">
        <f t="shared" si="78"/>
        <v>0</v>
      </c>
      <c r="AK161" s="144">
        <f t="shared" si="78"/>
        <v>0</v>
      </c>
      <c r="AL161" s="144">
        <f t="shared" si="78"/>
        <v>0</v>
      </c>
      <c r="AM161" s="144">
        <f t="shared" si="78"/>
        <v>0</v>
      </c>
      <c r="AN161" s="144">
        <f t="shared" si="78"/>
        <v>0</v>
      </c>
      <c r="AO161" s="144">
        <f t="shared" si="78"/>
        <v>0</v>
      </c>
      <c r="AP161" s="144">
        <f t="shared" si="78"/>
        <v>0</v>
      </c>
      <c r="AQ161" s="144">
        <f t="shared" si="78"/>
        <v>0</v>
      </c>
      <c r="AR161" s="144">
        <f t="shared" si="78"/>
        <v>0</v>
      </c>
      <c r="AS161" s="145">
        <f t="shared" si="78"/>
        <v>0</v>
      </c>
      <c r="AT161" s="214">
        <f t="shared" si="80"/>
        <v>0</v>
      </c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 s="129" t="str">
        <f t="shared" si="77"/>
        <v>직원7</v>
      </c>
      <c r="BO161" s="149">
        <f t="shared" si="81"/>
        <v>0</v>
      </c>
      <c r="BP161" s="149">
        <f t="shared" si="81"/>
        <v>0</v>
      </c>
      <c r="BQ161" s="149">
        <f t="shared" si="81"/>
        <v>0</v>
      </c>
      <c r="BR161" s="149">
        <f t="shared" si="81"/>
        <v>0</v>
      </c>
      <c r="BS161" s="149">
        <f t="shared" si="81"/>
        <v>0</v>
      </c>
      <c r="BT161" s="149">
        <f t="shared" si="81"/>
        <v>0</v>
      </c>
      <c r="BU161" s="149">
        <f t="shared" si="81"/>
        <v>0</v>
      </c>
      <c r="BV161" s="150">
        <f t="shared" si="81"/>
        <v>0</v>
      </c>
      <c r="BW161" s="150">
        <f t="shared" si="81"/>
        <v>0</v>
      </c>
      <c r="BX161" s="150">
        <f t="shared" si="81"/>
        <v>0</v>
      </c>
      <c r="BY161" s="150">
        <f t="shared" si="81"/>
        <v>0</v>
      </c>
      <c r="BZ161" s="150">
        <f t="shared" si="81"/>
        <v>0</v>
      </c>
      <c r="CA161" s="150">
        <f t="shared" si="81"/>
        <v>0</v>
      </c>
      <c r="CB161" s="150">
        <f t="shared" si="81"/>
        <v>0</v>
      </c>
      <c r="CC161" s="150">
        <f t="shared" si="81"/>
        <v>0</v>
      </c>
      <c r="CD161" s="150">
        <f t="shared" si="81"/>
        <v>0</v>
      </c>
      <c r="CE161" s="150">
        <f t="shared" si="79"/>
        <v>0</v>
      </c>
      <c r="CF161" s="150">
        <f t="shared" si="79"/>
        <v>0</v>
      </c>
      <c r="CG161" s="150">
        <f t="shared" si="79"/>
        <v>0</v>
      </c>
      <c r="CH161" s="150">
        <f t="shared" si="79"/>
        <v>0</v>
      </c>
      <c r="CI161" s="150">
        <f t="shared" si="79"/>
        <v>0</v>
      </c>
      <c r="CJ161" s="150">
        <f t="shared" si="79"/>
        <v>0</v>
      </c>
      <c r="CK161" s="150">
        <f t="shared" si="79"/>
        <v>0</v>
      </c>
      <c r="CL161" s="150">
        <f t="shared" si="79"/>
        <v>0</v>
      </c>
      <c r="CM161" s="150">
        <f t="shared" si="79"/>
        <v>0</v>
      </c>
      <c r="CN161" s="150">
        <f t="shared" si="79"/>
        <v>0</v>
      </c>
      <c r="CO161" s="150">
        <f t="shared" si="79"/>
        <v>0</v>
      </c>
      <c r="CP161" s="150">
        <f t="shared" si="79"/>
        <v>0</v>
      </c>
      <c r="CQ161" s="150">
        <f t="shared" si="79"/>
        <v>0</v>
      </c>
      <c r="CR161" s="150">
        <f t="shared" si="79"/>
        <v>0</v>
      </c>
      <c r="CS161" s="151">
        <f t="shared" si="79"/>
        <v>0</v>
      </c>
    </row>
    <row r="162" spans="7:97">
      <c r="G162" s="1"/>
      <c r="H162" s="1"/>
      <c r="I162" s="1"/>
      <c r="J162" s="1"/>
      <c r="M162" s="43"/>
      <c r="N162" s="344" t="str">
        <f t="shared" si="76"/>
        <v>직원8</v>
      </c>
      <c r="O162" s="346">
        <f t="shared" si="78"/>
        <v>0</v>
      </c>
      <c r="P162" s="143">
        <f t="shared" si="78"/>
        <v>0</v>
      </c>
      <c r="Q162" s="143">
        <f t="shared" si="78"/>
        <v>0</v>
      </c>
      <c r="R162" s="143">
        <f t="shared" si="78"/>
        <v>0</v>
      </c>
      <c r="S162" s="143">
        <f t="shared" si="78"/>
        <v>0</v>
      </c>
      <c r="T162" s="143">
        <f t="shared" si="78"/>
        <v>0</v>
      </c>
      <c r="U162" s="143">
        <f t="shared" si="78"/>
        <v>0</v>
      </c>
      <c r="V162" s="144">
        <f t="shared" si="78"/>
        <v>0</v>
      </c>
      <c r="W162" s="144">
        <f t="shared" si="78"/>
        <v>0</v>
      </c>
      <c r="X162" s="144">
        <f t="shared" si="78"/>
        <v>0</v>
      </c>
      <c r="Y162" s="144">
        <f t="shared" si="78"/>
        <v>0</v>
      </c>
      <c r="Z162" s="144">
        <f t="shared" si="78"/>
        <v>0</v>
      </c>
      <c r="AA162" s="144">
        <f t="shared" si="78"/>
        <v>0</v>
      </c>
      <c r="AB162" s="144">
        <f t="shared" si="78"/>
        <v>0</v>
      </c>
      <c r="AC162" s="144">
        <f t="shared" si="78"/>
        <v>0</v>
      </c>
      <c r="AD162" s="144">
        <f t="shared" si="78"/>
        <v>0</v>
      </c>
      <c r="AE162" s="144">
        <f t="shared" si="78"/>
        <v>0</v>
      </c>
      <c r="AF162" s="144">
        <f t="shared" si="78"/>
        <v>0</v>
      </c>
      <c r="AG162" s="144">
        <f t="shared" si="78"/>
        <v>0</v>
      </c>
      <c r="AH162" s="144">
        <f t="shared" si="78"/>
        <v>0</v>
      </c>
      <c r="AI162" s="144">
        <f t="shared" si="78"/>
        <v>0</v>
      </c>
      <c r="AJ162" s="144">
        <f t="shared" si="78"/>
        <v>0</v>
      </c>
      <c r="AK162" s="144">
        <f t="shared" si="78"/>
        <v>0</v>
      </c>
      <c r="AL162" s="144">
        <f t="shared" si="78"/>
        <v>0</v>
      </c>
      <c r="AM162" s="144">
        <f t="shared" si="78"/>
        <v>0</v>
      </c>
      <c r="AN162" s="144">
        <f t="shared" si="78"/>
        <v>0</v>
      </c>
      <c r="AO162" s="144">
        <f t="shared" si="78"/>
        <v>0</v>
      </c>
      <c r="AP162" s="144">
        <f t="shared" si="78"/>
        <v>0</v>
      </c>
      <c r="AQ162" s="144">
        <f t="shared" si="78"/>
        <v>0</v>
      </c>
      <c r="AR162" s="144">
        <f t="shared" si="78"/>
        <v>0</v>
      </c>
      <c r="AS162" s="145">
        <f t="shared" si="78"/>
        <v>0</v>
      </c>
      <c r="AT162" s="214">
        <f t="shared" si="80"/>
        <v>0</v>
      </c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 s="129" t="str">
        <f t="shared" si="77"/>
        <v>직원8</v>
      </c>
      <c r="BO162" s="149">
        <f t="shared" si="81"/>
        <v>0</v>
      </c>
      <c r="BP162" s="149">
        <f t="shared" si="81"/>
        <v>0</v>
      </c>
      <c r="BQ162" s="149">
        <f t="shared" si="81"/>
        <v>0</v>
      </c>
      <c r="BR162" s="149">
        <f t="shared" si="81"/>
        <v>0</v>
      </c>
      <c r="BS162" s="149">
        <f t="shared" si="81"/>
        <v>0</v>
      </c>
      <c r="BT162" s="149">
        <f t="shared" si="81"/>
        <v>0</v>
      </c>
      <c r="BU162" s="149">
        <f t="shared" si="81"/>
        <v>0</v>
      </c>
      <c r="BV162" s="150">
        <f t="shared" si="81"/>
        <v>0</v>
      </c>
      <c r="BW162" s="150">
        <f t="shared" si="81"/>
        <v>0</v>
      </c>
      <c r="BX162" s="150">
        <f t="shared" si="81"/>
        <v>0</v>
      </c>
      <c r="BY162" s="150">
        <f t="shared" si="81"/>
        <v>0</v>
      </c>
      <c r="BZ162" s="150">
        <f t="shared" si="81"/>
        <v>0</v>
      </c>
      <c r="CA162" s="150">
        <f t="shared" si="81"/>
        <v>0</v>
      </c>
      <c r="CB162" s="150">
        <f t="shared" si="81"/>
        <v>0</v>
      </c>
      <c r="CC162" s="150">
        <f t="shared" si="81"/>
        <v>0</v>
      </c>
      <c r="CD162" s="150">
        <f t="shared" si="81"/>
        <v>0</v>
      </c>
      <c r="CE162" s="150">
        <f t="shared" si="79"/>
        <v>0</v>
      </c>
      <c r="CF162" s="150">
        <f t="shared" si="79"/>
        <v>0</v>
      </c>
      <c r="CG162" s="150">
        <f t="shared" si="79"/>
        <v>0</v>
      </c>
      <c r="CH162" s="150">
        <f t="shared" si="79"/>
        <v>0</v>
      </c>
      <c r="CI162" s="150">
        <f t="shared" si="79"/>
        <v>0</v>
      </c>
      <c r="CJ162" s="150">
        <f t="shared" si="79"/>
        <v>0</v>
      </c>
      <c r="CK162" s="150">
        <f t="shared" si="79"/>
        <v>0</v>
      </c>
      <c r="CL162" s="150">
        <f t="shared" si="79"/>
        <v>0</v>
      </c>
      <c r="CM162" s="150">
        <f t="shared" si="79"/>
        <v>0</v>
      </c>
      <c r="CN162" s="150">
        <f t="shared" si="79"/>
        <v>0</v>
      </c>
      <c r="CO162" s="150">
        <f t="shared" si="79"/>
        <v>0</v>
      </c>
      <c r="CP162" s="150">
        <f t="shared" si="79"/>
        <v>0</v>
      </c>
      <c r="CQ162" s="150">
        <f t="shared" si="79"/>
        <v>0</v>
      </c>
      <c r="CR162" s="150">
        <f t="shared" si="79"/>
        <v>0</v>
      </c>
      <c r="CS162" s="151">
        <f t="shared" si="79"/>
        <v>0</v>
      </c>
    </row>
    <row r="163" spans="7:97">
      <c r="G163" s="1"/>
      <c r="H163" s="1"/>
      <c r="I163" s="1"/>
      <c r="J163" s="1"/>
      <c r="M163" s="43"/>
      <c r="N163" s="344" t="str">
        <f t="shared" si="76"/>
        <v>직원9</v>
      </c>
      <c r="O163" s="346">
        <f t="shared" si="78"/>
        <v>0</v>
      </c>
      <c r="P163" s="143">
        <f t="shared" si="78"/>
        <v>0</v>
      </c>
      <c r="Q163" s="143">
        <f t="shared" si="78"/>
        <v>0</v>
      </c>
      <c r="R163" s="143">
        <f t="shared" si="78"/>
        <v>0</v>
      </c>
      <c r="S163" s="143">
        <f t="shared" si="78"/>
        <v>0</v>
      </c>
      <c r="T163" s="143">
        <f t="shared" si="78"/>
        <v>0</v>
      </c>
      <c r="U163" s="143">
        <f t="shared" si="78"/>
        <v>0</v>
      </c>
      <c r="V163" s="144">
        <f t="shared" ref="V163:AS175" si="82">IFERROR(VLOOKUP(V91,$D$10:$H$20,5,0),0)</f>
        <v>0</v>
      </c>
      <c r="W163" s="144">
        <f t="shared" si="82"/>
        <v>0</v>
      </c>
      <c r="X163" s="144">
        <f t="shared" si="82"/>
        <v>0</v>
      </c>
      <c r="Y163" s="144">
        <f t="shared" si="82"/>
        <v>0</v>
      </c>
      <c r="Z163" s="144">
        <f t="shared" si="82"/>
        <v>0</v>
      </c>
      <c r="AA163" s="144">
        <f t="shared" si="82"/>
        <v>0</v>
      </c>
      <c r="AB163" s="144">
        <f t="shared" si="82"/>
        <v>0</v>
      </c>
      <c r="AC163" s="144">
        <f t="shared" si="82"/>
        <v>0</v>
      </c>
      <c r="AD163" s="144">
        <f t="shared" si="82"/>
        <v>0</v>
      </c>
      <c r="AE163" s="144">
        <f t="shared" si="82"/>
        <v>0</v>
      </c>
      <c r="AF163" s="144">
        <f t="shared" si="82"/>
        <v>0</v>
      </c>
      <c r="AG163" s="144">
        <f t="shared" si="82"/>
        <v>0</v>
      </c>
      <c r="AH163" s="144">
        <f t="shared" si="82"/>
        <v>0</v>
      </c>
      <c r="AI163" s="144">
        <f t="shared" si="82"/>
        <v>0</v>
      </c>
      <c r="AJ163" s="144">
        <f t="shared" si="82"/>
        <v>0</v>
      </c>
      <c r="AK163" s="144">
        <f t="shared" si="82"/>
        <v>0</v>
      </c>
      <c r="AL163" s="144">
        <f t="shared" si="82"/>
        <v>0</v>
      </c>
      <c r="AM163" s="144">
        <f t="shared" si="82"/>
        <v>0</v>
      </c>
      <c r="AN163" s="144">
        <f t="shared" si="82"/>
        <v>0</v>
      </c>
      <c r="AO163" s="144">
        <f t="shared" si="82"/>
        <v>0</v>
      </c>
      <c r="AP163" s="144">
        <f t="shared" si="82"/>
        <v>0</v>
      </c>
      <c r="AQ163" s="144">
        <f t="shared" si="82"/>
        <v>0</v>
      </c>
      <c r="AR163" s="144">
        <f t="shared" si="82"/>
        <v>0</v>
      </c>
      <c r="AS163" s="145">
        <f t="shared" si="82"/>
        <v>0</v>
      </c>
      <c r="AT163" s="214">
        <f t="shared" si="80"/>
        <v>0</v>
      </c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 s="129" t="str">
        <f t="shared" si="77"/>
        <v>직원9</v>
      </c>
      <c r="BO163" s="149">
        <f t="shared" si="81"/>
        <v>0</v>
      </c>
      <c r="BP163" s="149">
        <f t="shared" si="81"/>
        <v>0</v>
      </c>
      <c r="BQ163" s="149">
        <f t="shared" si="81"/>
        <v>0</v>
      </c>
      <c r="BR163" s="149">
        <f t="shared" si="81"/>
        <v>0</v>
      </c>
      <c r="BS163" s="149">
        <f t="shared" si="81"/>
        <v>0</v>
      </c>
      <c r="BT163" s="149">
        <f t="shared" si="81"/>
        <v>0</v>
      </c>
      <c r="BU163" s="149">
        <f t="shared" si="81"/>
        <v>0</v>
      </c>
      <c r="BV163" s="150">
        <f t="shared" si="81"/>
        <v>0</v>
      </c>
      <c r="BW163" s="150">
        <f t="shared" si="81"/>
        <v>0</v>
      </c>
      <c r="BX163" s="150">
        <f t="shared" si="81"/>
        <v>0</v>
      </c>
      <c r="BY163" s="150">
        <f t="shared" si="81"/>
        <v>0</v>
      </c>
      <c r="BZ163" s="150">
        <f t="shared" si="81"/>
        <v>0</v>
      </c>
      <c r="CA163" s="150">
        <f t="shared" si="81"/>
        <v>0</v>
      </c>
      <c r="CB163" s="150">
        <f t="shared" si="81"/>
        <v>0</v>
      </c>
      <c r="CC163" s="150">
        <f t="shared" si="81"/>
        <v>0</v>
      </c>
      <c r="CD163" s="150">
        <f t="shared" si="81"/>
        <v>0</v>
      </c>
      <c r="CE163" s="150">
        <f t="shared" si="79"/>
        <v>0</v>
      </c>
      <c r="CF163" s="150">
        <f t="shared" si="79"/>
        <v>0</v>
      </c>
      <c r="CG163" s="150">
        <f t="shared" si="79"/>
        <v>0</v>
      </c>
      <c r="CH163" s="150">
        <f t="shared" si="79"/>
        <v>0</v>
      </c>
      <c r="CI163" s="150">
        <f t="shared" si="79"/>
        <v>0</v>
      </c>
      <c r="CJ163" s="150">
        <f t="shared" si="79"/>
        <v>0</v>
      </c>
      <c r="CK163" s="150">
        <f t="shared" si="79"/>
        <v>0</v>
      </c>
      <c r="CL163" s="150">
        <f t="shared" si="79"/>
        <v>0</v>
      </c>
      <c r="CM163" s="150">
        <f t="shared" si="79"/>
        <v>0</v>
      </c>
      <c r="CN163" s="150">
        <f t="shared" si="79"/>
        <v>0</v>
      </c>
      <c r="CO163" s="150">
        <f t="shared" si="79"/>
        <v>0</v>
      </c>
      <c r="CP163" s="150">
        <f t="shared" si="79"/>
        <v>0</v>
      </c>
      <c r="CQ163" s="150">
        <f t="shared" si="79"/>
        <v>0</v>
      </c>
      <c r="CR163" s="150">
        <f t="shared" si="79"/>
        <v>0</v>
      </c>
      <c r="CS163" s="151">
        <f t="shared" si="79"/>
        <v>0</v>
      </c>
    </row>
    <row r="164" spans="7:97">
      <c r="G164" s="1"/>
      <c r="H164" s="1"/>
      <c r="I164" s="1"/>
      <c r="J164" s="1"/>
      <c r="M164" s="43"/>
      <c r="N164" s="344" t="str">
        <f t="shared" si="76"/>
        <v>직원10</v>
      </c>
      <c r="O164" s="346">
        <f t="shared" ref="O164:AD175" si="83">IFERROR(VLOOKUP(O92,$D$10:$H$20,5,0),0)</f>
        <v>0</v>
      </c>
      <c r="P164" s="143">
        <f t="shared" si="83"/>
        <v>0</v>
      </c>
      <c r="Q164" s="143">
        <f t="shared" si="83"/>
        <v>0</v>
      </c>
      <c r="R164" s="143">
        <f t="shared" si="83"/>
        <v>0</v>
      </c>
      <c r="S164" s="143">
        <f t="shared" si="83"/>
        <v>0</v>
      </c>
      <c r="T164" s="143">
        <f t="shared" si="83"/>
        <v>0</v>
      </c>
      <c r="U164" s="143">
        <f t="shared" si="83"/>
        <v>0</v>
      </c>
      <c r="V164" s="144">
        <f t="shared" si="82"/>
        <v>0</v>
      </c>
      <c r="W164" s="144">
        <f t="shared" si="82"/>
        <v>0</v>
      </c>
      <c r="X164" s="144">
        <f t="shared" si="82"/>
        <v>0</v>
      </c>
      <c r="Y164" s="144">
        <f t="shared" si="82"/>
        <v>0</v>
      </c>
      <c r="Z164" s="144">
        <f t="shared" si="82"/>
        <v>0</v>
      </c>
      <c r="AA164" s="144">
        <f t="shared" si="82"/>
        <v>0</v>
      </c>
      <c r="AB164" s="144">
        <f t="shared" si="82"/>
        <v>0</v>
      </c>
      <c r="AC164" s="144">
        <f t="shared" si="82"/>
        <v>0</v>
      </c>
      <c r="AD164" s="144">
        <f t="shared" si="82"/>
        <v>0</v>
      </c>
      <c r="AE164" s="144">
        <f t="shared" si="82"/>
        <v>0</v>
      </c>
      <c r="AF164" s="144">
        <f t="shared" si="82"/>
        <v>0</v>
      </c>
      <c r="AG164" s="144">
        <f t="shared" si="82"/>
        <v>0</v>
      </c>
      <c r="AH164" s="144">
        <f t="shared" si="82"/>
        <v>0</v>
      </c>
      <c r="AI164" s="144">
        <f t="shared" si="82"/>
        <v>0</v>
      </c>
      <c r="AJ164" s="144">
        <f t="shared" si="82"/>
        <v>0</v>
      </c>
      <c r="AK164" s="144">
        <f t="shared" si="82"/>
        <v>0</v>
      </c>
      <c r="AL164" s="144">
        <f t="shared" si="82"/>
        <v>0</v>
      </c>
      <c r="AM164" s="144">
        <f t="shared" si="82"/>
        <v>0</v>
      </c>
      <c r="AN164" s="144">
        <f t="shared" si="82"/>
        <v>0</v>
      </c>
      <c r="AO164" s="144">
        <f t="shared" si="82"/>
        <v>0</v>
      </c>
      <c r="AP164" s="144">
        <f t="shared" si="82"/>
        <v>0</v>
      </c>
      <c r="AQ164" s="144">
        <f t="shared" si="82"/>
        <v>0</v>
      </c>
      <c r="AR164" s="144">
        <f t="shared" si="82"/>
        <v>0</v>
      </c>
      <c r="AS164" s="145">
        <f t="shared" si="82"/>
        <v>0</v>
      </c>
      <c r="AT164" s="214">
        <f t="shared" si="80"/>
        <v>0</v>
      </c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 s="129" t="str">
        <f t="shared" si="77"/>
        <v>직원10</v>
      </c>
      <c r="BO164" s="149">
        <f t="shared" si="81"/>
        <v>0</v>
      </c>
      <c r="BP164" s="149">
        <f t="shared" si="81"/>
        <v>0</v>
      </c>
      <c r="BQ164" s="149">
        <f t="shared" si="81"/>
        <v>0</v>
      </c>
      <c r="BR164" s="149">
        <f t="shared" si="81"/>
        <v>0</v>
      </c>
      <c r="BS164" s="149">
        <f t="shared" si="81"/>
        <v>0</v>
      </c>
      <c r="BT164" s="149">
        <f t="shared" si="81"/>
        <v>0</v>
      </c>
      <c r="BU164" s="149">
        <f t="shared" si="81"/>
        <v>0</v>
      </c>
      <c r="BV164" s="150">
        <f t="shared" si="81"/>
        <v>0</v>
      </c>
      <c r="BW164" s="150">
        <f t="shared" si="81"/>
        <v>0</v>
      </c>
      <c r="BX164" s="150">
        <f t="shared" si="81"/>
        <v>0</v>
      </c>
      <c r="BY164" s="150">
        <f t="shared" si="81"/>
        <v>0</v>
      </c>
      <c r="BZ164" s="150">
        <f t="shared" si="81"/>
        <v>0</v>
      </c>
      <c r="CA164" s="150">
        <f t="shared" si="81"/>
        <v>0</v>
      </c>
      <c r="CB164" s="150">
        <f t="shared" si="81"/>
        <v>0</v>
      </c>
      <c r="CC164" s="150">
        <f t="shared" si="81"/>
        <v>0</v>
      </c>
      <c r="CD164" s="150">
        <f t="shared" si="81"/>
        <v>0</v>
      </c>
      <c r="CE164" s="150">
        <f t="shared" si="79"/>
        <v>0</v>
      </c>
      <c r="CF164" s="150">
        <f t="shared" si="79"/>
        <v>0</v>
      </c>
      <c r="CG164" s="150">
        <f t="shared" si="79"/>
        <v>0</v>
      </c>
      <c r="CH164" s="150">
        <f t="shared" si="79"/>
        <v>0</v>
      </c>
      <c r="CI164" s="150">
        <f t="shared" si="79"/>
        <v>0</v>
      </c>
      <c r="CJ164" s="150">
        <f t="shared" si="79"/>
        <v>0</v>
      </c>
      <c r="CK164" s="150">
        <f t="shared" si="79"/>
        <v>0</v>
      </c>
      <c r="CL164" s="150">
        <f t="shared" si="79"/>
        <v>0</v>
      </c>
      <c r="CM164" s="150">
        <f t="shared" si="79"/>
        <v>0</v>
      </c>
      <c r="CN164" s="150">
        <f t="shared" si="79"/>
        <v>0</v>
      </c>
      <c r="CO164" s="150">
        <f t="shared" si="79"/>
        <v>0</v>
      </c>
      <c r="CP164" s="150">
        <f t="shared" si="79"/>
        <v>0</v>
      </c>
      <c r="CQ164" s="150">
        <f t="shared" si="79"/>
        <v>0</v>
      </c>
      <c r="CR164" s="150">
        <f t="shared" si="79"/>
        <v>0</v>
      </c>
      <c r="CS164" s="151">
        <f t="shared" si="79"/>
        <v>0</v>
      </c>
    </row>
    <row r="165" spans="7:97">
      <c r="G165" s="1"/>
      <c r="H165" s="1"/>
      <c r="I165" s="1"/>
      <c r="J165" s="1"/>
      <c r="M165" s="43"/>
      <c r="N165" s="344" t="str">
        <f t="shared" si="76"/>
        <v>직원11</v>
      </c>
      <c r="O165" s="346">
        <f t="shared" si="83"/>
        <v>0</v>
      </c>
      <c r="P165" s="143">
        <f t="shared" si="83"/>
        <v>0</v>
      </c>
      <c r="Q165" s="143">
        <f t="shared" si="83"/>
        <v>0</v>
      </c>
      <c r="R165" s="143">
        <f t="shared" si="83"/>
        <v>0</v>
      </c>
      <c r="S165" s="143">
        <f t="shared" si="83"/>
        <v>0</v>
      </c>
      <c r="T165" s="143">
        <f t="shared" si="83"/>
        <v>0</v>
      </c>
      <c r="U165" s="143">
        <f t="shared" si="83"/>
        <v>0</v>
      </c>
      <c r="V165" s="144">
        <f t="shared" si="82"/>
        <v>0</v>
      </c>
      <c r="W165" s="144">
        <f t="shared" si="82"/>
        <v>0</v>
      </c>
      <c r="X165" s="144">
        <f t="shared" si="82"/>
        <v>0</v>
      </c>
      <c r="Y165" s="144">
        <f t="shared" si="82"/>
        <v>0</v>
      </c>
      <c r="Z165" s="144">
        <f t="shared" si="82"/>
        <v>0</v>
      </c>
      <c r="AA165" s="144">
        <f t="shared" si="82"/>
        <v>0</v>
      </c>
      <c r="AB165" s="144">
        <f t="shared" si="82"/>
        <v>0</v>
      </c>
      <c r="AC165" s="144">
        <f t="shared" si="82"/>
        <v>0</v>
      </c>
      <c r="AD165" s="144">
        <f t="shared" si="82"/>
        <v>0</v>
      </c>
      <c r="AE165" s="144">
        <f t="shared" si="82"/>
        <v>0</v>
      </c>
      <c r="AF165" s="144">
        <f t="shared" si="82"/>
        <v>0</v>
      </c>
      <c r="AG165" s="144">
        <f t="shared" si="82"/>
        <v>0</v>
      </c>
      <c r="AH165" s="144">
        <f t="shared" si="82"/>
        <v>0</v>
      </c>
      <c r="AI165" s="144">
        <f t="shared" si="82"/>
        <v>0</v>
      </c>
      <c r="AJ165" s="144">
        <f t="shared" si="82"/>
        <v>0</v>
      </c>
      <c r="AK165" s="144">
        <f t="shared" si="82"/>
        <v>0</v>
      </c>
      <c r="AL165" s="144">
        <f t="shared" si="82"/>
        <v>0</v>
      </c>
      <c r="AM165" s="144">
        <f t="shared" si="82"/>
        <v>0</v>
      </c>
      <c r="AN165" s="144">
        <f t="shared" si="82"/>
        <v>0</v>
      </c>
      <c r="AO165" s="144">
        <f t="shared" si="82"/>
        <v>0</v>
      </c>
      <c r="AP165" s="144">
        <f t="shared" si="82"/>
        <v>0</v>
      </c>
      <c r="AQ165" s="144">
        <f t="shared" si="82"/>
        <v>0</v>
      </c>
      <c r="AR165" s="144">
        <f t="shared" si="82"/>
        <v>0</v>
      </c>
      <c r="AS165" s="145">
        <f t="shared" si="82"/>
        <v>0</v>
      </c>
      <c r="AT165" s="214">
        <f t="shared" si="80"/>
        <v>0</v>
      </c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 s="129" t="str">
        <f t="shared" si="77"/>
        <v>직원11</v>
      </c>
      <c r="BO165" s="149">
        <f t="shared" si="81"/>
        <v>0</v>
      </c>
      <c r="BP165" s="149">
        <f t="shared" si="81"/>
        <v>0</v>
      </c>
      <c r="BQ165" s="149">
        <f t="shared" si="81"/>
        <v>0</v>
      </c>
      <c r="BR165" s="149">
        <f t="shared" si="81"/>
        <v>0</v>
      </c>
      <c r="BS165" s="149">
        <f t="shared" si="81"/>
        <v>0</v>
      </c>
      <c r="BT165" s="149">
        <f t="shared" si="81"/>
        <v>0</v>
      </c>
      <c r="BU165" s="149">
        <f t="shared" si="81"/>
        <v>0</v>
      </c>
      <c r="BV165" s="150">
        <f t="shared" si="81"/>
        <v>0</v>
      </c>
      <c r="BW165" s="150">
        <f t="shared" si="81"/>
        <v>0</v>
      </c>
      <c r="BX165" s="150">
        <f t="shared" si="81"/>
        <v>0</v>
      </c>
      <c r="BY165" s="150">
        <f t="shared" si="81"/>
        <v>0</v>
      </c>
      <c r="BZ165" s="150">
        <f t="shared" si="81"/>
        <v>0</v>
      </c>
      <c r="CA165" s="150">
        <f t="shared" si="81"/>
        <v>0</v>
      </c>
      <c r="CB165" s="150">
        <f t="shared" si="81"/>
        <v>0</v>
      </c>
      <c r="CC165" s="150">
        <f t="shared" si="81"/>
        <v>0</v>
      </c>
      <c r="CD165" s="150">
        <f t="shared" si="81"/>
        <v>0</v>
      </c>
      <c r="CE165" s="150">
        <f t="shared" si="79"/>
        <v>0</v>
      </c>
      <c r="CF165" s="150">
        <f t="shared" si="79"/>
        <v>0</v>
      </c>
      <c r="CG165" s="150">
        <f t="shared" si="79"/>
        <v>0</v>
      </c>
      <c r="CH165" s="150">
        <f t="shared" si="79"/>
        <v>0</v>
      </c>
      <c r="CI165" s="150">
        <f t="shared" si="79"/>
        <v>0</v>
      </c>
      <c r="CJ165" s="150">
        <f t="shared" si="79"/>
        <v>0</v>
      </c>
      <c r="CK165" s="150">
        <f t="shared" si="79"/>
        <v>0</v>
      </c>
      <c r="CL165" s="150">
        <f t="shared" si="79"/>
        <v>0</v>
      </c>
      <c r="CM165" s="150">
        <f t="shared" si="79"/>
        <v>0</v>
      </c>
      <c r="CN165" s="150">
        <f t="shared" si="79"/>
        <v>0</v>
      </c>
      <c r="CO165" s="150">
        <f t="shared" si="79"/>
        <v>0</v>
      </c>
      <c r="CP165" s="150">
        <f t="shared" si="79"/>
        <v>0</v>
      </c>
      <c r="CQ165" s="150">
        <f t="shared" si="79"/>
        <v>0</v>
      </c>
      <c r="CR165" s="150">
        <f t="shared" si="79"/>
        <v>0</v>
      </c>
      <c r="CS165" s="151">
        <f t="shared" si="79"/>
        <v>0</v>
      </c>
    </row>
    <row r="166" spans="7:97">
      <c r="G166" s="1"/>
      <c r="H166" s="1"/>
      <c r="I166" s="1"/>
      <c r="J166" s="1"/>
      <c r="M166" s="43"/>
      <c r="N166" s="344" t="str">
        <f t="shared" si="76"/>
        <v>직원12</v>
      </c>
      <c r="O166" s="346">
        <f t="shared" si="83"/>
        <v>0</v>
      </c>
      <c r="P166" s="143">
        <f t="shared" si="83"/>
        <v>0</v>
      </c>
      <c r="Q166" s="143">
        <f t="shared" si="83"/>
        <v>0</v>
      </c>
      <c r="R166" s="143">
        <f t="shared" si="83"/>
        <v>0</v>
      </c>
      <c r="S166" s="143">
        <f t="shared" si="83"/>
        <v>0</v>
      </c>
      <c r="T166" s="143">
        <f t="shared" si="83"/>
        <v>0</v>
      </c>
      <c r="U166" s="143">
        <f t="shared" si="83"/>
        <v>0</v>
      </c>
      <c r="V166" s="144">
        <f t="shared" si="82"/>
        <v>0</v>
      </c>
      <c r="W166" s="144">
        <f t="shared" si="82"/>
        <v>0</v>
      </c>
      <c r="X166" s="144">
        <f t="shared" si="82"/>
        <v>0</v>
      </c>
      <c r="Y166" s="144">
        <f t="shared" si="82"/>
        <v>0</v>
      </c>
      <c r="Z166" s="144">
        <f t="shared" si="82"/>
        <v>0</v>
      </c>
      <c r="AA166" s="144">
        <f t="shared" si="82"/>
        <v>0</v>
      </c>
      <c r="AB166" s="144">
        <f t="shared" si="82"/>
        <v>0</v>
      </c>
      <c r="AC166" s="144">
        <f t="shared" si="82"/>
        <v>0</v>
      </c>
      <c r="AD166" s="144">
        <f t="shared" si="82"/>
        <v>0</v>
      </c>
      <c r="AE166" s="144">
        <f t="shared" si="82"/>
        <v>0</v>
      </c>
      <c r="AF166" s="144">
        <f t="shared" si="82"/>
        <v>0</v>
      </c>
      <c r="AG166" s="144">
        <f t="shared" si="82"/>
        <v>0</v>
      </c>
      <c r="AH166" s="144">
        <f t="shared" si="82"/>
        <v>0</v>
      </c>
      <c r="AI166" s="144">
        <f t="shared" si="82"/>
        <v>0</v>
      </c>
      <c r="AJ166" s="144">
        <f t="shared" si="82"/>
        <v>0</v>
      </c>
      <c r="AK166" s="144">
        <f t="shared" si="82"/>
        <v>0</v>
      </c>
      <c r="AL166" s="144">
        <f t="shared" si="82"/>
        <v>0</v>
      </c>
      <c r="AM166" s="144">
        <f t="shared" si="82"/>
        <v>0</v>
      </c>
      <c r="AN166" s="144">
        <f t="shared" si="82"/>
        <v>0</v>
      </c>
      <c r="AO166" s="144">
        <f t="shared" si="82"/>
        <v>0</v>
      </c>
      <c r="AP166" s="144">
        <f t="shared" si="82"/>
        <v>0</v>
      </c>
      <c r="AQ166" s="144">
        <f t="shared" si="82"/>
        <v>0</v>
      </c>
      <c r="AR166" s="144">
        <f t="shared" si="82"/>
        <v>0</v>
      </c>
      <c r="AS166" s="145">
        <f t="shared" si="82"/>
        <v>0</v>
      </c>
      <c r="AT166" s="214">
        <f t="shared" si="80"/>
        <v>0</v>
      </c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 s="129" t="str">
        <f t="shared" si="77"/>
        <v>직원12</v>
      </c>
      <c r="BO166" s="149">
        <f t="shared" si="81"/>
        <v>0</v>
      </c>
      <c r="BP166" s="149">
        <f t="shared" si="81"/>
        <v>0</v>
      </c>
      <c r="BQ166" s="149">
        <f t="shared" si="81"/>
        <v>0</v>
      </c>
      <c r="BR166" s="149">
        <f t="shared" si="81"/>
        <v>0</v>
      </c>
      <c r="BS166" s="149">
        <f t="shared" si="81"/>
        <v>0</v>
      </c>
      <c r="BT166" s="149">
        <f t="shared" si="81"/>
        <v>0</v>
      </c>
      <c r="BU166" s="149">
        <f t="shared" si="81"/>
        <v>0</v>
      </c>
      <c r="BV166" s="150">
        <f t="shared" si="81"/>
        <v>0</v>
      </c>
      <c r="BW166" s="150">
        <f t="shared" si="81"/>
        <v>0</v>
      </c>
      <c r="BX166" s="150">
        <f t="shared" si="81"/>
        <v>0</v>
      </c>
      <c r="BY166" s="150">
        <f t="shared" si="81"/>
        <v>0</v>
      </c>
      <c r="BZ166" s="150">
        <f t="shared" si="81"/>
        <v>0</v>
      </c>
      <c r="CA166" s="150">
        <f t="shared" si="81"/>
        <v>0</v>
      </c>
      <c r="CB166" s="150">
        <f t="shared" si="81"/>
        <v>0</v>
      </c>
      <c r="CC166" s="150">
        <f t="shared" si="81"/>
        <v>0</v>
      </c>
      <c r="CD166" s="150">
        <f t="shared" si="81"/>
        <v>0</v>
      </c>
      <c r="CE166" s="150">
        <f t="shared" si="79"/>
        <v>0</v>
      </c>
      <c r="CF166" s="150">
        <f t="shared" si="79"/>
        <v>0</v>
      </c>
      <c r="CG166" s="150">
        <f t="shared" si="79"/>
        <v>0</v>
      </c>
      <c r="CH166" s="150">
        <f t="shared" si="79"/>
        <v>0</v>
      </c>
      <c r="CI166" s="150">
        <f t="shared" si="79"/>
        <v>0</v>
      </c>
      <c r="CJ166" s="150">
        <f t="shared" si="79"/>
        <v>0</v>
      </c>
      <c r="CK166" s="150">
        <f t="shared" si="79"/>
        <v>0</v>
      </c>
      <c r="CL166" s="150">
        <f t="shared" si="79"/>
        <v>0</v>
      </c>
      <c r="CM166" s="150">
        <f t="shared" si="79"/>
        <v>0</v>
      </c>
      <c r="CN166" s="150">
        <f t="shared" si="79"/>
        <v>0</v>
      </c>
      <c r="CO166" s="150">
        <f t="shared" si="79"/>
        <v>0</v>
      </c>
      <c r="CP166" s="150">
        <f t="shared" si="79"/>
        <v>0</v>
      </c>
      <c r="CQ166" s="150">
        <f t="shared" si="79"/>
        <v>0</v>
      </c>
      <c r="CR166" s="150">
        <f t="shared" si="79"/>
        <v>0</v>
      </c>
      <c r="CS166" s="151">
        <f t="shared" si="79"/>
        <v>0</v>
      </c>
    </row>
    <row r="167" spans="7:97">
      <c r="G167" s="1"/>
      <c r="H167" s="1"/>
      <c r="I167" s="1"/>
      <c r="J167" s="1"/>
      <c r="M167" s="43"/>
      <c r="N167" s="344" t="str">
        <f t="shared" si="76"/>
        <v>직원13</v>
      </c>
      <c r="O167" s="346">
        <f t="shared" si="83"/>
        <v>0</v>
      </c>
      <c r="P167" s="143">
        <f t="shared" si="83"/>
        <v>0</v>
      </c>
      <c r="Q167" s="143">
        <f t="shared" si="83"/>
        <v>0</v>
      </c>
      <c r="R167" s="143">
        <f t="shared" si="83"/>
        <v>0</v>
      </c>
      <c r="S167" s="143">
        <f t="shared" si="83"/>
        <v>0</v>
      </c>
      <c r="T167" s="143">
        <f t="shared" si="83"/>
        <v>0</v>
      </c>
      <c r="U167" s="143">
        <f t="shared" si="83"/>
        <v>0</v>
      </c>
      <c r="V167" s="144">
        <f t="shared" si="82"/>
        <v>0</v>
      </c>
      <c r="W167" s="144">
        <f t="shared" si="82"/>
        <v>0</v>
      </c>
      <c r="X167" s="144">
        <f t="shared" si="82"/>
        <v>0</v>
      </c>
      <c r="Y167" s="144">
        <f t="shared" si="82"/>
        <v>0</v>
      </c>
      <c r="Z167" s="144">
        <f t="shared" si="82"/>
        <v>0</v>
      </c>
      <c r="AA167" s="144">
        <f t="shared" si="82"/>
        <v>0</v>
      </c>
      <c r="AB167" s="144">
        <f t="shared" si="82"/>
        <v>0</v>
      </c>
      <c r="AC167" s="144">
        <f t="shared" si="82"/>
        <v>0</v>
      </c>
      <c r="AD167" s="144">
        <f t="shared" si="82"/>
        <v>0</v>
      </c>
      <c r="AE167" s="144">
        <f t="shared" si="82"/>
        <v>0</v>
      </c>
      <c r="AF167" s="144">
        <f t="shared" si="82"/>
        <v>0</v>
      </c>
      <c r="AG167" s="144">
        <f t="shared" si="82"/>
        <v>0</v>
      </c>
      <c r="AH167" s="144">
        <f t="shared" si="82"/>
        <v>0</v>
      </c>
      <c r="AI167" s="144">
        <f t="shared" si="82"/>
        <v>0</v>
      </c>
      <c r="AJ167" s="144">
        <f t="shared" si="82"/>
        <v>0</v>
      </c>
      <c r="AK167" s="144">
        <f t="shared" si="82"/>
        <v>0</v>
      </c>
      <c r="AL167" s="144">
        <f t="shared" si="82"/>
        <v>0</v>
      </c>
      <c r="AM167" s="144">
        <f t="shared" si="82"/>
        <v>0</v>
      </c>
      <c r="AN167" s="144">
        <f t="shared" si="82"/>
        <v>0</v>
      </c>
      <c r="AO167" s="144">
        <f t="shared" si="82"/>
        <v>0</v>
      </c>
      <c r="AP167" s="144">
        <f t="shared" si="82"/>
        <v>0</v>
      </c>
      <c r="AQ167" s="144">
        <f t="shared" si="82"/>
        <v>0</v>
      </c>
      <c r="AR167" s="144">
        <f t="shared" si="82"/>
        <v>0</v>
      </c>
      <c r="AS167" s="145">
        <f t="shared" si="82"/>
        <v>0</v>
      </c>
      <c r="AT167" s="214">
        <f t="shared" si="80"/>
        <v>0</v>
      </c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 s="129" t="str">
        <f t="shared" si="77"/>
        <v>직원13</v>
      </c>
      <c r="BO167" s="149">
        <f t="shared" si="81"/>
        <v>0</v>
      </c>
      <c r="BP167" s="149">
        <f t="shared" si="81"/>
        <v>0</v>
      </c>
      <c r="BQ167" s="149">
        <f t="shared" si="81"/>
        <v>0</v>
      </c>
      <c r="BR167" s="149">
        <f t="shared" si="81"/>
        <v>0</v>
      </c>
      <c r="BS167" s="149">
        <f t="shared" si="81"/>
        <v>0</v>
      </c>
      <c r="BT167" s="149">
        <f t="shared" si="81"/>
        <v>0</v>
      </c>
      <c r="BU167" s="149">
        <f t="shared" si="81"/>
        <v>0</v>
      </c>
      <c r="BV167" s="150">
        <f t="shared" si="81"/>
        <v>0</v>
      </c>
      <c r="BW167" s="150">
        <f t="shared" si="81"/>
        <v>0</v>
      </c>
      <c r="BX167" s="150">
        <f t="shared" si="81"/>
        <v>0</v>
      </c>
      <c r="BY167" s="150">
        <f t="shared" si="81"/>
        <v>0</v>
      </c>
      <c r="BZ167" s="150">
        <f t="shared" si="81"/>
        <v>0</v>
      </c>
      <c r="CA167" s="150">
        <f t="shared" si="81"/>
        <v>0</v>
      </c>
      <c r="CB167" s="150">
        <f t="shared" si="81"/>
        <v>0</v>
      </c>
      <c r="CC167" s="150">
        <f t="shared" si="81"/>
        <v>0</v>
      </c>
      <c r="CD167" s="150">
        <f t="shared" si="81"/>
        <v>0</v>
      </c>
      <c r="CE167" s="150">
        <f t="shared" si="79"/>
        <v>0</v>
      </c>
      <c r="CF167" s="150">
        <f t="shared" si="79"/>
        <v>0</v>
      </c>
      <c r="CG167" s="150">
        <f t="shared" si="79"/>
        <v>0</v>
      </c>
      <c r="CH167" s="150">
        <f t="shared" si="79"/>
        <v>0</v>
      </c>
      <c r="CI167" s="150">
        <f t="shared" si="79"/>
        <v>0</v>
      </c>
      <c r="CJ167" s="150">
        <f t="shared" si="79"/>
        <v>0</v>
      </c>
      <c r="CK167" s="150">
        <f t="shared" si="79"/>
        <v>0</v>
      </c>
      <c r="CL167" s="150">
        <f t="shared" si="79"/>
        <v>0</v>
      </c>
      <c r="CM167" s="150">
        <f t="shared" si="79"/>
        <v>0</v>
      </c>
      <c r="CN167" s="150">
        <f t="shared" si="79"/>
        <v>0</v>
      </c>
      <c r="CO167" s="150">
        <f t="shared" si="79"/>
        <v>0</v>
      </c>
      <c r="CP167" s="150">
        <f t="shared" si="79"/>
        <v>0</v>
      </c>
      <c r="CQ167" s="150">
        <f t="shared" si="79"/>
        <v>0</v>
      </c>
      <c r="CR167" s="150">
        <f t="shared" si="79"/>
        <v>0</v>
      </c>
      <c r="CS167" s="151">
        <f t="shared" si="79"/>
        <v>0</v>
      </c>
    </row>
    <row r="168" spans="7:97">
      <c r="G168" s="1"/>
      <c r="H168" s="1"/>
      <c r="I168" s="1"/>
      <c r="J168" s="1"/>
      <c r="M168" s="43"/>
      <c r="N168" s="344" t="str">
        <f t="shared" si="76"/>
        <v>직원14</v>
      </c>
      <c r="O168" s="346">
        <f t="shared" si="83"/>
        <v>0</v>
      </c>
      <c r="P168" s="143">
        <f t="shared" si="83"/>
        <v>0</v>
      </c>
      <c r="Q168" s="143">
        <f t="shared" si="83"/>
        <v>0</v>
      </c>
      <c r="R168" s="143">
        <f t="shared" si="83"/>
        <v>0</v>
      </c>
      <c r="S168" s="143">
        <f t="shared" si="83"/>
        <v>0</v>
      </c>
      <c r="T168" s="143">
        <f t="shared" si="83"/>
        <v>0</v>
      </c>
      <c r="U168" s="143">
        <f t="shared" si="83"/>
        <v>0</v>
      </c>
      <c r="V168" s="144">
        <f t="shared" si="82"/>
        <v>0</v>
      </c>
      <c r="W168" s="144">
        <f t="shared" si="82"/>
        <v>0</v>
      </c>
      <c r="X168" s="144">
        <f t="shared" si="82"/>
        <v>0</v>
      </c>
      <c r="Y168" s="144">
        <f t="shared" si="82"/>
        <v>0</v>
      </c>
      <c r="Z168" s="144">
        <f t="shared" si="82"/>
        <v>0</v>
      </c>
      <c r="AA168" s="144">
        <f t="shared" si="82"/>
        <v>0</v>
      </c>
      <c r="AB168" s="144">
        <f t="shared" si="82"/>
        <v>0</v>
      </c>
      <c r="AC168" s="144">
        <f t="shared" si="82"/>
        <v>0</v>
      </c>
      <c r="AD168" s="144">
        <f t="shared" si="82"/>
        <v>0</v>
      </c>
      <c r="AE168" s="144">
        <f t="shared" si="82"/>
        <v>0</v>
      </c>
      <c r="AF168" s="144">
        <f t="shared" si="82"/>
        <v>0</v>
      </c>
      <c r="AG168" s="144">
        <f t="shared" si="82"/>
        <v>0</v>
      </c>
      <c r="AH168" s="144">
        <f t="shared" si="82"/>
        <v>0</v>
      </c>
      <c r="AI168" s="144">
        <f t="shared" si="82"/>
        <v>0</v>
      </c>
      <c r="AJ168" s="144">
        <f t="shared" si="82"/>
        <v>0</v>
      </c>
      <c r="AK168" s="144">
        <f t="shared" si="82"/>
        <v>0</v>
      </c>
      <c r="AL168" s="144">
        <f t="shared" si="82"/>
        <v>0</v>
      </c>
      <c r="AM168" s="144">
        <f t="shared" si="82"/>
        <v>0</v>
      </c>
      <c r="AN168" s="144">
        <f t="shared" si="82"/>
        <v>0</v>
      </c>
      <c r="AO168" s="144">
        <f t="shared" si="82"/>
        <v>0</v>
      </c>
      <c r="AP168" s="144">
        <f t="shared" si="82"/>
        <v>0</v>
      </c>
      <c r="AQ168" s="144">
        <f t="shared" si="82"/>
        <v>0</v>
      </c>
      <c r="AR168" s="144">
        <f t="shared" si="82"/>
        <v>0</v>
      </c>
      <c r="AS168" s="145">
        <f t="shared" si="82"/>
        <v>0</v>
      </c>
      <c r="AT168" s="214">
        <f t="shared" si="80"/>
        <v>0</v>
      </c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 s="129" t="str">
        <f t="shared" si="77"/>
        <v>직원14</v>
      </c>
      <c r="BO168" s="149">
        <f t="shared" si="81"/>
        <v>0</v>
      </c>
      <c r="BP168" s="149">
        <f t="shared" si="81"/>
        <v>0</v>
      </c>
      <c r="BQ168" s="149">
        <f t="shared" si="81"/>
        <v>0</v>
      </c>
      <c r="BR168" s="149">
        <f t="shared" si="81"/>
        <v>0</v>
      </c>
      <c r="BS168" s="149">
        <f t="shared" si="81"/>
        <v>0</v>
      </c>
      <c r="BT168" s="149">
        <f t="shared" si="81"/>
        <v>0</v>
      </c>
      <c r="BU168" s="149">
        <f t="shared" si="81"/>
        <v>0</v>
      </c>
      <c r="BV168" s="150">
        <f t="shared" si="81"/>
        <v>0</v>
      </c>
      <c r="BW168" s="150">
        <f t="shared" si="81"/>
        <v>0</v>
      </c>
      <c r="BX168" s="150">
        <f t="shared" si="81"/>
        <v>0</v>
      </c>
      <c r="BY168" s="150">
        <f t="shared" si="81"/>
        <v>0</v>
      </c>
      <c r="BZ168" s="150">
        <f t="shared" si="81"/>
        <v>0</v>
      </c>
      <c r="CA168" s="150">
        <f t="shared" si="81"/>
        <v>0</v>
      </c>
      <c r="CB168" s="150">
        <f t="shared" si="81"/>
        <v>0</v>
      </c>
      <c r="CC168" s="150">
        <f t="shared" si="81"/>
        <v>0</v>
      </c>
      <c r="CD168" s="150">
        <f t="shared" si="81"/>
        <v>0</v>
      </c>
      <c r="CE168" s="150">
        <f t="shared" si="79"/>
        <v>0</v>
      </c>
      <c r="CF168" s="150">
        <f t="shared" si="79"/>
        <v>0</v>
      </c>
      <c r="CG168" s="150">
        <f t="shared" si="79"/>
        <v>0</v>
      </c>
      <c r="CH168" s="150">
        <f t="shared" si="79"/>
        <v>0</v>
      </c>
      <c r="CI168" s="150">
        <f t="shared" si="79"/>
        <v>0</v>
      </c>
      <c r="CJ168" s="150">
        <f t="shared" si="79"/>
        <v>0</v>
      </c>
      <c r="CK168" s="150">
        <f t="shared" si="79"/>
        <v>0</v>
      </c>
      <c r="CL168" s="150">
        <f t="shared" si="79"/>
        <v>0</v>
      </c>
      <c r="CM168" s="150">
        <f t="shared" si="79"/>
        <v>0</v>
      </c>
      <c r="CN168" s="150">
        <f t="shared" si="79"/>
        <v>0</v>
      </c>
      <c r="CO168" s="150">
        <f t="shared" si="79"/>
        <v>0</v>
      </c>
      <c r="CP168" s="150">
        <f t="shared" si="79"/>
        <v>0</v>
      </c>
      <c r="CQ168" s="150">
        <f t="shared" si="79"/>
        <v>0</v>
      </c>
      <c r="CR168" s="150">
        <f t="shared" si="79"/>
        <v>0</v>
      </c>
      <c r="CS168" s="151">
        <f t="shared" si="79"/>
        <v>0</v>
      </c>
    </row>
    <row r="169" spans="7:97">
      <c r="G169" s="1"/>
      <c r="H169" s="1"/>
      <c r="I169" s="1"/>
      <c r="J169" s="1"/>
      <c r="M169" s="43"/>
      <c r="N169" s="344" t="str">
        <f t="shared" ref="N169:N184" si="84">N97</f>
        <v>직원15</v>
      </c>
      <c r="O169" s="346">
        <f t="shared" si="83"/>
        <v>0</v>
      </c>
      <c r="P169" s="143">
        <f t="shared" si="83"/>
        <v>0</v>
      </c>
      <c r="Q169" s="143">
        <f t="shared" si="83"/>
        <v>0</v>
      </c>
      <c r="R169" s="143">
        <f t="shared" si="83"/>
        <v>0</v>
      </c>
      <c r="S169" s="143">
        <f t="shared" si="83"/>
        <v>0</v>
      </c>
      <c r="T169" s="143">
        <f t="shared" si="83"/>
        <v>0</v>
      </c>
      <c r="U169" s="143">
        <f t="shared" si="83"/>
        <v>0</v>
      </c>
      <c r="V169" s="144">
        <f t="shared" si="82"/>
        <v>0</v>
      </c>
      <c r="W169" s="144">
        <f t="shared" si="82"/>
        <v>0</v>
      </c>
      <c r="X169" s="144">
        <f t="shared" si="82"/>
        <v>0</v>
      </c>
      <c r="Y169" s="144">
        <f t="shared" si="82"/>
        <v>0</v>
      </c>
      <c r="Z169" s="144">
        <f t="shared" si="82"/>
        <v>0</v>
      </c>
      <c r="AA169" s="144">
        <f t="shared" si="82"/>
        <v>0</v>
      </c>
      <c r="AB169" s="144">
        <f t="shared" si="82"/>
        <v>0</v>
      </c>
      <c r="AC169" s="144">
        <f t="shared" si="82"/>
        <v>0</v>
      </c>
      <c r="AD169" s="144">
        <f t="shared" si="82"/>
        <v>0</v>
      </c>
      <c r="AE169" s="144">
        <f t="shared" si="82"/>
        <v>0</v>
      </c>
      <c r="AF169" s="144">
        <f t="shared" si="82"/>
        <v>0</v>
      </c>
      <c r="AG169" s="144">
        <f t="shared" si="82"/>
        <v>0</v>
      </c>
      <c r="AH169" s="144">
        <f t="shared" si="82"/>
        <v>0</v>
      </c>
      <c r="AI169" s="144">
        <f t="shared" si="82"/>
        <v>0</v>
      </c>
      <c r="AJ169" s="144">
        <f t="shared" si="82"/>
        <v>0</v>
      </c>
      <c r="AK169" s="144">
        <f t="shared" si="82"/>
        <v>0</v>
      </c>
      <c r="AL169" s="144">
        <f t="shared" si="82"/>
        <v>0</v>
      </c>
      <c r="AM169" s="144">
        <f t="shared" si="82"/>
        <v>0</v>
      </c>
      <c r="AN169" s="144">
        <f t="shared" si="82"/>
        <v>0</v>
      </c>
      <c r="AO169" s="144">
        <f t="shared" si="82"/>
        <v>0</v>
      </c>
      <c r="AP169" s="144">
        <f t="shared" si="82"/>
        <v>0</v>
      </c>
      <c r="AQ169" s="144">
        <f t="shared" si="82"/>
        <v>0</v>
      </c>
      <c r="AR169" s="144">
        <f t="shared" si="82"/>
        <v>0</v>
      </c>
      <c r="AS169" s="145">
        <f t="shared" si="82"/>
        <v>0</v>
      </c>
      <c r="AT169" s="214">
        <f t="shared" si="80"/>
        <v>0</v>
      </c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 s="129" t="str">
        <f t="shared" ref="BN169:BN184" si="85">BN97</f>
        <v>직원15</v>
      </c>
      <c r="BO169" s="149">
        <f t="shared" si="81"/>
        <v>0</v>
      </c>
      <c r="BP169" s="149">
        <f t="shared" si="81"/>
        <v>0</v>
      </c>
      <c r="BQ169" s="149">
        <f t="shared" si="81"/>
        <v>0</v>
      </c>
      <c r="BR169" s="149">
        <f t="shared" si="81"/>
        <v>0</v>
      </c>
      <c r="BS169" s="149">
        <f t="shared" si="81"/>
        <v>0</v>
      </c>
      <c r="BT169" s="149">
        <f t="shared" si="81"/>
        <v>0</v>
      </c>
      <c r="BU169" s="149">
        <f t="shared" si="81"/>
        <v>0</v>
      </c>
      <c r="BV169" s="150">
        <f t="shared" si="81"/>
        <v>0</v>
      </c>
      <c r="BW169" s="150">
        <f t="shared" si="81"/>
        <v>0</v>
      </c>
      <c r="BX169" s="150">
        <f t="shared" si="81"/>
        <v>0</v>
      </c>
      <c r="BY169" s="150">
        <f t="shared" si="81"/>
        <v>0</v>
      </c>
      <c r="BZ169" s="150">
        <f t="shared" si="81"/>
        <v>0</v>
      </c>
      <c r="CA169" s="150">
        <f t="shared" si="81"/>
        <v>0</v>
      </c>
      <c r="CB169" s="150">
        <f t="shared" si="81"/>
        <v>0</v>
      </c>
      <c r="CC169" s="150">
        <f t="shared" si="81"/>
        <v>0</v>
      </c>
      <c r="CD169" s="150">
        <f t="shared" si="81"/>
        <v>0</v>
      </c>
      <c r="CE169" s="150">
        <f t="shared" si="79"/>
        <v>0</v>
      </c>
      <c r="CF169" s="150">
        <f t="shared" si="79"/>
        <v>0</v>
      </c>
      <c r="CG169" s="150">
        <f t="shared" si="79"/>
        <v>0</v>
      </c>
      <c r="CH169" s="150">
        <f t="shared" si="79"/>
        <v>0</v>
      </c>
      <c r="CI169" s="150">
        <f t="shared" si="79"/>
        <v>0</v>
      </c>
      <c r="CJ169" s="150">
        <f t="shared" si="79"/>
        <v>0</v>
      </c>
      <c r="CK169" s="150">
        <f t="shared" si="79"/>
        <v>0</v>
      </c>
      <c r="CL169" s="150">
        <f t="shared" si="79"/>
        <v>0</v>
      </c>
      <c r="CM169" s="150">
        <f t="shared" si="79"/>
        <v>0</v>
      </c>
      <c r="CN169" s="150">
        <f t="shared" si="79"/>
        <v>0</v>
      </c>
      <c r="CO169" s="150">
        <f t="shared" si="79"/>
        <v>0</v>
      </c>
      <c r="CP169" s="150">
        <f t="shared" si="79"/>
        <v>0</v>
      </c>
      <c r="CQ169" s="150">
        <f t="shared" si="79"/>
        <v>0</v>
      </c>
      <c r="CR169" s="150">
        <f t="shared" si="79"/>
        <v>0</v>
      </c>
      <c r="CS169" s="151">
        <f t="shared" si="79"/>
        <v>0</v>
      </c>
    </row>
    <row r="170" spans="7:97">
      <c r="G170" s="1"/>
      <c r="H170" s="1"/>
      <c r="I170" s="1"/>
      <c r="J170" s="1"/>
      <c r="M170" s="43"/>
      <c r="N170" s="339" t="str">
        <f t="shared" si="84"/>
        <v>직원16</v>
      </c>
      <c r="O170" s="315">
        <f t="shared" si="83"/>
        <v>0</v>
      </c>
      <c r="P170" s="120">
        <f t="shared" si="83"/>
        <v>0</v>
      </c>
      <c r="Q170" s="120">
        <f t="shared" si="83"/>
        <v>0</v>
      </c>
      <c r="R170" s="120">
        <f t="shared" si="83"/>
        <v>0</v>
      </c>
      <c r="S170" s="120">
        <f t="shared" si="83"/>
        <v>0</v>
      </c>
      <c r="T170" s="120">
        <f t="shared" si="83"/>
        <v>0</v>
      </c>
      <c r="U170" s="120">
        <f t="shared" si="83"/>
        <v>0</v>
      </c>
      <c r="V170" s="120">
        <f t="shared" si="83"/>
        <v>0</v>
      </c>
      <c r="W170" s="120">
        <f t="shared" si="83"/>
        <v>0</v>
      </c>
      <c r="X170" s="120">
        <f t="shared" si="83"/>
        <v>0</v>
      </c>
      <c r="Y170" s="120">
        <f t="shared" si="83"/>
        <v>0</v>
      </c>
      <c r="Z170" s="120">
        <f t="shared" si="83"/>
        <v>0</v>
      </c>
      <c r="AA170" s="120">
        <f t="shared" si="83"/>
        <v>0</v>
      </c>
      <c r="AB170" s="120">
        <f t="shared" si="83"/>
        <v>0</v>
      </c>
      <c r="AC170" s="120">
        <f t="shared" si="83"/>
        <v>0</v>
      </c>
      <c r="AD170" s="120">
        <f t="shared" si="83"/>
        <v>0</v>
      </c>
      <c r="AE170" s="174">
        <f t="shared" si="82"/>
        <v>0</v>
      </c>
      <c r="AF170" s="174">
        <f t="shared" si="82"/>
        <v>0</v>
      </c>
      <c r="AG170" s="174">
        <f t="shared" si="82"/>
        <v>0</v>
      </c>
      <c r="AH170" s="174">
        <f t="shared" si="82"/>
        <v>0</v>
      </c>
      <c r="AI170" s="174">
        <f t="shared" si="82"/>
        <v>0</v>
      </c>
      <c r="AJ170" s="174">
        <f t="shared" si="82"/>
        <v>0</v>
      </c>
      <c r="AK170" s="174">
        <f t="shared" si="82"/>
        <v>0</v>
      </c>
      <c r="AL170" s="174">
        <f t="shared" si="82"/>
        <v>0</v>
      </c>
      <c r="AM170" s="174">
        <f t="shared" si="82"/>
        <v>0</v>
      </c>
      <c r="AN170" s="174">
        <f t="shared" si="82"/>
        <v>0</v>
      </c>
      <c r="AO170" s="174">
        <f t="shared" si="82"/>
        <v>0</v>
      </c>
      <c r="AP170" s="174">
        <f t="shared" si="82"/>
        <v>0</v>
      </c>
      <c r="AQ170" s="174">
        <f t="shared" si="82"/>
        <v>0</v>
      </c>
      <c r="AR170" s="174">
        <f t="shared" si="82"/>
        <v>0</v>
      </c>
      <c r="AS170" s="175">
        <f t="shared" si="82"/>
        <v>0</v>
      </c>
      <c r="AT170" s="214">
        <f t="shared" si="80"/>
        <v>0</v>
      </c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 s="133" t="str">
        <f t="shared" si="85"/>
        <v>직원16</v>
      </c>
      <c r="BO170" s="178">
        <f t="shared" si="81"/>
        <v>0</v>
      </c>
      <c r="BP170" s="178">
        <f t="shared" si="81"/>
        <v>0</v>
      </c>
      <c r="BQ170" s="178">
        <f t="shared" si="81"/>
        <v>0</v>
      </c>
      <c r="BR170" s="178">
        <f t="shared" si="81"/>
        <v>0</v>
      </c>
      <c r="BS170" s="178">
        <f t="shared" si="81"/>
        <v>0</v>
      </c>
      <c r="BT170" s="178">
        <f t="shared" si="81"/>
        <v>0</v>
      </c>
      <c r="BU170" s="178">
        <f t="shared" si="81"/>
        <v>0</v>
      </c>
      <c r="BV170" s="178">
        <f t="shared" si="81"/>
        <v>0</v>
      </c>
      <c r="BW170" s="178">
        <f t="shared" si="81"/>
        <v>0</v>
      </c>
      <c r="BX170" s="178">
        <f t="shared" si="81"/>
        <v>0</v>
      </c>
      <c r="BY170" s="178">
        <f t="shared" si="81"/>
        <v>0</v>
      </c>
      <c r="BZ170" s="178">
        <f t="shared" si="81"/>
        <v>0</v>
      </c>
      <c r="CA170" s="178">
        <f t="shared" si="81"/>
        <v>0</v>
      </c>
      <c r="CB170" s="178">
        <f t="shared" si="81"/>
        <v>0</v>
      </c>
      <c r="CC170" s="178">
        <f t="shared" si="81"/>
        <v>0</v>
      </c>
      <c r="CD170" s="178">
        <f t="shared" si="81"/>
        <v>0</v>
      </c>
      <c r="CE170" s="179">
        <f t="shared" si="79"/>
        <v>0</v>
      </c>
      <c r="CF170" s="179">
        <f t="shared" si="79"/>
        <v>0</v>
      </c>
      <c r="CG170" s="179">
        <f t="shared" si="79"/>
        <v>0</v>
      </c>
      <c r="CH170" s="179">
        <f t="shared" si="79"/>
        <v>0</v>
      </c>
      <c r="CI170" s="179">
        <f t="shared" si="79"/>
        <v>0</v>
      </c>
      <c r="CJ170" s="179">
        <f t="shared" si="79"/>
        <v>0</v>
      </c>
      <c r="CK170" s="179">
        <f t="shared" si="79"/>
        <v>0</v>
      </c>
      <c r="CL170" s="179">
        <f t="shared" si="79"/>
        <v>0</v>
      </c>
      <c r="CM170" s="179">
        <f t="shared" si="79"/>
        <v>0</v>
      </c>
      <c r="CN170" s="179">
        <f t="shared" si="79"/>
        <v>0</v>
      </c>
      <c r="CO170" s="179">
        <f t="shared" si="79"/>
        <v>0</v>
      </c>
      <c r="CP170" s="179">
        <f t="shared" si="79"/>
        <v>0</v>
      </c>
      <c r="CQ170" s="179">
        <f t="shared" si="79"/>
        <v>0</v>
      </c>
      <c r="CR170" s="179">
        <f t="shared" si="79"/>
        <v>0</v>
      </c>
      <c r="CS170" s="180">
        <f t="shared" si="79"/>
        <v>0</v>
      </c>
    </row>
    <row r="171" spans="7:97">
      <c r="G171" s="1"/>
      <c r="H171" s="1"/>
      <c r="I171" s="1"/>
      <c r="J171" s="1"/>
      <c r="M171" s="43"/>
      <c r="N171" s="339" t="str">
        <f t="shared" si="84"/>
        <v>직원17</v>
      </c>
      <c r="O171" s="315">
        <f t="shared" si="83"/>
        <v>0</v>
      </c>
      <c r="P171" s="120">
        <f t="shared" si="83"/>
        <v>0</v>
      </c>
      <c r="Q171" s="120">
        <f t="shared" si="83"/>
        <v>0</v>
      </c>
      <c r="R171" s="120">
        <f t="shared" si="83"/>
        <v>0</v>
      </c>
      <c r="S171" s="120">
        <f t="shared" si="83"/>
        <v>0</v>
      </c>
      <c r="T171" s="120">
        <f t="shared" si="83"/>
        <v>0</v>
      </c>
      <c r="U171" s="120">
        <f t="shared" si="83"/>
        <v>0</v>
      </c>
      <c r="V171" s="120">
        <f t="shared" si="83"/>
        <v>0</v>
      </c>
      <c r="W171" s="120">
        <f t="shared" si="83"/>
        <v>0</v>
      </c>
      <c r="X171" s="120">
        <f t="shared" si="83"/>
        <v>0</v>
      </c>
      <c r="Y171" s="120">
        <f t="shared" si="83"/>
        <v>0</v>
      </c>
      <c r="Z171" s="120">
        <f t="shared" si="83"/>
        <v>0</v>
      </c>
      <c r="AA171" s="120">
        <f t="shared" si="83"/>
        <v>0</v>
      </c>
      <c r="AB171" s="120">
        <f t="shared" si="83"/>
        <v>0</v>
      </c>
      <c r="AC171" s="120">
        <f t="shared" si="83"/>
        <v>0</v>
      </c>
      <c r="AD171" s="120">
        <f t="shared" si="83"/>
        <v>0</v>
      </c>
      <c r="AE171" s="174">
        <f t="shared" si="82"/>
        <v>0</v>
      </c>
      <c r="AF171" s="174">
        <f t="shared" si="82"/>
        <v>0</v>
      </c>
      <c r="AG171" s="174">
        <f t="shared" si="82"/>
        <v>0</v>
      </c>
      <c r="AH171" s="174">
        <f t="shared" si="82"/>
        <v>0</v>
      </c>
      <c r="AI171" s="174">
        <f t="shared" si="82"/>
        <v>0</v>
      </c>
      <c r="AJ171" s="174">
        <f t="shared" si="82"/>
        <v>0</v>
      </c>
      <c r="AK171" s="174">
        <f t="shared" si="82"/>
        <v>0</v>
      </c>
      <c r="AL171" s="174">
        <f t="shared" si="82"/>
        <v>0</v>
      </c>
      <c r="AM171" s="174">
        <f t="shared" si="82"/>
        <v>0</v>
      </c>
      <c r="AN171" s="174">
        <f t="shared" si="82"/>
        <v>0</v>
      </c>
      <c r="AO171" s="174">
        <f t="shared" si="82"/>
        <v>0</v>
      </c>
      <c r="AP171" s="174">
        <f t="shared" si="82"/>
        <v>0</v>
      </c>
      <c r="AQ171" s="174">
        <f t="shared" si="82"/>
        <v>0</v>
      </c>
      <c r="AR171" s="174">
        <f t="shared" si="82"/>
        <v>0</v>
      </c>
      <c r="AS171" s="175">
        <f t="shared" si="82"/>
        <v>0</v>
      </c>
      <c r="AT171" s="214">
        <f t="shared" si="80"/>
        <v>0</v>
      </c>
      <c r="BA171" s="44"/>
      <c r="BB171"/>
      <c r="BC171"/>
      <c r="BD171"/>
      <c r="BE171"/>
      <c r="BF171"/>
      <c r="BG171"/>
      <c r="BH171"/>
      <c r="BI171"/>
      <c r="BJ171"/>
      <c r="BK171"/>
      <c r="BL171"/>
      <c r="BM171"/>
      <c r="BN171" s="133" t="str">
        <f t="shared" si="85"/>
        <v>직원17</v>
      </c>
      <c r="BO171" s="178">
        <f t="shared" si="81"/>
        <v>0</v>
      </c>
      <c r="BP171" s="178">
        <f t="shared" si="81"/>
        <v>0</v>
      </c>
      <c r="BQ171" s="178">
        <f t="shared" si="81"/>
        <v>0</v>
      </c>
      <c r="BR171" s="178">
        <f t="shared" si="81"/>
        <v>0</v>
      </c>
      <c r="BS171" s="178">
        <f t="shared" si="81"/>
        <v>0</v>
      </c>
      <c r="BT171" s="178">
        <f t="shared" si="81"/>
        <v>0</v>
      </c>
      <c r="BU171" s="178">
        <f t="shared" si="81"/>
        <v>0</v>
      </c>
      <c r="BV171" s="178">
        <f t="shared" si="81"/>
        <v>0</v>
      </c>
      <c r="BW171" s="178">
        <f t="shared" si="81"/>
        <v>0</v>
      </c>
      <c r="BX171" s="178">
        <f t="shared" si="81"/>
        <v>0</v>
      </c>
      <c r="BY171" s="178">
        <f t="shared" si="81"/>
        <v>0</v>
      </c>
      <c r="BZ171" s="178">
        <f t="shared" si="81"/>
        <v>0</v>
      </c>
      <c r="CA171" s="178">
        <f t="shared" si="81"/>
        <v>0</v>
      </c>
      <c r="CB171" s="178">
        <f t="shared" si="81"/>
        <v>0</v>
      </c>
      <c r="CC171" s="178">
        <f t="shared" si="81"/>
        <v>0</v>
      </c>
      <c r="CD171" s="178">
        <f t="shared" ref="CD171:CS184" si="86">IFERROR(VLOOKUP(AD99,$D$10:$H$20,5,0),0)</f>
        <v>0</v>
      </c>
      <c r="CE171" s="179">
        <f t="shared" si="86"/>
        <v>0</v>
      </c>
      <c r="CF171" s="179">
        <f t="shared" si="86"/>
        <v>0</v>
      </c>
      <c r="CG171" s="179">
        <f t="shared" si="86"/>
        <v>0</v>
      </c>
      <c r="CH171" s="179">
        <f t="shared" si="86"/>
        <v>0</v>
      </c>
      <c r="CI171" s="179">
        <f t="shared" si="86"/>
        <v>0</v>
      </c>
      <c r="CJ171" s="179">
        <f t="shared" si="86"/>
        <v>0</v>
      </c>
      <c r="CK171" s="179">
        <f t="shared" si="86"/>
        <v>0</v>
      </c>
      <c r="CL171" s="179">
        <f t="shared" si="86"/>
        <v>0</v>
      </c>
      <c r="CM171" s="179">
        <f t="shared" si="86"/>
        <v>0</v>
      </c>
      <c r="CN171" s="179">
        <f t="shared" si="86"/>
        <v>0</v>
      </c>
      <c r="CO171" s="179">
        <f t="shared" si="86"/>
        <v>0</v>
      </c>
      <c r="CP171" s="179">
        <f t="shared" si="86"/>
        <v>0</v>
      </c>
      <c r="CQ171" s="179">
        <f t="shared" si="86"/>
        <v>0</v>
      </c>
      <c r="CR171" s="179">
        <f t="shared" si="86"/>
        <v>0</v>
      </c>
      <c r="CS171" s="180">
        <f t="shared" si="86"/>
        <v>0</v>
      </c>
    </row>
    <row r="172" spans="7:97">
      <c r="G172" s="1"/>
      <c r="H172" s="1"/>
      <c r="I172" s="1"/>
      <c r="J172" s="1"/>
      <c r="M172" s="43"/>
      <c r="N172" s="339" t="str">
        <f t="shared" si="84"/>
        <v>직원18</v>
      </c>
      <c r="O172" s="315">
        <f t="shared" si="83"/>
        <v>0</v>
      </c>
      <c r="P172" s="120">
        <f t="shared" si="83"/>
        <v>0</v>
      </c>
      <c r="Q172" s="120">
        <f t="shared" si="83"/>
        <v>0</v>
      </c>
      <c r="R172" s="120">
        <f t="shared" si="83"/>
        <v>0</v>
      </c>
      <c r="S172" s="120">
        <f t="shared" si="83"/>
        <v>0</v>
      </c>
      <c r="T172" s="120">
        <f t="shared" si="83"/>
        <v>0</v>
      </c>
      <c r="U172" s="120">
        <f t="shared" si="83"/>
        <v>0</v>
      </c>
      <c r="V172" s="120">
        <f t="shared" si="83"/>
        <v>0</v>
      </c>
      <c r="W172" s="120">
        <f t="shared" si="83"/>
        <v>0</v>
      </c>
      <c r="X172" s="120">
        <f t="shared" si="83"/>
        <v>0</v>
      </c>
      <c r="Y172" s="120">
        <f t="shared" si="83"/>
        <v>0</v>
      </c>
      <c r="Z172" s="120">
        <f t="shared" si="83"/>
        <v>0</v>
      </c>
      <c r="AA172" s="120">
        <f t="shared" si="83"/>
        <v>0</v>
      </c>
      <c r="AB172" s="120">
        <f t="shared" si="83"/>
        <v>0</v>
      </c>
      <c r="AC172" s="120">
        <f t="shared" si="83"/>
        <v>0</v>
      </c>
      <c r="AD172" s="120">
        <f t="shared" si="83"/>
        <v>0</v>
      </c>
      <c r="AE172" s="174">
        <f t="shared" si="82"/>
        <v>0</v>
      </c>
      <c r="AF172" s="174">
        <f t="shared" si="82"/>
        <v>0</v>
      </c>
      <c r="AG172" s="174">
        <f t="shared" si="82"/>
        <v>0</v>
      </c>
      <c r="AH172" s="174">
        <f t="shared" si="82"/>
        <v>0</v>
      </c>
      <c r="AI172" s="174">
        <f t="shared" si="82"/>
        <v>0</v>
      </c>
      <c r="AJ172" s="174">
        <f t="shared" si="82"/>
        <v>0</v>
      </c>
      <c r="AK172" s="174">
        <f t="shared" si="82"/>
        <v>0</v>
      </c>
      <c r="AL172" s="174">
        <f t="shared" si="82"/>
        <v>0</v>
      </c>
      <c r="AM172" s="174">
        <f t="shared" si="82"/>
        <v>0</v>
      </c>
      <c r="AN172" s="174">
        <f t="shared" si="82"/>
        <v>0</v>
      </c>
      <c r="AO172" s="174">
        <f t="shared" si="82"/>
        <v>0</v>
      </c>
      <c r="AP172" s="174">
        <f t="shared" si="82"/>
        <v>0</v>
      </c>
      <c r="AQ172" s="174">
        <f t="shared" si="82"/>
        <v>0</v>
      </c>
      <c r="AR172" s="174">
        <f t="shared" si="82"/>
        <v>0</v>
      </c>
      <c r="AS172" s="175">
        <f t="shared" si="82"/>
        <v>0</v>
      </c>
      <c r="AT172" s="214">
        <f t="shared" si="80"/>
        <v>0</v>
      </c>
      <c r="BA172" s="44"/>
      <c r="BB172"/>
      <c r="BC172"/>
      <c r="BD172"/>
      <c r="BE172"/>
      <c r="BF172"/>
      <c r="BG172"/>
      <c r="BH172"/>
      <c r="BI172"/>
      <c r="BJ172"/>
      <c r="BK172"/>
      <c r="BL172"/>
      <c r="BM172"/>
      <c r="BN172" s="133" t="str">
        <f t="shared" si="85"/>
        <v>직원18</v>
      </c>
      <c r="BO172" s="178">
        <f t="shared" ref="BO172:CD184" si="87">IFERROR(VLOOKUP(O100,$D$10:$H$20,5,0),0)</f>
        <v>0</v>
      </c>
      <c r="BP172" s="178">
        <f t="shared" si="87"/>
        <v>0</v>
      </c>
      <c r="BQ172" s="178">
        <f t="shared" si="87"/>
        <v>0</v>
      </c>
      <c r="BR172" s="178">
        <f t="shared" si="87"/>
        <v>0</v>
      </c>
      <c r="BS172" s="178">
        <f t="shared" si="87"/>
        <v>0</v>
      </c>
      <c r="BT172" s="178">
        <f t="shared" si="87"/>
        <v>0</v>
      </c>
      <c r="BU172" s="178">
        <f t="shared" si="87"/>
        <v>0</v>
      </c>
      <c r="BV172" s="178">
        <f t="shared" si="87"/>
        <v>0</v>
      </c>
      <c r="BW172" s="178">
        <f t="shared" si="87"/>
        <v>0</v>
      </c>
      <c r="BX172" s="178">
        <f t="shared" si="87"/>
        <v>0</v>
      </c>
      <c r="BY172" s="178">
        <f t="shared" si="87"/>
        <v>0</v>
      </c>
      <c r="BZ172" s="178">
        <f t="shared" si="87"/>
        <v>0</v>
      </c>
      <c r="CA172" s="178">
        <f t="shared" si="87"/>
        <v>0</v>
      </c>
      <c r="CB172" s="178">
        <f t="shared" si="87"/>
        <v>0</v>
      </c>
      <c r="CC172" s="178">
        <f t="shared" si="87"/>
        <v>0</v>
      </c>
      <c r="CD172" s="178">
        <f t="shared" si="87"/>
        <v>0</v>
      </c>
      <c r="CE172" s="179">
        <f t="shared" si="86"/>
        <v>0</v>
      </c>
      <c r="CF172" s="179">
        <f t="shared" si="86"/>
        <v>0</v>
      </c>
      <c r="CG172" s="179">
        <f t="shared" si="86"/>
        <v>0</v>
      </c>
      <c r="CH172" s="179">
        <f t="shared" si="86"/>
        <v>0</v>
      </c>
      <c r="CI172" s="179">
        <f t="shared" si="86"/>
        <v>0</v>
      </c>
      <c r="CJ172" s="179">
        <f t="shared" si="86"/>
        <v>0</v>
      </c>
      <c r="CK172" s="179">
        <f t="shared" si="86"/>
        <v>0</v>
      </c>
      <c r="CL172" s="179">
        <f t="shared" si="86"/>
        <v>0</v>
      </c>
      <c r="CM172" s="179">
        <f t="shared" si="86"/>
        <v>0</v>
      </c>
      <c r="CN172" s="179">
        <f t="shared" si="86"/>
        <v>0</v>
      </c>
      <c r="CO172" s="179">
        <f t="shared" si="86"/>
        <v>0</v>
      </c>
      <c r="CP172" s="179">
        <f t="shared" si="86"/>
        <v>0</v>
      </c>
      <c r="CQ172" s="179">
        <f t="shared" si="86"/>
        <v>0</v>
      </c>
      <c r="CR172" s="179">
        <f t="shared" si="86"/>
        <v>0</v>
      </c>
      <c r="CS172" s="180">
        <f t="shared" si="86"/>
        <v>0</v>
      </c>
    </row>
    <row r="173" spans="7:97">
      <c r="G173" s="1"/>
      <c r="H173" s="1"/>
      <c r="I173" s="1"/>
      <c r="J173" s="1"/>
      <c r="M173" s="43"/>
      <c r="N173" s="339" t="str">
        <f t="shared" si="84"/>
        <v>직원19</v>
      </c>
      <c r="O173" s="315">
        <f t="shared" si="83"/>
        <v>0</v>
      </c>
      <c r="P173" s="120">
        <f t="shared" si="83"/>
        <v>0</v>
      </c>
      <c r="Q173" s="120">
        <f t="shared" si="83"/>
        <v>0</v>
      </c>
      <c r="R173" s="120">
        <f t="shared" si="83"/>
        <v>0</v>
      </c>
      <c r="S173" s="120">
        <f t="shared" si="83"/>
        <v>0</v>
      </c>
      <c r="T173" s="120">
        <f t="shared" si="83"/>
        <v>0</v>
      </c>
      <c r="U173" s="120">
        <f t="shared" si="83"/>
        <v>0</v>
      </c>
      <c r="V173" s="120">
        <f t="shared" si="83"/>
        <v>0</v>
      </c>
      <c r="W173" s="120">
        <f t="shared" si="83"/>
        <v>0</v>
      </c>
      <c r="X173" s="120">
        <f t="shared" si="83"/>
        <v>0</v>
      </c>
      <c r="Y173" s="120">
        <f t="shared" si="83"/>
        <v>0</v>
      </c>
      <c r="Z173" s="120">
        <f t="shared" si="83"/>
        <v>0</v>
      </c>
      <c r="AA173" s="120">
        <f t="shared" si="83"/>
        <v>0</v>
      </c>
      <c r="AB173" s="120">
        <f t="shared" si="83"/>
        <v>0</v>
      </c>
      <c r="AC173" s="120">
        <f t="shared" si="83"/>
        <v>0</v>
      </c>
      <c r="AD173" s="120">
        <f t="shared" si="83"/>
        <v>0</v>
      </c>
      <c r="AE173" s="174">
        <f t="shared" si="82"/>
        <v>0</v>
      </c>
      <c r="AF173" s="174">
        <f t="shared" si="82"/>
        <v>0</v>
      </c>
      <c r="AG173" s="174">
        <f t="shared" si="82"/>
        <v>0</v>
      </c>
      <c r="AH173" s="174">
        <f t="shared" si="82"/>
        <v>0</v>
      </c>
      <c r="AI173" s="174">
        <f t="shared" si="82"/>
        <v>0</v>
      </c>
      <c r="AJ173" s="174">
        <f t="shared" si="82"/>
        <v>0</v>
      </c>
      <c r="AK173" s="174">
        <f t="shared" si="82"/>
        <v>0</v>
      </c>
      <c r="AL173" s="174">
        <f t="shared" si="82"/>
        <v>0</v>
      </c>
      <c r="AM173" s="174">
        <f t="shared" si="82"/>
        <v>0</v>
      </c>
      <c r="AN173" s="174">
        <f t="shared" si="82"/>
        <v>0</v>
      </c>
      <c r="AO173" s="174">
        <f t="shared" si="82"/>
        <v>0</v>
      </c>
      <c r="AP173" s="174">
        <f t="shared" si="82"/>
        <v>0</v>
      </c>
      <c r="AQ173" s="174">
        <f t="shared" si="82"/>
        <v>0</v>
      </c>
      <c r="AR173" s="174">
        <f t="shared" si="82"/>
        <v>0</v>
      </c>
      <c r="AS173" s="175">
        <f t="shared" si="82"/>
        <v>0</v>
      </c>
      <c r="AT173" s="214">
        <f t="shared" si="80"/>
        <v>0</v>
      </c>
      <c r="BA173" s="44"/>
      <c r="BB173"/>
      <c r="BC173"/>
      <c r="BD173"/>
      <c r="BE173"/>
      <c r="BF173"/>
      <c r="BG173"/>
      <c r="BH173"/>
      <c r="BI173"/>
      <c r="BJ173"/>
      <c r="BK173"/>
      <c r="BL173"/>
      <c r="BM173"/>
      <c r="BN173" s="133" t="str">
        <f t="shared" si="85"/>
        <v>직원19</v>
      </c>
      <c r="BO173" s="178">
        <f t="shared" si="87"/>
        <v>0</v>
      </c>
      <c r="BP173" s="178">
        <f t="shared" si="87"/>
        <v>0</v>
      </c>
      <c r="BQ173" s="178">
        <f t="shared" si="87"/>
        <v>0</v>
      </c>
      <c r="BR173" s="178">
        <f t="shared" si="87"/>
        <v>0</v>
      </c>
      <c r="BS173" s="178">
        <f t="shared" si="87"/>
        <v>0</v>
      </c>
      <c r="BT173" s="178">
        <f t="shared" si="87"/>
        <v>0</v>
      </c>
      <c r="BU173" s="178">
        <f t="shared" si="87"/>
        <v>0</v>
      </c>
      <c r="BV173" s="178">
        <f t="shared" si="87"/>
        <v>0</v>
      </c>
      <c r="BW173" s="178">
        <f t="shared" si="87"/>
        <v>0</v>
      </c>
      <c r="BX173" s="178">
        <f t="shared" si="87"/>
        <v>0</v>
      </c>
      <c r="BY173" s="178">
        <f t="shared" si="87"/>
        <v>0</v>
      </c>
      <c r="BZ173" s="178">
        <f t="shared" si="87"/>
        <v>0</v>
      </c>
      <c r="CA173" s="178">
        <f t="shared" si="87"/>
        <v>0</v>
      </c>
      <c r="CB173" s="178">
        <f t="shared" si="87"/>
        <v>0</v>
      </c>
      <c r="CC173" s="178">
        <f t="shared" si="87"/>
        <v>0</v>
      </c>
      <c r="CD173" s="178">
        <f t="shared" si="87"/>
        <v>0</v>
      </c>
      <c r="CE173" s="179">
        <f t="shared" si="86"/>
        <v>0</v>
      </c>
      <c r="CF173" s="179">
        <f t="shared" si="86"/>
        <v>0</v>
      </c>
      <c r="CG173" s="179">
        <f t="shared" si="86"/>
        <v>0</v>
      </c>
      <c r="CH173" s="179">
        <f t="shared" si="86"/>
        <v>0</v>
      </c>
      <c r="CI173" s="179">
        <f t="shared" si="86"/>
        <v>0</v>
      </c>
      <c r="CJ173" s="179">
        <f t="shared" si="86"/>
        <v>0</v>
      </c>
      <c r="CK173" s="179">
        <f t="shared" si="86"/>
        <v>0</v>
      </c>
      <c r="CL173" s="179">
        <f t="shared" si="86"/>
        <v>0</v>
      </c>
      <c r="CM173" s="179">
        <f t="shared" si="86"/>
        <v>0</v>
      </c>
      <c r="CN173" s="179">
        <f t="shared" si="86"/>
        <v>0</v>
      </c>
      <c r="CO173" s="179">
        <f t="shared" si="86"/>
        <v>0</v>
      </c>
      <c r="CP173" s="179">
        <f t="shared" si="86"/>
        <v>0</v>
      </c>
      <c r="CQ173" s="179">
        <f t="shared" si="86"/>
        <v>0</v>
      </c>
      <c r="CR173" s="179">
        <f t="shared" si="86"/>
        <v>0</v>
      </c>
      <c r="CS173" s="180">
        <f t="shared" si="86"/>
        <v>0</v>
      </c>
    </row>
    <row r="174" spans="7:97">
      <c r="G174" s="1"/>
      <c r="H174" s="1"/>
      <c r="I174" s="1"/>
      <c r="J174" s="1"/>
      <c r="M174" s="43"/>
      <c r="N174" s="339" t="str">
        <f t="shared" si="84"/>
        <v>직원20</v>
      </c>
      <c r="O174" s="315">
        <f t="shared" si="83"/>
        <v>0</v>
      </c>
      <c r="P174" s="120">
        <f t="shared" si="83"/>
        <v>0</v>
      </c>
      <c r="Q174" s="120">
        <f t="shared" si="83"/>
        <v>0</v>
      </c>
      <c r="R174" s="120">
        <f t="shared" si="83"/>
        <v>0</v>
      </c>
      <c r="S174" s="120">
        <f t="shared" si="83"/>
        <v>0</v>
      </c>
      <c r="T174" s="120">
        <f t="shared" si="83"/>
        <v>0</v>
      </c>
      <c r="U174" s="120">
        <f t="shared" si="83"/>
        <v>0</v>
      </c>
      <c r="V174" s="120">
        <f t="shared" si="83"/>
        <v>0</v>
      </c>
      <c r="W174" s="120">
        <f t="shared" si="83"/>
        <v>0</v>
      </c>
      <c r="X174" s="120">
        <f t="shared" si="83"/>
        <v>0</v>
      </c>
      <c r="Y174" s="120">
        <f t="shared" si="83"/>
        <v>0</v>
      </c>
      <c r="Z174" s="120">
        <f t="shared" si="83"/>
        <v>0</v>
      </c>
      <c r="AA174" s="120">
        <f t="shared" si="83"/>
        <v>0</v>
      </c>
      <c r="AB174" s="120">
        <f t="shared" si="83"/>
        <v>0</v>
      </c>
      <c r="AC174" s="120">
        <f t="shared" si="83"/>
        <v>0</v>
      </c>
      <c r="AD174" s="120">
        <f t="shared" si="83"/>
        <v>0</v>
      </c>
      <c r="AE174" s="174">
        <f t="shared" si="82"/>
        <v>0</v>
      </c>
      <c r="AF174" s="174">
        <f t="shared" si="82"/>
        <v>0</v>
      </c>
      <c r="AG174" s="174">
        <f t="shared" si="82"/>
        <v>0</v>
      </c>
      <c r="AH174" s="174">
        <f t="shared" si="82"/>
        <v>0</v>
      </c>
      <c r="AI174" s="174">
        <f t="shared" si="82"/>
        <v>0</v>
      </c>
      <c r="AJ174" s="174">
        <f t="shared" si="82"/>
        <v>0</v>
      </c>
      <c r="AK174" s="174">
        <f t="shared" si="82"/>
        <v>0</v>
      </c>
      <c r="AL174" s="174">
        <f t="shared" si="82"/>
        <v>0</v>
      </c>
      <c r="AM174" s="174">
        <f t="shared" si="82"/>
        <v>0</v>
      </c>
      <c r="AN174" s="174">
        <f t="shared" si="82"/>
        <v>0</v>
      </c>
      <c r="AO174" s="174">
        <f t="shared" si="82"/>
        <v>0</v>
      </c>
      <c r="AP174" s="174">
        <f t="shared" si="82"/>
        <v>0</v>
      </c>
      <c r="AQ174" s="174">
        <f t="shared" si="82"/>
        <v>0</v>
      </c>
      <c r="AR174" s="174">
        <f t="shared" si="82"/>
        <v>0</v>
      </c>
      <c r="AS174" s="175">
        <f t="shared" si="82"/>
        <v>0</v>
      </c>
      <c r="AT174" s="214">
        <f t="shared" si="80"/>
        <v>0</v>
      </c>
      <c r="BA174" s="44"/>
      <c r="BB174"/>
      <c r="BC174"/>
      <c r="BD174"/>
      <c r="BE174"/>
      <c r="BF174"/>
      <c r="BG174"/>
      <c r="BH174"/>
      <c r="BI174"/>
      <c r="BJ174"/>
      <c r="BK174"/>
      <c r="BL174"/>
      <c r="BM174"/>
      <c r="BN174" s="133" t="str">
        <f t="shared" si="85"/>
        <v>직원20</v>
      </c>
      <c r="BO174" s="178">
        <f t="shared" si="87"/>
        <v>0</v>
      </c>
      <c r="BP174" s="178">
        <f t="shared" si="87"/>
        <v>0</v>
      </c>
      <c r="BQ174" s="178">
        <f t="shared" si="87"/>
        <v>0</v>
      </c>
      <c r="BR174" s="178">
        <f t="shared" si="87"/>
        <v>0</v>
      </c>
      <c r="BS174" s="178">
        <f t="shared" si="87"/>
        <v>0</v>
      </c>
      <c r="BT174" s="178">
        <f t="shared" si="87"/>
        <v>0</v>
      </c>
      <c r="BU174" s="178">
        <f t="shared" si="87"/>
        <v>0</v>
      </c>
      <c r="BV174" s="178">
        <f t="shared" si="87"/>
        <v>0</v>
      </c>
      <c r="BW174" s="178">
        <f t="shared" si="87"/>
        <v>0</v>
      </c>
      <c r="BX174" s="178">
        <f t="shared" si="87"/>
        <v>0</v>
      </c>
      <c r="BY174" s="178">
        <f t="shared" si="87"/>
        <v>0</v>
      </c>
      <c r="BZ174" s="178">
        <f t="shared" si="87"/>
        <v>0</v>
      </c>
      <c r="CA174" s="178">
        <f t="shared" si="87"/>
        <v>0</v>
      </c>
      <c r="CB174" s="178">
        <f t="shared" si="87"/>
        <v>0</v>
      </c>
      <c r="CC174" s="178">
        <f t="shared" si="87"/>
        <v>0</v>
      </c>
      <c r="CD174" s="178">
        <f t="shared" si="87"/>
        <v>0</v>
      </c>
      <c r="CE174" s="179">
        <f t="shared" si="86"/>
        <v>0</v>
      </c>
      <c r="CF174" s="179">
        <f t="shared" si="86"/>
        <v>0</v>
      </c>
      <c r="CG174" s="179">
        <f t="shared" si="86"/>
        <v>0</v>
      </c>
      <c r="CH174" s="179">
        <f t="shared" si="86"/>
        <v>0</v>
      </c>
      <c r="CI174" s="179">
        <f t="shared" si="86"/>
        <v>0</v>
      </c>
      <c r="CJ174" s="179">
        <f t="shared" si="86"/>
        <v>0</v>
      </c>
      <c r="CK174" s="179">
        <f t="shared" si="86"/>
        <v>0</v>
      </c>
      <c r="CL174" s="179">
        <f t="shared" si="86"/>
        <v>0</v>
      </c>
      <c r="CM174" s="179">
        <f t="shared" si="86"/>
        <v>0</v>
      </c>
      <c r="CN174" s="179">
        <f t="shared" si="86"/>
        <v>0</v>
      </c>
      <c r="CO174" s="179">
        <f t="shared" si="86"/>
        <v>0</v>
      </c>
      <c r="CP174" s="179">
        <f t="shared" si="86"/>
        <v>0</v>
      </c>
      <c r="CQ174" s="179">
        <f t="shared" si="86"/>
        <v>0</v>
      </c>
      <c r="CR174" s="179">
        <f t="shared" si="86"/>
        <v>0</v>
      </c>
      <c r="CS174" s="180">
        <f t="shared" si="86"/>
        <v>0</v>
      </c>
    </row>
    <row r="175" spans="7:97">
      <c r="G175" s="1"/>
      <c r="H175" s="1"/>
      <c r="I175" s="1"/>
      <c r="J175" s="1"/>
      <c r="M175" s="43"/>
      <c r="N175" s="339" t="str">
        <f t="shared" si="84"/>
        <v>직원21</v>
      </c>
      <c r="O175" s="315">
        <f t="shared" si="83"/>
        <v>0</v>
      </c>
      <c r="P175" s="120">
        <f t="shared" si="83"/>
        <v>0</v>
      </c>
      <c r="Q175" s="120">
        <f t="shared" si="83"/>
        <v>0</v>
      </c>
      <c r="R175" s="120">
        <f t="shared" si="83"/>
        <v>0</v>
      </c>
      <c r="S175" s="120">
        <f t="shared" si="83"/>
        <v>0</v>
      </c>
      <c r="T175" s="120">
        <f t="shared" si="83"/>
        <v>0</v>
      </c>
      <c r="U175" s="120">
        <f t="shared" si="83"/>
        <v>0</v>
      </c>
      <c r="V175" s="120">
        <f t="shared" si="83"/>
        <v>0</v>
      </c>
      <c r="W175" s="120">
        <f t="shared" si="83"/>
        <v>0</v>
      </c>
      <c r="X175" s="120">
        <f t="shared" si="83"/>
        <v>0</v>
      </c>
      <c r="Y175" s="120">
        <f t="shared" si="83"/>
        <v>0</v>
      </c>
      <c r="Z175" s="120">
        <f t="shared" si="83"/>
        <v>0</v>
      </c>
      <c r="AA175" s="120">
        <f t="shared" si="83"/>
        <v>0</v>
      </c>
      <c r="AB175" s="120">
        <f t="shared" si="83"/>
        <v>0</v>
      </c>
      <c r="AC175" s="120">
        <f t="shared" si="83"/>
        <v>0</v>
      </c>
      <c r="AD175" s="120">
        <f t="shared" si="83"/>
        <v>0</v>
      </c>
      <c r="AE175" s="174">
        <f t="shared" si="82"/>
        <v>0</v>
      </c>
      <c r="AF175" s="174">
        <f t="shared" si="82"/>
        <v>0</v>
      </c>
      <c r="AG175" s="174">
        <f t="shared" si="82"/>
        <v>0</v>
      </c>
      <c r="AH175" s="174">
        <f t="shared" si="82"/>
        <v>0</v>
      </c>
      <c r="AI175" s="174">
        <f t="shared" si="82"/>
        <v>0</v>
      </c>
      <c r="AJ175" s="174">
        <f t="shared" si="82"/>
        <v>0</v>
      </c>
      <c r="AK175" s="174">
        <f t="shared" si="82"/>
        <v>0</v>
      </c>
      <c r="AL175" s="174">
        <f t="shared" si="82"/>
        <v>0</v>
      </c>
      <c r="AM175" s="174">
        <f t="shared" si="82"/>
        <v>0</v>
      </c>
      <c r="AN175" s="174">
        <f t="shared" si="82"/>
        <v>0</v>
      </c>
      <c r="AO175" s="174">
        <f t="shared" si="82"/>
        <v>0</v>
      </c>
      <c r="AP175" s="174">
        <f t="shared" si="82"/>
        <v>0</v>
      </c>
      <c r="AQ175" s="174">
        <f t="shared" ref="O175:AS184" si="88">IFERROR(VLOOKUP(AQ103,$D$10:$H$20,5,0),0)</f>
        <v>0</v>
      </c>
      <c r="AR175" s="174">
        <f t="shared" si="88"/>
        <v>0</v>
      </c>
      <c r="AS175" s="175">
        <f t="shared" si="88"/>
        <v>0</v>
      </c>
      <c r="AT175" s="214">
        <f t="shared" si="80"/>
        <v>0</v>
      </c>
      <c r="BA175" s="44"/>
      <c r="BB175"/>
      <c r="BC175"/>
      <c r="BD175"/>
      <c r="BE175"/>
      <c r="BF175"/>
      <c r="BG175"/>
      <c r="BH175"/>
      <c r="BI175"/>
      <c r="BJ175"/>
      <c r="BK175"/>
      <c r="BL175"/>
      <c r="BM175"/>
      <c r="BN175" s="133" t="str">
        <f t="shared" si="85"/>
        <v>직원21</v>
      </c>
      <c r="BO175" s="178">
        <f t="shared" si="87"/>
        <v>0</v>
      </c>
      <c r="BP175" s="178">
        <f t="shared" si="87"/>
        <v>0</v>
      </c>
      <c r="BQ175" s="178">
        <f t="shared" si="87"/>
        <v>0</v>
      </c>
      <c r="BR175" s="178">
        <f t="shared" si="87"/>
        <v>0</v>
      </c>
      <c r="BS175" s="178">
        <f t="shared" si="87"/>
        <v>0</v>
      </c>
      <c r="BT175" s="178">
        <f t="shared" si="87"/>
        <v>0</v>
      </c>
      <c r="BU175" s="178">
        <f t="shared" si="87"/>
        <v>0</v>
      </c>
      <c r="BV175" s="178">
        <f t="shared" si="87"/>
        <v>0</v>
      </c>
      <c r="BW175" s="178">
        <f t="shared" si="87"/>
        <v>0</v>
      </c>
      <c r="BX175" s="178">
        <f t="shared" si="87"/>
        <v>0</v>
      </c>
      <c r="BY175" s="178">
        <f t="shared" si="87"/>
        <v>0</v>
      </c>
      <c r="BZ175" s="178">
        <f t="shared" si="87"/>
        <v>0</v>
      </c>
      <c r="CA175" s="178">
        <f t="shared" si="87"/>
        <v>0</v>
      </c>
      <c r="CB175" s="178">
        <f t="shared" si="87"/>
        <v>0</v>
      </c>
      <c r="CC175" s="178">
        <f t="shared" si="87"/>
        <v>0</v>
      </c>
      <c r="CD175" s="178">
        <f t="shared" si="87"/>
        <v>0</v>
      </c>
      <c r="CE175" s="179">
        <f t="shared" si="86"/>
        <v>0</v>
      </c>
      <c r="CF175" s="179">
        <f t="shared" si="86"/>
        <v>0</v>
      </c>
      <c r="CG175" s="179">
        <f t="shared" si="86"/>
        <v>0</v>
      </c>
      <c r="CH175" s="179">
        <f t="shared" si="86"/>
        <v>0</v>
      </c>
      <c r="CI175" s="179">
        <f t="shared" si="86"/>
        <v>0</v>
      </c>
      <c r="CJ175" s="179">
        <f t="shared" si="86"/>
        <v>0</v>
      </c>
      <c r="CK175" s="179">
        <f t="shared" si="86"/>
        <v>0</v>
      </c>
      <c r="CL175" s="179">
        <f t="shared" si="86"/>
        <v>0</v>
      </c>
      <c r="CM175" s="179">
        <f t="shared" si="86"/>
        <v>0</v>
      </c>
      <c r="CN175" s="179">
        <f t="shared" si="86"/>
        <v>0</v>
      </c>
      <c r="CO175" s="179">
        <f t="shared" si="86"/>
        <v>0</v>
      </c>
      <c r="CP175" s="179">
        <f t="shared" si="86"/>
        <v>0</v>
      </c>
      <c r="CQ175" s="179">
        <f t="shared" si="86"/>
        <v>0</v>
      </c>
      <c r="CR175" s="179">
        <f t="shared" si="86"/>
        <v>0</v>
      </c>
      <c r="CS175" s="180">
        <f t="shared" si="86"/>
        <v>0</v>
      </c>
    </row>
    <row r="176" spans="7:97">
      <c r="G176" s="1"/>
      <c r="H176" s="1"/>
      <c r="I176" s="1"/>
      <c r="J176" s="1"/>
      <c r="M176" s="43"/>
      <c r="N176" s="339" t="str">
        <f t="shared" si="84"/>
        <v>직원22</v>
      </c>
      <c r="O176" s="315">
        <f t="shared" si="88"/>
        <v>0</v>
      </c>
      <c r="P176" s="120">
        <f t="shared" si="88"/>
        <v>0</v>
      </c>
      <c r="Q176" s="120">
        <f t="shared" si="88"/>
        <v>0</v>
      </c>
      <c r="R176" s="120">
        <f t="shared" si="88"/>
        <v>0</v>
      </c>
      <c r="S176" s="120">
        <f t="shared" si="88"/>
        <v>0</v>
      </c>
      <c r="T176" s="120">
        <f t="shared" si="88"/>
        <v>0</v>
      </c>
      <c r="U176" s="120">
        <f t="shared" si="88"/>
        <v>0</v>
      </c>
      <c r="V176" s="120">
        <f t="shared" si="88"/>
        <v>0</v>
      </c>
      <c r="W176" s="120">
        <f t="shared" si="88"/>
        <v>0</v>
      </c>
      <c r="X176" s="120">
        <f t="shared" si="88"/>
        <v>0</v>
      </c>
      <c r="Y176" s="120">
        <f t="shared" si="88"/>
        <v>0</v>
      </c>
      <c r="Z176" s="120">
        <f t="shared" si="88"/>
        <v>0</v>
      </c>
      <c r="AA176" s="120">
        <f t="shared" si="88"/>
        <v>0</v>
      </c>
      <c r="AB176" s="120">
        <f t="shared" si="88"/>
        <v>0</v>
      </c>
      <c r="AC176" s="120">
        <f t="shared" si="88"/>
        <v>0</v>
      </c>
      <c r="AD176" s="120">
        <f t="shared" si="88"/>
        <v>0</v>
      </c>
      <c r="AE176" s="174">
        <f t="shared" si="88"/>
        <v>0</v>
      </c>
      <c r="AF176" s="174">
        <f t="shared" si="88"/>
        <v>0</v>
      </c>
      <c r="AG176" s="174">
        <f t="shared" si="88"/>
        <v>0</v>
      </c>
      <c r="AH176" s="174">
        <f t="shared" si="88"/>
        <v>0</v>
      </c>
      <c r="AI176" s="174">
        <f t="shared" si="88"/>
        <v>0</v>
      </c>
      <c r="AJ176" s="174">
        <f t="shared" si="88"/>
        <v>0</v>
      </c>
      <c r="AK176" s="174">
        <f t="shared" si="88"/>
        <v>0</v>
      </c>
      <c r="AL176" s="174">
        <f t="shared" si="88"/>
        <v>0</v>
      </c>
      <c r="AM176" s="174">
        <f t="shared" si="88"/>
        <v>0</v>
      </c>
      <c r="AN176" s="174">
        <f t="shared" si="88"/>
        <v>0</v>
      </c>
      <c r="AO176" s="174">
        <f t="shared" si="88"/>
        <v>0</v>
      </c>
      <c r="AP176" s="174">
        <f t="shared" si="88"/>
        <v>0</v>
      </c>
      <c r="AQ176" s="174">
        <f t="shared" si="88"/>
        <v>0</v>
      </c>
      <c r="AR176" s="174">
        <f t="shared" si="88"/>
        <v>0</v>
      </c>
      <c r="AS176" s="175">
        <f t="shared" si="88"/>
        <v>0</v>
      </c>
      <c r="AT176" s="214">
        <f t="shared" si="80"/>
        <v>0</v>
      </c>
      <c r="BA176" s="44"/>
      <c r="BB176"/>
      <c r="BC176"/>
      <c r="BD176"/>
      <c r="BE176"/>
      <c r="BF176"/>
      <c r="BG176"/>
      <c r="BH176"/>
      <c r="BI176"/>
      <c r="BJ176"/>
      <c r="BK176"/>
      <c r="BL176"/>
      <c r="BM176"/>
      <c r="BN176" s="133" t="str">
        <f t="shared" si="85"/>
        <v>직원22</v>
      </c>
      <c r="BO176" s="178">
        <f t="shared" si="87"/>
        <v>0</v>
      </c>
      <c r="BP176" s="178">
        <f t="shared" si="87"/>
        <v>0</v>
      </c>
      <c r="BQ176" s="178">
        <f t="shared" si="87"/>
        <v>0</v>
      </c>
      <c r="BR176" s="178">
        <f t="shared" si="87"/>
        <v>0</v>
      </c>
      <c r="BS176" s="178">
        <f t="shared" si="87"/>
        <v>0</v>
      </c>
      <c r="BT176" s="178">
        <f t="shared" si="87"/>
        <v>0</v>
      </c>
      <c r="BU176" s="178">
        <f t="shared" si="87"/>
        <v>0</v>
      </c>
      <c r="BV176" s="178">
        <f t="shared" si="87"/>
        <v>0</v>
      </c>
      <c r="BW176" s="178">
        <f t="shared" si="87"/>
        <v>0</v>
      </c>
      <c r="BX176" s="178">
        <f t="shared" si="87"/>
        <v>0</v>
      </c>
      <c r="BY176" s="178">
        <f t="shared" si="87"/>
        <v>0</v>
      </c>
      <c r="BZ176" s="178">
        <f t="shared" si="87"/>
        <v>0</v>
      </c>
      <c r="CA176" s="178">
        <f t="shared" si="87"/>
        <v>0</v>
      </c>
      <c r="CB176" s="178">
        <f t="shared" si="87"/>
        <v>0</v>
      </c>
      <c r="CC176" s="178">
        <f t="shared" si="87"/>
        <v>0</v>
      </c>
      <c r="CD176" s="178">
        <f t="shared" si="87"/>
        <v>0</v>
      </c>
      <c r="CE176" s="179">
        <f t="shared" si="86"/>
        <v>0</v>
      </c>
      <c r="CF176" s="179">
        <f t="shared" si="86"/>
        <v>0</v>
      </c>
      <c r="CG176" s="179">
        <f t="shared" si="86"/>
        <v>0</v>
      </c>
      <c r="CH176" s="179">
        <f t="shared" si="86"/>
        <v>0</v>
      </c>
      <c r="CI176" s="179">
        <f t="shared" si="86"/>
        <v>0</v>
      </c>
      <c r="CJ176" s="179">
        <f t="shared" si="86"/>
        <v>0</v>
      </c>
      <c r="CK176" s="179">
        <f t="shared" si="86"/>
        <v>0</v>
      </c>
      <c r="CL176" s="179">
        <f t="shared" si="86"/>
        <v>0</v>
      </c>
      <c r="CM176" s="179">
        <f t="shared" si="86"/>
        <v>0</v>
      </c>
      <c r="CN176" s="179">
        <f t="shared" si="86"/>
        <v>0</v>
      </c>
      <c r="CO176" s="179">
        <f t="shared" si="86"/>
        <v>0</v>
      </c>
      <c r="CP176" s="179">
        <f t="shared" si="86"/>
        <v>0</v>
      </c>
      <c r="CQ176" s="179">
        <f t="shared" si="86"/>
        <v>0</v>
      </c>
      <c r="CR176" s="179">
        <f t="shared" si="86"/>
        <v>0</v>
      </c>
      <c r="CS176" s="180">
        <f t="shared" si="86"/>
        <v>0</v>
      </c>
    </row>
    <row r="177" spans="7:97">
      <c r="G177" s="1"/>
      <c r="H177" s="1"/>
      <c r="I177" s="1"/>
      <c r="J177" s="1"/>
      <c r="M177" s="43"/>
      <c r="N177" s="339" t="str">
        <f t="shared" si="84"/>
        <v>직원23</v>
      </c>
      <c r="O177" s="315">
        <f t="shared" si="88"/>
        <v>0</v>
      </c>
      <c r="P177" s="120">
        <f t="shared" si="88"/>
        <v>0</v>
      </c>
      <c r="Q177" s="120">
        <f t="shared" si="88"/>
        <v>0</v>
      </c>
      <c r="R177" s="120">
        <f t="shared" si="88"/>
        <v>0</v>
      </c>
      <c r="S177" s="120">
        <f t="shared" si="88"/>
        <v>0</v>
      </c>
      <c r="T177" s="120">
        <f t="shared" si="88"/>
        <v>0</v>
      </c>
      <c r="U177" s="120">
        <f t="shared" si="88"/>
        <v>0</v>
      </c>
      <c r="V177" s="120">
        <f t="shared" si="88"/>
        <v>0</v>
      </c>
      <c r="W177" s="120">
        <f t="shared" si="88"/>
        <v>0</v>
      </c>
      <c r="X177" s="120">
        <f t="shared" si="88"/>
        <v>0</v>
      </c>
      <c r="Y177" s="120">
        <f t="shared" si="88"/>
        <v>0</v>
      </c>
      <c r="Z177" s="120">
        <f t="shared" si="88"/>
        <v>0</v>
      </c>
      <c r="AA177" s="120">
        <f t="shared" si="88"/>
        <v>0</v>
      </c>
      <c r="AB177" s="120">
        <f t="shared" si="88"/>
        <v>0</v>
      </c>
      <c r="AC177" s="120">
        <f t="shared" si="88"/>
        <v>0</v>
      </c>
      <c r="AD177" s="120">
        <f t="shared" si="88"/>
        <v>0</v>
      </c>
      <c r="AE177" s="174">
        <f t="shared" si="88"/>
        <v>0</v>
      </c>
      <c r="AF177" s="174">
        <f t="shared" si="88"/>
        <v>0</v>
      </c>
      <c r="AG177" s="174">
        <f t="shared" si="88"/>
        <v>0</v>
      </c>
      <c r="AH177" s="174">
        <f t="shared" si="88"/>
        <v>0</v>
      </c>
      <c r="AI177" s="174">
        <f t="shared" si="88"/>
        <v>0</v>
      </c>
      <c r="AJ177" s="174">
        <f t="shared" si="88"/>
        <v>0</v>
      </c>
      <c r="AK177" s="174">
        <f t="shared" si="88"/>
        <v>0</v>
      </c>
      <c r="AL177" s="174">
        <f t="shared" si="88"/>
        <v>0</v>
      </c>
      <c r="AM177" s="174">
        <f t="shared" si="88"/>
        <v>0</v>
      </c>
      <c r="AN177" s="174">
        <f t="shared" si="88"/>
        <v>0</v>
      </c>
      <c r="AO177" s="174">
        <f t="shared" si="88"/>
        <v>0</v>
      </c>
      <c r="AP177" s="174">
        <f t="shared" si="88"/>
        <v>0</v>
      </c>
      <c r="AQ177" s="174">
        <f t="shared" si="88"/>
        <v>0</v>
      </c>
      <c r="AR177" s="174">
        <f t="shared" si="88"/>
        <v>0</v>
      </c>
      <c r="AS177" s="175">
        <f t="shared" si="88"/>
        <v>0</v>
      </c>
      <c r="AT177" s="214">
        <f t="shared" si="80"/>
        <v>0</v>
      </c>
      <c r="BA177" s="44"/>
      <c r="BB177"/>
      <c r="BC177"/>
      <c r="BD177"/>
      <c r="BE177"/>
      <c r="BF177"/>
      <c r="BG177"/>
      <c r="BH177"/>
      <c r="BI177"/>
      <c r="BJ177"/>
      <c r="BK177"/>
      <c r="BL177"/>
      <c r="BM177"/>
      <c r="BN177" s="133" t="str">
        <f t="shared" si="85"/>
        <v>직원23</v>
      </c>
      <c r="BO177" s="178">
        <f t="shared" si="87"/>
        <v>0</v>
      </c>
      <c r="BP177" s="178">
        <f t="shared" si="87"/>
        <v>0</v>
      </c>
      <c r="BQ177" s="178">
        <f t="shared" si="87"/>
        <v>0</v>
      </c>
      <c r="BR177" s="178">
        <f t="shared" si="87"/>
        <v>0</v>
      </c>
      <c r="BS177" s="178">
        <f t="shared" si="87"/>
        <v>0</v>
      </c>
      <c r="BT177" s="178">
        <f t="shared" si="87"/>
        <v>0</v>
      </c>
      <c r="BU177" s="178">
        <f t="shared" si="87"/>
        <v>0</v>
      </c>
      <c r="BV177" s="178">
        <f t="shared" si="87"/>
        <v>0</v>
      </c>
      <c r="BW177" s="178">
        <f t="shared" si="87"/>
        <v>0</v>
      </c>
      <c r="BX177" s="178">
        <f t="shared" si="87"/>
        <v>0</v>
      </c>
      <c r="BY177" s="178">
        <f t="shared" si="87"/>
        <v>0</v>
      </c>
      <c r="BZ177" s="178">
        <f t="shared" si="87"/>
        <v>0</v>
      </c>
      <c r="CA177" s="178">
        <f t="shared" si="87"/>
        <v>0</v>
      </c>
      <c r="CB177" s="178">
        <f t="shared" si="87"/>
        <v>0</v>
      </c>
      <c r="CC177" s="178">
        <f t="shared" si="87"/>
        <v>0</v>
      </c>
      <c r="CD177" s="178">
        <f t="shared" si="87"/>
        <v>0</v>
      </c>
      <c r="CE177" s="179">
        <f t="shared" si="86"/>
        <v>0</v>
      </c>
      <c r="CF177" s="179">
        <f t="shared" si="86"/>
        <v>0</v>
      </c>
      <c r="CG177" s="179">
        <f t="shared" si="86"/>
        <v>0</v>
      </c>
      <c r="CH177" s="179">
        <f t="shared" si="86"/>
        <v>0</v>
      </c>
      <c r="CI177" s="179">
        <f t="shared" si="86"/>
        <v>0</v>
      </c>
      <c r="CJ177" s="179">
        <f t="shared" si="86"/>
        <v>0</v>
      </c>
      <c r="CK177" s="179">
        <f t="shared" si="86"/>
        <v>0</v>
      </c>
      <c r="CL177" s="179">
        <f t="shared" si="86"/>
        <v>0</v>
      </c>
      <c r="CM177" s="179">
        <f t="shared" si="86"/>
        <v>0</v>
      </c>
      <c r="CN177" s="179">
        <f t="shared" si="86"/>
        <v>0</v>
      </c>
      <c r="CO177" s="179">
        <f t="shared" si="86"/>
        <v>0</v>
      </c>
      <c r="CP177" s="179">
        <f t="shared" si="86"/>
        <v>0</v>
      </c>
      <c r="CQ177" s="179">
        <f t="shared" si="86"/>
        <v>0</v>
      </c>
      <c r="CR177" s="179">
        <f t="shared" si="86"/>
        <v>0</v>
      </c>
      <c r="CS177" s="180">
        <f t="shared" si="86"/>
        <v>0</v>
      </c>
    </row>
    <row r="178" spans="7:97">
      <c r="G178" s="1"/>
      <c r="H178" s="1"/>
      <c r="I178" s="1"/>
      <c r="J178" s="1"/>
      <c r="M178" s="43"/>
      <c r="N178" s="339" t="str">
        <f t="shared" si="84"/>
        <v>직원24</v>
      </c>
      <c r="O178" s="315">
        <f t="shared" si="88"/>
        <v>0</v>
      </c>
      <c r="P178" s="120">
        <f t="shared" si="88"/>
        <v>0</v>
      </c>
      <c r="Q178" s="120">
        <f t="shared" si="88"/>
        <v>0</v>
      </c>
      <c r="R178" s="120">
        <f t="shared" si="88"/>
        <v>0</v>
      </c>
      <c r="S178" s="120">
        <f t="shared" si="88"/>
        <v>0</v>
      </c>
      <c r="T178" s="120">
        <f t="shared" si="88"/>
        <v>0</v>
      </c>
      <c r="U178" s="120">
        <f t="shared" si="88"/>
        <v>0</v>
      </c>
      <c r="V178" s="120">
        <f t="shared" si="88"/>
        <v>0</v>
      </c>
      <c r="W178" s="120">
        <f t="shared" si="88"/>
        <v>0</v>
      </c>
      <c r="X178" s="120">
        <f t="shared" si="88"/>
        <v>0</v>
      </c>
      <c r="Y178" s="120">
        <f t="shared" si="88"/>
        <v>0</v>
      </c>
      <c r="Z178" s="120">
        <f t="shared" si="88"/>
        <v>0</v>
      </c>
      <c r="AA178" s="120">
        <f t="shared" si="88"/>
        <v>0</v>
      </c>
      <c r="AB178" s="120">
        <f t="shared" si="88"/>
        <v>0</v>
      </c>
      <c r="AC178" s="120">
        <f t="shared" si="88"/>
        <v>0</v>
      </c>
      <c r="AD178" s="120">
        <f t="shared" si="88"/>
        <v>0</v>
      </c>
      <c r="AE178" s="174">
        <f t="shared" si="88"/>
        <v>0</v>
      </c>
      <c r="AF178" s="174">
        <f t="shared" si="88"/>
        <v>0</v>
      </c>
      <c r="AG178" s="174">
        <f t="shared" si="88"/>
        <v>0</v>
      </c>
      <c r="AH178" s="174">
        <f t="shared" si="88"/>
        <v>0</v>
      </c>
      <c r="AI178" s="174">
        <f t="shared" si="88"/>
        <v>0</v>
      </c>
      <c r="AJ178" s="174">
        <f t="shared" si="88"/>
        <v>0</v>
      </c>
      <c r="AK178" s="174">
        <f t="shared" si="88"/>
        <v>0</v>
      </c>
      <c r="AL178" s="174">
        <f t="shared" si="88"/>
        <v>0</v>
      </c>
      <c r="AM178" s="174">
        <f t="shared" si="88"/>
        <v>0</v>
      </c>
      <c r="AN178" s="174">
        <f t="shared" si="88"/>
        <v>0</v>
      </c>
      <c r="AO178" s="174">
        <f t="shared" si="88"/>
        <v>0</v>
      </c>
      <c r="AP178" s="174">
        <f t="shared" si="88"/>
        <v>0</v>
      </c>
      <c r="AQ178" s="174">
        <f t="shared" si="88"/>
        <v>0</v>
      </c>
      <c r="AR178" s="174">
        <f t="shared" si="88"/>
        <v>0</v>
      </c>
      <c r="AS178" s="175">
        <f t="shared" si="88"/>
        <v>0</v>
      </c>
      <c r="AT178" s="214">
        <f t="shared" si="80"/>
        <v>0</v>
      </c>
      <c r="BA178" s="44"/>
      <c r="BB178"/>
      <c r="BC178"/>
      <c r="BD178"/>
      <c r="BE178"/>
      <c r="BF178"/>
      <c r="BG178"/>
      <c r="BH178"/>
      <c r="BI178"/>
      <c r="BJ178"/>
      <c r="BK178"/>
      <c r="BL178"/>
      <c r="BM178"/>
      <c r="BN178" s="133" t="str">
        <f t="shared" si="85"/>
        <v>직원24</v>
      </c>
      <c r="BO178" s="178">
        <f t="shared" si="87"/>
        <v>0</v>
      </c>
      <c r="BP178" s="178">
        <f t="shared" si="87"/>
        <v>0</v>
      </c>
      <c r="BQ178" s="178">
        <f t="shared" si="87"/>
        <v>0</v>
      </c>
      <c r="BR178" s="178">
        <f t="shared" si="87"/>
        <v>0</v>
      </c>
      <c r="BS178" s="178">
        <f t="shared" si="87"/>
        <v>0</v>
      </c>
      <c r="BT178" s="178">
        <f t="shared" si="87"/>
        <v>0</v>
      </c>
      <c r="BU178" s="178">
        <f t="shared" si="87"/>
        <v>0</v>
      </c>
      <c r="BV178" s="178">
        <f t="shared" si="87"/>
        <v>0</v>
      </c>
      <c r="BW178" s="178">
        <f t="shared" si="87"/>
        <v>0</v>
      </c>
      <c r="BX178" s="178">
        <f t="shared" si="87"/>
        <v>0</v>
      </c>
      <c r="BY178" s="178">
        <f t="shared" si="87"/>
        <v>0</v>
      </c>
      <c r="BZ178" s="178">
        <f t="shared" si="87"/>
        <v>0</v>
      </c>
      <c r="CA178" s="178">
        <f t="shared" si="87"/>
        <v>0</v>
      </c>
      <c r="CB178" s="178">
        <f t="shared" si="87"/>
        <v>0</v>
      </c>
      <c r="CC178" s="178">
        <f t="shared" si="87"/>
        <v>0</v>
      </c>
      <c r="CD178" s="178">
        <f t="shared" si="87"/>
        <v>0</v>
      </c>
      <c r="CE178" s="179">
        <f t="shared" si="86"/>
        <v>0</v>
      </c>
      <c r="CF178" s="179">
        <f t="shared" si="86"/>
        <v>0</v>
      </c>
      <c r="CG178" s="179">
        <f t="shared" si="86"/>
        <v>0</v>
      </c>
      <c r="CH178" s="179">
        <f t="shared" si="86"/>
        <v>0</v>
      </c>
      <c r="CI178" s="179">
        <f t="shared" si="86"/>
        <v>0</v>
      </c>
      <c r="CJ178" s="179">
        <f t="shared" si="86"/>
        <v>0</v>
      </c>
      <c r="CK178" s="179">
        <f t="shared" si="86"/>
        <v>0</v>
      </c>
      <c r="CL178" s="179">
        <f t="shared" si="86"/>
        <v>0</v>
      </c>
      <c r="CM178" s="179">
        <f t="shared" si="86"/>
        <v>0</v>
      </c>
      <c r="CN178" s="179">
        <f t="shared" si="86"/>
        <v>0</v>
      </c>
      <c r="CO178" s="179">
        <f t="shared" si="86"/>
        <v>0</v>
      </c>
      <c r="CP178" s="179">
        <f t="shared" si="86"/>
        <v>0</v>
      </c>
      <c r="CQ178" s="179">
        <f t="shared" si="86"/>
        <v>0</v>
      </c>
      <c r="CR178" s="179">
        <f t="shared" si="86"/>
        <v>0</v>
      </c>
      <c r="CS178" s="180">
        <f t="shared" si="86"/>
        <v>0</v>
      </c>
    </row>
    <row r="179" spans="7:97">
      <c r="G179" s="1"/>
      <c r="H179" s="1"/>
      <c r="I179" s="1"/>
      <c r="J179" s="1"/>
      <c r="M179" s="43"/>
      <c r="N179" s="339" t="str">
        <f t="shared" si="84"/>
        <v>직원25</v>
      </c>
      <c r="O179" s="315">
        <f t="shared" si="88"/>
        <v>0</v>
      </c>
      <c r="P179" s="120">
        <f t="shared" si="88"/>
        <v>0</v>
      </c>
      <c r="Q179" s="120">
        <f t="shared" si="88"/>
        <v>0</v>
      </c>
      <c r="R179" s="120">
        <f t="shared" si="88"/>
        <v>0</v>
      </c>
      <c r="S179" s="120">
        <f t="shared" si="88"/>
        <v>0</v>
      </c>
      <c r="T179" s="120">
        <f t="shared" si="88"/>
        <v>0</v>
      </c>
      <c r="U179" s="120">
        <f t="shared" si="88"/>
        <v>0</v>
      </c>
      <c r="V179" s="120">
        <f t="shared" si="88"/>
        <v>0</v>
      </c>
      <c r="W179" s="120">
        <f t="shared" si="88"/>
        <v>0</v>
      </c>
      <c r="X179" s="120">
        <f t="shared" si="88"/>
        <v>0</v>
      </c>
      <c r="Y179" s="120">
        <f t="shared" si="88"/>
        <v>0</v>
      </c>
      <c r="Z179" s="120">
        <f t="shared" si="88"/>
        <v>0</v>
      </c>
      <c r="AA179" s="120">
        <f t="shared" si="88"/>
        <v>0</v>
      </c>
      <c r="AB179" s="120">
        <f t="shared" si="88"/>
        <v>0</v>
      </c>
      <c r="AC179" s="120">
        <f t="shared" si="88"/>
        <v>0</v>
      </c>
      <c r="AD179" s="120">
        <f t="shared" si="88"/>
        <v>0</v>
      </c>
      <c r="AE179" s="174">
        <f t="shared" si="88"/>
        <v>0</v>
      </c>
      <c r="AF179" s="174">
        <f t="shared" si="88"/>
        <v>0</v>
      </c>
      <c r="AG179" s="174">
        <f t="shared" si="88"/>
        <v>0</v>
      </c>
      <c r="AH179" s="174">
        <f t="shared" si="88"/>
        <v>0</v>
      </c>
      <c r="AI179" s="174">
        <f t="shared" si="88"/>
        <v>0</v>
      </c>
      <c r="AJ179" s="174">
        <f t="shared" si="88"/>
        <v>0</v>
      </c>
      <c r="AK179" s="174">
        <f t="shared" si="88"/>
        <v>0</v>
      </c>
      <c r="AL179" s="174">
        <f t="shared" si="88"/>
        <v>0</v>
      </c>
      <c r="AM179" s="174">
        <f t="shared" si="88"/>
        <v>0</v>
      </c>
      <c r="AN179" s="174">
        <f t="shared" si="88"/>
        <v>0</v>
      </c>
      <c r="AO179" s="174">
        <f t="shared" si="88"/>
        <v>0</v>
      </c>
      <c r="AP179" s="174">
        <f t="shared" si="88"/>
        <v>0</v>
      </c>
      <c r="AQ179" s="174">
        <f t="shared" si="88"/>
        <v>0</v>
      </c>
      <c r="AR179" s="174">
        <f t="shared" si="88"/>
        <v>0</v>
      </c>
      <c r="AS179" s="175">
        <f t="shared" si="88"/>
        <v>0</v>
      </c>
      <c r="AT179" s="214">
        <f t="shared" si="80"/>
        <v>0</v>
      </c>
      <c r="BA179" s="44"/>
      <c r="BB179"/>
      <c r="BC179"/>
      <c r="BD179"/>
      <c r="BE179"/>
      <c r="BF179"/>
      <c r="BG179"/>
      <c r="BH179"/>
      <c r="BI179"/>
      <c r="BJ179"/>
      <c r="BK179"/>
      <c r="BL179"/>
      <c r="BM179"/>
      <c r="BN179" s="133" t="str">
        <f t="shared" si="85"/>
        <v>직원25</v>
      </c>
      <c r="BO179" s="178">
        <f t="shared" si="87"/>
        <v>0</v>
      </c>
      <c r="BP179" s="178">
        <f t="shared" si="87"/>
        <v>0</v>
      </c>
      <c r="BQ179" s="178">
        <f t="shared" si="87"/>
        <v>0</v>
      </c>
      <c r="BR179" s="178">
        <f t="shared" si="87"/>
        <v>0</v>
      </c>
      <c r="BS179" s="178">
        <f t="shared" si="87"/>
        <v>0</v>
      </c>
      <c r="BT179" s="178">
        <f t="shared" si="87"/>
        <v>0</v>
      </c>
      <c r="BU179" s="178">
        <f t="shared" si="87"/>
        <v>0</v>
      </c>
      <c r="BV179" s="178">
        <f t="shared" si="87"/>
        <v>0</v>
      </c>
      <c r="BW179" s="178">
        <f t="shared" si="87"/>
        <v>0</v>
      </c>
      <c r="BX179" s="178">
        <f t="shared" si="87"/>
        <v>0</v>
      </c>
      <c r="BY179" s="178">
        <f t="shared" si="87"/>
        <v>0</v>
      </c>
      <c r="BZ179" s="178">
        <f t="shared" si="87"/>
        <v>0</v>
      </c>
      <c r="CA179" s="178">
        <f t="shared" si="87"/>
        <v>0</v>
      </c>
      <c r="CB179" s="178">
        <f t="shared" si="87"/>
        <v>0</v>
      </c>
      <c r="CC179" s="178">
        <f t="shared" si="87"/>
        <v>0</v>
      </c>
      <c r="CD179" s="178">
        <f t="shared" si="87"/>
        <v>0</v>
      </c>
      <c r="CE179" s="179">
        <f t="shared" si="86"/>
        <v>0</v>
      </c>
      <c r="CF179" s="179">
        <f t="shared" si="86"/>
        <v>0</v>
      </c>
      <c r="CG179" s="179">
        <f t="shared" si="86"/>
        <v>0</v>
      </c>
      <c r="CH179" s="179">
        <f t="shared" si="86"/>
        <v>0</v>
      </c>
      <c r="CI179" s="179">
        <f t="shared" si="86"/>
        <v>0</v>
      </c>
      <c r="CJ179" s="179">
        <f t="shared" si="86"/>
        <v>0</v>
      </c>
      <c r="CK179" s="179">
        <f t="shared" si="86"/>
        <v>0</v>
      </c>
      <c r="CL179" s="179">
        <f t="shared" si="86"/>
        <v>0</v>
      </c>
      <c r="CM179" s="179">
        <f t="shared" si="86"/>
        <v>0</v>
      </c>
      <c r="CN179" s="179">
        <f t="shared" si="86"/>
        <v>0</v>
      </c>
      <c r="CO179" s="179">
        <f t="shared" si="86"/>
        <v>0</v>
      </c>
      <c r="CP179" s="179">
        <f t="shared" si="86"/>
        <v>0</v>
      </c>
      <c r="CQ179" s="179">
        <f t="shared" si="86"/>
        <v>0</v>
      </c>
      <c r="CR179" s="179">
        <f t="shared" si="86"/>
        <v>0</v>
      </c>
      <c r="CS179" s="180">
        <f t="shared" si="86"/>
        <v>0</v>
      </c>
    </row>
    <row r="180" spans="7:97">
      <c r="G180" s="1"/>
      <c r="H180" s="1"/>
      <c r="I180" s="1"/>
      <c r="J180" s="1"/>
      <c r="M180" s="43"/>
      <c r="N180" s="339" t="str">
        <f t="shared" si="84"/>
        <v>직원26</v>
      </c>
      <c r="O180" s="315">
        <f t="shared" si="88"/>
        <v>0</v>
      </c>
      <c r="P180" s="120">
        <f t="shared" si="88"/>
        <v>0</v>
      </c>
      <c r="Q180" s="120">
        <f t="shared" si="88"/>
        <v>0</v>
      </c>
      <c r="R180" s="120">
        <f t="shared" si="88"/>
        <v>0</v>
      </c>
      <c r="S180" s="120">
        <f t="shared" si="88"/>
        <v>0</v>
      </c>
      <c r="T180" s="120">
        <f t="shared" si="88"/>
        <v>0</v>
      </c>
      <c r="U180" s="120">
        <f t="shared" si="88"/>
        <v>0</v>
      </c>
      <c r="V180" s="120">
        <f t="shared" si="88"/>
        <v>0</v>
      </c>
      <c r="W180" s="120">
        <f t="shared" si="88"/>
        <v>0</v>
      </c>
      <c r="X180" s="120">
        <f t="shared" si="88"/>
        <v>0</v>
      </c>
      <c r="Y180" s="120">
        <f t="shared" si="88"/>
        <v>0</v>
      </c>
      <c r="Z180" s="120">
        <f t="shared" si="88"/>
        <v>0</v>
      </c>
      <c r="AA180" s="120">
        <f t="shared" si="88"/>
        <v>0</v>
      </c>
      <c r="AB180" s="120">
        <f t="shared" si="88"/>
        <v>0</v>
      </c>
      <c r="AC180" s="120">
        <f t="shared" si="88"/>
        <v>0</v>
      </c>
      <c r="AD180" s="120">
        <f t="shared" si="88"/>
        <v>0</v>
      </c>
      <c r="AE180" s="174">
        <f t="shared" si="88"/>
        <v>0</v>
      </c>
      <c r="AF180" s="174">
        <f t="shared" si="88"/>
        <v>0</v>
      </c>
      <c r="AG180" s="174">
        <f t="shared" si="88"/>
        <v>0</v>
      </c>
      <c r="AH180" s="174">
        <f t="shared" si="88"/>
        <v>0</v>
      </c>
      <c r="AI180" s="174">
        <f t="shared" si="88"/>
        <v>0</v>
      </c>
      <c r="AJ180" s="174">
        <f t="shared" si="88"/>
        <v>0</v>
      </c>
      <c r="AK180" s="174">
        <f t="shared" si="88"/>
        <v>0</v>
      </c>
      <c r="AL180" s="174">
        <f t="shared" si="88"/>
        <v>0</v>
      </c>
      <c r="AM180" s="174">
        <f t="shared" si="88"/>
        <v>0</v>
      </c>
      <c r="AN180" s="174">
        <f t="shared" si="88"/>
        <v>0</v>
      </c>
      <c r="AO180" s="174">
        <f t="shared" si="88"/>
        <v>0</v>
      </c>
      <c r="AP180" s="174">
        <f t="shared" si="88"/>
        <v>0</v>
      </c>
      <c r="AQ180" s="174">
        <f t="shared" si="88"/>
        <v>0</v>
      </c>
      <c r="AR180" s="174">
        <f t="shared" si="88"/>
        <v>0</v>
      </c>
      <c r="AS180" s="175">
        <f t="shared" si="88"/>
        <v>0</v>
      </c>
      <c r="AT180" s="214">
        <f t="shared" si="80"/>
        <v>0</v>
      </c>
      <c r="BA180" s="44"/>
      <c r="BB180"/>
      <c r="BC180"/>
      <c r="BD180"/>
      <c r="BE180"/>
      <c r="BF180"/>
      <c r="BG180"/>
      <c r="BH180"/>
      <c r="BI180"/>
      <c r="BJ180"/>
      <c r="BK180"/>
      <c r="BL180"/>
      <c r="BM180"/>
      <c r="BN180" s="133" t="str">
        <f t="shared" si="85"/>
        <v>직원26</v>
      </c>
      <c r="BO180" s="178">
        <f t="shared" si="87"/>
        <v>0</v>
      </c>
      <c r="BP180" s="178">
        <f t="shared" si="87"/>
        <v>0</v>
      </c>
      <c r="BQ180" s="178">
        <f t="shared" si="87"/>
        <v>0</v>
      </c>
      <c r="BR180" s="178">
        <f t="shared" si="87"/>
        <v>0</v>
      </c>
      <c r="BS180" s="178">
        <f t="shared" si="87"/>
        <v>0</v>
      </c>
      <c r="BT180" s="178">
        <f t="shared" si="87"/>
        <v>0</v>
      </c>
      <c r="BU180" s="178">
        <f t="shared" si="87"/>
        <v>0</v>
      </c>
      <c r="BV180" s="178">
        <f t="shared" si="87"/>
        <v>0</v>
      </c>
      <c r="BW180" s="178">
        <f t="shared" si="87"/>
        <v>0</v>
      </c>
      <c r="BX180" s="178">
        <f t="shared" si="87"/>
        <v>0</v>
      </c>
      <c r="BY180" s="178">
        <f t="shared" si="87"/>
        <v>0</v>
      </c>
      <c r="BZ180" s="178">
        <f t="shared" si="87"/>
        <v>0</v>
      </c>
      <c r="CA180" s="178">
        <f t="shared" si="87"/>
        <v>0</v>
      </c>
      <c r="CB180" s="178">
        <f t="shared" si="87"/>
        <v>0</v>
      </c>
      <c r="CC180" s="178">
        <f t="shared" si="87"/>
        <v>0</v>
      </c>
      <c r="CD180" s="178">
        <f t="shared" si="87"/>
        <v>0</v>
      </c>
      <c r="CE180" s="179">
        <f t="shared" si="86"/>
        <v>0</v>
      </c>
      <c r="CF180" s="179">
        <f t="shared" si="86"/>
        <v>0</v>
      </c>
      <c r="CG180" s="179">
        <f t="shared" si="86"/>
        <v>0</v>
      </c>
      <c r="CH180" s="179">
        <f t="shared" si="86"/>
        <v>0</v>
      </c>
      <c r="CI180" s="179">
        <f t="shared" si="86"/>
        <v>0</v>
      </c>
      <c r="CJ180" s="179">
        <f t="shared" si="86"/>
        <v>0</v>
      </c>
      <c r="CK180" s="179">
        <f t="shared" si="86"/>
        <v>0</v>
      </c>
      <c r="CL180" s="179">
        <f t="shared" si="86"/>
        <v>0</v>
      </c>
      <c r="CM180" s="179">
        <f t="shared" si="86"/>
        <v>0</v>
      </c>
      <c r="CN180" s="179">
        <f t="shared" si="86"/>
        <v>0</v>
      </c>
      <c r="CO180" s="179">
        <f t="shared" si="86"/>
        <v>0</v>
      </c>
      <c r="CP180" s="179">
        <f t="shared" si="86"/>
        <v>0</v>
      </c>
      <c r="CQ180" s="179">
        <f t="shared" si="86"/>
        <v>0</v>
      </c>
      <c r="CR180" s="179">
        <f t="shared" si="86"/>
        <v>0</v>
      </c>
      <c r="CS180" s="180">
        <f t="shared" si="86"/>
        <v>0</v>
      </c>
    </row>
    <row r="181" spans="7:97">
      <c r="G181" s="1"/>
      <c r="H181" s="1"/>
      <c r="I181" s="1"/>
      <c r="J181" s="1"/>
      <c r="M181" s="43"/>
      <c r="N181" s="339" t="str">
        <f t="shared" si="84"/>
        <v>직원27</v>
      </c>
      <c r="O181" s="315">
        <f t="shared" si="88"/>
        <v>0</v>
      </c>
      <c r="P181" s="120">
        <f t="shared" si="88"/>
        <v>0</v>
      </c>
      <c r="Q181" s="120">
        <f t="shared" si="88"/>
        <v>0</v>
      </c>
      <c r="R181" s="120">
        <f t="shared" si="88"/>
        <v>0</v>
      </c>
      <c r="S181" s="120">
        <f t="shared" si="88"/>
        <v>0</v>
      </c>
      <c r="T181" s="120">
        <f t="shared" si="88"/>
        <v>0</v>
      </c>
      <c r="U181" s="120">
        <f t="shared" si="88"/>
        <v>0</v>
      </c>
      <c r="V181" s="120">
        <f t="shared" si="88"/>
        <v>0</v>
      </c>
      <c r="W181" s="120">
        <f t="shared" si="88"/>
        <v>0</v>
      </c>
      <c r="X181" s="120">
        <f t="shared" si="88"/>
        <v>0</v>
      </c>
      <c r="Y181" s="120">
        <f t="shared" si="88"/>
        <v>0</v>
      </c>
      <c r="Z181" s="120">
        <f t="shared" si="88"/>
        <v>0</v>
      </c>
      <c r="AA181" s="120">
        <f t="shared" si="88"/>
        <v>0</v>
      </c>
      <c r="AB181" s="120">
        <f t="shared" si="88"/>
        <v>0</v>
      </c>
      <c r="AC181" s="120">
        <f t="shared" si="88"/>
        <v>0</v>
      </c>
      <c r="AD181" s="120">
        <f t="shared" si="88"/>
        <v>0</v>
      </c>
      <c r="AE181" s="174">
        <f t="shared" si="88"/>
        <v>0</v>
      </c>
      <c r="AF181" s="174">
        <f t="shared" si="88"/>
        <v>0</v>
      </c>
      <c r="AG181" s="174">
        <f t="shared" si="88"/>
        <v>0</v>
      </c>
      <c r="AH181" s="174">
        <f t="shared" si="88"/>
        <v>0</v>
      </c>
      <c r="AI181" s="174">
        <f t="shared" si="88"/>
        <v>0</v>
      </c>
      <c r="AJ181" s="174">
        <f t="shared" si="88"/>
        <v>0</v>
      </c>
      <c r="AK181" s="174">
        <f t="shared" si="88"/>
        <v>0</v>
      </c>
      <c r="AL181" s="174">
        <f t="shared" si="88"/>
        <v>0</v>
      </c>
      <c r="AM181" s="174">
        <f t="shared" si="88"/>
        <v>0</v>
      </c>
      <c r="AN181" s="174">
        <f t="shared" si="88"/>
        <v>0</v>
      </c>
      <c r="AO181" s="174">
        <f t="shared" si="88"/>
        <v>0</v>
      </c>
      <c r="AP181" s="174">
        <f t="shared" si="88"/>
        <v>0</v>
      </c>
      <c r="AQ181" s="174">
        <f t="shared" si="88"/>
        <v>0</v>
      </c>
      <c r="AR181" s="174">
        <f t="shared" si="88"/>
        <v>0</v>
      </c>
      <c r="AS181" s="175">
        <f t="shared" si="88"/>
        <v>0</v>
      </c>
      <c r="AT181" s="214">
        <f t="shared" si="80"/>
        <v>0</v>
      </c>
      <c r="BA181" s="44"/>
      <c r="BB181"/>
      <c r="BC181"/>
      <c r="BD181"/>
      <c r="BE181"/>
      <c r="BF181"/>
      <c r="BG181"/>
      <c r="BH181"/>
      <c r="BI181"/>
      <c r="BJ181"/>
      <c r="BK181"/>
      <c r="BL181"/>
      <c r="BM181"/>
      <c r="BN181" s="133" t="str">
        <f t="shared" si="85"/>
        <v>직원27</v>
      </c>
      <c r="BO181" s="178">
        <f t="shared" si="87"/>
        <v>0</v>
      </c>
      <c r="BP181" s="178">
        <f t="shared" si="87"/>
        <v>0</v>
      </c>
      <c r="BQ181" s="178">
        <f t="shared" si="87"/>
        <v>0</v>
      </c>
      <c r="BR181" s="178">
        <f t="shared" si="87"/>
        <v>0</v>
      </c>
      <c r="BS181" s="178">
        <f t="shared" si="87"/>
        <v>0</v>
      </c>
      <c r="BT181" s="178">
        <f t="shared" si="87"/>
        <v>0</v>
      </c>
      <c r="BU181" s="178">
        <f t="shared" si="87"/>
        <v>0</v>
      </c>
      <c r="BV181" s="178">
        <f t="shared" si="87"/>
        <v>0</v>
      </c>
      <c r="BW181" s="178">
        <f t="shared" si="87"/>
        <v>0</v>
      </c>
      <c r="BX181" s="178">
        <f t="shared" si="87"/>
        <v>0</v>
      </c>
      <c r="BY181" s="178">
        <f t="shared" si="87"/>
        <v>0</v>
      </c>
      <c r="BZ181" s="178">
        <f t="shared" si="87"/>
        <v>0</v>
      </c>
      <c r="CA181" s="178">
        <f t="shared" si="87"/>
        <v>0</v>
      </c>
      <c r="CB181" s="178">
        <f t="shared" si="87"/>
        <v>0</v>
      </c>
      <c r="CC181" s="178">
        <f t="shared" si="87"/>
        <v>0</v>
      </c>
      <c r="CD181" s="178">
        <f t="shared" si="87"/>
        <v>0</v>
      </c>
      <c r="CE181" s="179">
        <f t="shared" si="86"/>
        <v>0</v>
      </c>
      <c r="CF181" s="179">
        <f t="shared" si="86"/>
        <v>0</v>
      </c>
      <c r="CG181" s="179">
        <f t="shared" si="86"/>
        <v>0</v>
      </c>
      <c r="CH181" s="179">
        <f t="shared" si="86"/>
        <v>0</v>
      </c>
      <c r="CI181" s="179">
        <f t="shared" si="86"/>
        <v>0</v>
      </c>
      <c r="CJ181" s="179">
        <f t="shared" si="86"/>
        <v>0</v>
      </c>
      <c r="CK181" s="179">
        <f t="shared" si="86"/>
        <v>0</v>
      </c>
      <c r="CL181" s="179">
        <f t="shared" si="86"/>
        <v>0</v>
      </c>
      <c r="CM181" s="179">
        <f t="shared" si="86"/>
        <v>0</v>
      </c>
      <c r="CN181" s="179">
        <f t="shared" si="86"/>
        <v>0</v>
      </c>
      <c r="CO181" s="179">
        <f t="shared" si="86"/>
        <v>0</v>
      </c>
      <c r="CP181" s="179">
        <f t="shared" si="86"/>
        <v>0</v>
      </c>
      <c r="CQ181" s="179">
        <f t="shared" si="86"/>
        <v>0</v>
      </c>
      <c r="CR181" s="179">
        <f t="shared" si="86"/>
        <v>0</v>
      </c>
      <c r="CS181" s="180">
        <f t="shared" si="86"/>
        <v>0</v>
      </c>
    </row>
    <row r="182" spans="7:97">
      <c r="G182" s="1"/>
      <c r="H182" s="1"/>
      <c r="I182" s="1"/>
      <c r="J182" s="1"/>
      <c r="M182" s="43"/>
      <c r="N182" s="339" t="str">
        <f t="shared" si="84"/>
        <v>직원28</v>
      </c>
      <c r="O182" s="315">
        <f t="shared" si="88"/>
        <v>0</v>
      </c>
      <c r="P182" s="120">
        <f t="shared" si="88"/>
        <v>0</v>
      </c>
      <c r="Q182" s="120">
        <f t="shared" si="88"/>
        <v>0</v>
      </c>
      <c r="R182" s="120">
        <f t="shared" si="88"/>
        <v>0</v>
      </c>
      <c r="S182" s="120">
        <f t="shared" si="88"/>
        <v>0</v>
      </c>
      <c r="T182" s="120">
        <f t="shared" si="88"/>
        <v>0</v>
      </c>
      <c r="U182" s="120">
        <f t="shared" si="88"/>
        <v>0</v>
      </c>
      <c r="V182" s="120">
        <f t="shared" si="88"/>
        <v>0</v>
      </c>
      <c r="W182" s="120">
        <f t="shared" si="88"/>
        <v>0</v>
      </c>
      <c r="X182" s="120">
        <f t="shared" si="88"/>
        <v>0</v>
      </c>
      <c r="Y182" s="120">
        <f t="shared" si="88"/>
        <v>0</v>
      </c>
      <c r="Z182" s="120">
        <f t="shared" si="88"/>
        <v>0</v>
      </c>
      <c r="AA182" s="120">
        <f t="shared" si="88"/>
        <v>0</v>
      </c>
      <c r="AB182" s="120">
        <f t="shared" si="88"/>
        <v>0</v>
      </c>
      <c r="AC182" s="120">
        <f t="shared" si="88"/>
        <v>0</v>
      </c>
      <c r="AD182" s="120">
        <f t="shared" si="88"/>
        <v>0</v>
      </c>
      <c r="AE182" s="174">
        <f t="shared" si="88"/>
        <v>0</v>
      </c>
      <c r="AF182" s="174">
        <f t="shared" si="88"/>
        <v>0</v>
      </c>
      <c r="AG182" s="174">
        <f t="shared" si="88"/>
        <v>0</v>
      </c>
      <c r="AH182" s="174">
        <f t="shared" si="88"/>
        <v>0</v>
      </c>
      <c r="AI182" s="174">
        <f t="shared" si="88"/>
        <v>0</v>
      </c>
      <c r="AJ182" s="174">
        <f t="shared" si="88"/>
        <v>0</v>
      </c>
      <c r="AK182" s="174">
        <f t="shared" si="88"/>
        <v>0</v>
      </c>
      <c r="AL182" s="174">
        <f t="shared" si="88"/>
        <v>0</v>
      </c>
      <c r="AM182" s="174">
        <f t="shared" si="88"/>
        <v>0</v>
      </c>
      <c r="AN182" s="174">
        <f t="shared" si="88"/>
        <v>0</v>
      </c>
      <c r="AO182" s="174">
        <f t="shared" si="88"/>
        <v>0</v>
      </c>
      <c r="AP182" s="174">
        <f t="shared" si="88"/>
        <v>0</v>
      </c>
      <c r="AQ182" s="174">
        <f t="shared" si="88"/>
        <v>0</v>
      </c>
      <c r="AR182" s="174">
        <f t="shared" si="88"/>
        <v>0</v>
      </c>
      <c r="AS182" s="175">
        <f t="shared" si="88"/>
        <v>0</v>
      </c>
      <c r="AT182" s="214">
        <f t="shared" si="80"/>
        <v>0</v>
      </c>
      <c r="BA182" s="44"/>
      <c r="BB182"/>
      <c r="BC182"/>
      <c r="BD182"/>
      <c r="BE182"/>
      <c r="BF182"/>
      <c r="BG182"/>
      <c r="BH182"/>
      <c r="BI182"/>
      <c r="BJ182"/>
      <c r="BK182"/>
      <c r="BL182"/>
      <c r="BM182"/>
      <c r="BN182" s="133" t="str">
        <f t="shared" si="85"/>
        <v>직원28</v>
      </c>
      <c r="BO182" s="178">
        <f t="shared" si="87"/>
        <v>0</v>
      </c>
      <c r="BP182" s="178">
        <f t="shared" si="87"/>
        <v>0</v>
      </c>
      <c r="BQ182" s="178">
        <f t="shared" si="87"/>
        <v>0</v>
      </c>
      <c r="BR182" s="178">
        <f t="shared" si="87"/>
        <v>0</v>
      </c>
      <c r="BS182" s="178">
        <f t="shared" si="87"/>
        <v>0</v>
      </c>
      <c r="BT182" s="178">
        <f t="shared" si="87"/>
        <v>0</v>
      </c>
      <c r="BU182" s="178">
        <f t="shared" si="87"/>
        <v>0</v>
      </c>
      <c r="BV182" s="178">
        <f t="shared" si="87"/>
        <v>0</v>
      </c>
      <c r="BW182" s="178">
        <f t="shared" si="87"/>
        <v>0</v>
      </c>
      <c r="BX182" s="178">
        <f t="shared" si="87"/>
        <v>0</v>
      </c>
      <c r="BY182" s="178">
        <f t="shared" si="87"/>
        <v>0</v>
      </c>
      <c r="BZ182" s="178">
        <f t="shared" si="87"/>
        <v>0</v>
      </c>
      <c r="CA182" s="178">
        <f t="shared" si="87"/>
        <v>0</v>
      </c>
      <c r="CB182" s="178">
        <f t="shared" si="87"/>
        <v>0</v>
      </c>
      <c r="CC182" s="178">
        <f t="shared" si="87"/>
        <v>0</v>
      </c>
      <c r="CD182" s="178">
        <f t="shared" si="87"/>
        <v>0</v>
      </c>
      <c r="CE182" s="179">
        <f t="shared" si="86"/>
        <v>0</v>
      </c>
      <c r="CF182" s="179">
        <f t="shared" si="86"/>
        <v>0</v>
      </c>
      <c r="CG182" s="179">
        <f t="shared" si="86"/>
        <v>0</v>
      </c>
      <c r="CH182" s="179">
        <f t="shared" si="86"/>
        <v>0</v>
      </c>
      <c r="CI182" s="179">
        <f t="shared" si="86"/>
        <v>0</v>
      </c>
      <c r="CJ182" s="179">
        <f t="shared" si="86"/>
        <v>0</v>
      </c>
      <c r="CK182" s="179">
        <f t="shared" si="86"/>
        <v>0</v>
      </c>
      <c r="CL182" s="179">
        <f t="shared" si="86"/>
        <v>0</v>
      </c>
      <c r="CM182" s="179">
        <f t="shared" si="86"/>
        <v>0</v>
      </c>
      <c r="CN182" s="179">
        <f t="shared" si="86"/>
        <v>0</v>
      </c>
      <c r="CO182" s="179">
        <f t="shared" si="86"/>
        <v>0</v>
      </c>
      <c r="CP182" s="179">
        <f t="shared" si="86"/>
        <v>0</v>
      </c>
      <c r="CQ182" s="179">
        <f t="shared" si="86"/>
        <v>0</v>
      </c>
      <c r="CR182" s="179">
        <f t="shared" si="86"/>
        <v>0</v>
      </c>
      <c r="CS182" s="180">
        <f t="shared" si="86"/>
        <v>0</v>
      </c>
    </row>
    <row r="183" spans="7:97">
      <c r="G183" s="1"/>
      <c r="H183" s="1"/>
      <c r="I183" s="1"/>
      <c r="J183" s="1"/>
      <c r="M183" s="43"/>
      <c r="N183" s="339" t="str">
        <f t="shared" si="84"/>
        <v>직원29</v>
      </c>
      <c r="O183" s="315">
        <f t="shared" si="88"/>
        <v>0</v>
      </c>
      <c r="P183" s="120">
        <f t="shared" si="88"/>
        <v>0</v>
      </c>
      <c r="Q183" s="120">
        <f t="shared" si="88"/>
        <v>0</v>
      </c>
      <c r="R183" s="120">
        <f t="shared" si="88"/>
        <v>0</v>
      </c>
      <c r="S183" s="120">
        <f t="shared" si="88"/>
        <v>0</v>
      </c>
      <c r="T183" s="120">
        <f t="shared" si="88"/>
        <v>0</v>
      </c>
      <c r="U183" s="120">
        <f t="shared" si="88"/>
        <v>0</v>
      </c>
      <c r="V183" s="120">
        <f t="shared" si="88"/>
        <v>0</v>
      </c>
      <c r="W183" s="120">
        <f t="shared" si="88"/>
        <v>0</v>
      </c>
      <c r="X183" s="120">
        <f t="shared" si="88"/>
        <v>0</v>
      </c>
      <c r="Y183" s="120">
        <f t="shared" si="88"/>
        <v>0</v>
      </c>
      <c r="Z183" s="120">
        <f t="shared" si="88"/>
        <v>0</v>
      </c>
      <c r="AA183" s="120">
        <f t="shared" si="88"/>
        <v>0</v>
      </c>
      <c r="AB183" s="120">
        <f t="shared" si="88"/>
        <v>0</v>
      </c>
      <c r="AC183" s="120">
        <f t="shared" si="88"/>
        <v>0</v>
      </c>
      <c r="AD183" s="120">
        <f t="shared" si="88"/>
        <v>0</v>
      </c>
      <c r="AE183" s="174">
        <f t="shared" si="88"/>
        <v>0</v>
      </c>
      <c r="AF183" s="174">
        <f t="shared" si="88"/>
        <v>0</v>
      </c>
      <c r="AG183" s="174">
        <f t="shared" si="88"/>
        <v>0</v>
      </c>
      <c r="AH183" s="174">
        <f t="shared" si="88"/>
        <v>0</v>
      </c>
      <c r="AI183" s="174">
        <f t="shared" si="88"/>
        <v>0</v>
      </c>
      <c r="AJ183" s="174">
        <f t="shared" si="88"/>
        <v>0</v>
      </c>
      <c r="AK183" s="174">
        <f t="shared" si="88"/>
        <v>0</v>
      </c>
      <c r="AL183" s="174">
        <f t="shared" si="88"/>
        <v>0</v>
      </c>
      <c r="AM183" s="174">
        <f t="shared" si="88"/>
        <v>0</v>
      </c>
      <c r="AN183" s="174">
        <f t="shared" si="88"/>
        <v>0</v>
      </c>
      <c r="AO183" s="174">
        <f t="shared" si="88"/>
        <v>0</v>
      </c>
      <c r="AP183" s="174">
        <f t="shared" si="88"/>
        <v>0</v>
      </c>
      <c r="AQ183" s="174">
        <f t="shared" si="88"/>
        <v>0</v>
      </c>
      <c r="AR183" s="174">
        <f t="shared" si="88"/>
        <v>0</v>
      </c>
      <c r="AS183" s="175">
        <f t="shared" si="88"/>
        <v>0</v>
      </c>
      <c r="AT183" s="214">
        <f t="shared" si="80"/>
        <v>0</v>
      </c>
      <c r="BA183" s="44"/>
      <c r="BB183"/>
      <c r="BC183"/>
      <c r="BD183"/>
      <c r="BE183"/>
      <c r="BF183"/>
      <c r="BG183"/>
      <c r="BH183"/>
      <c r="BI183"/>
      <c r="BJ183"/>
      <c r="BK183"/>
      <c r="BL183"/>
      <c r="BM183"/>
      <c r="BN183" s="133" t="str">
        <f t="shared" si="85"/>
        <v>직원29</v>
      </c>
      <c r="BO183" s="178">
        <f t="shared" si="87"/>
        <v>0</v>
      </c>
      <c r="BP183" s="178">
        <f t="shared" si="87"/>
        <v>0</v>
      </c>
      <c r="BQ183" s="178">
        <f t="shared" si="87"/>
        <v>0</v>
      </c>
      <c r="BR183" s="178">
        <f t="shared" si="87"/>
        <v>0</v>
      </c>
      <c r="BS183" s="178">
        <f t="shared" si="87"/>
        <v>0</v>
      </c>
      <c r="BT183" s="178">
        <f t="shared" si="87"/>
        <v>0</v>
      </c>
      <c r="BU183" s="178">
        <f t="shared" si="87"/>
        <v>0</v>
      </c>
      <c r="BV183" s="178">
        <f t="shared" si="87"/>
        <v>0</v>
      </c>
      <c r="BW183" s="178">
        <f t="shared" si="87"/>
        <v>0</v>
      </c>
      <c r="BX183" s="178">
        <f t="shared" si="87"/>
        <v>0</v>
      </c>
      <c r="BY183" s="178">
        <f t="shared" si="87"/>
        <v>0</v>
      </c>
      <c r="BZ183" s="178">
        <f t="shared" si="87"/>
        <v>0</v>
      </c>
      <c r="CA183" s="178">
        <f t="shared" si="87"/>
        <v>0</v>
      </c>
      <c r="CB183" s="178">
        <f t="shared" si="87"/>
        <v>0</v>
      </c>
      <c r="CC183" s="178">
        <f t="shared" si="87"/>
        <v>0</v>
      </c>
      <c r="CD183" s="178">
        <f t="shared" si="87"/>
        <v>0</v>
      </c>
      <c r="CE183" s="179">
        <f t="shared" si="86"/>
        <v>0</v>
      </c>
      <c r="CF183" s="179">
        <f t="shared" si="86"/>
        <v>0</v>
      </c>
      <c r="CG183" s="179">
        <f t="shared" si="86"/>
        <v>0</v>
      </c>
      <c r="CH183" s="179">
        <f t="shared" si="86"/>
        <v>0</v>
      </c>
      <c r="CI183" s="179">
        <f t="shared" si="86"/>
        <v>0</v>
      </c>
      <c r="CJ183" s="179">
        <f t="shared" si="86"/>
        <v>0</v>
      </c>
      <c r="CK183" s="179">
        <f t="shared" si="86"/>
        <v>0</v>
      </c>
      <c r="CL183" s="179">
        <f t="shared" si="86"/>
        <v>0</v>
      </c>
      <c r="CM183" s="179">
        <f t="shared" si="86"/>
        <v>0</v>
      </c>
      <c r="CN183" s="179">
        <f t="shared" si="86"/>
        <v>0</v>
      </c>
      <c r="CO183" s="179">
        <f t="shared" si="86"/>
        <v>0</v>
      </c>
      <c r="CP183" s="179">
        <f t="shared" si="86"/>
        <v>0</v>
      </c>
      <c r="CQ183" s="179">
        <f t="shared" si="86"/>
        <v>0</v>
      </c>
      <c r="CR183" s="179">
        <f t="shared" si="86"/>
        <v>0</v>
      </c>
      <c r="CS183" s="180">
        <f t="shared" si="86"/>
        <v>0</v>
      </c>
    </row>
    <row r="184" spans="7:97">
      <c r="G184" s="1"/>
      <c r="H184" s="1"/>
      <c r="I184" s="1"/>
      <c r="J184" s="1"/>
      <c r="M184" s="43"/>
      <c r="N184" s="340" t="str">
        <f t="shared" si="84"/>
        <v>직원30</v>
      </c>
      <c r="O184" s="317">
        <f t="shared" si="88"/>
        <v>0</v>
      </c>
      <c r="P184" s="123">
        <f t="shared" si="88"/>
        <v>0</v>
      </c>
      <c r="Q184" s="123">
        <f t="shared" si="88"/>
        <v>0</v>
      </c>
      <c r="R184" s="123">
        <f t="shared" si="88"/>
        <v>0</v>
      </c>
      <c r="S184" s="123">
        <f t="shared" ref="S184:AS184" si="89">IFERROR(VLOOKUP(S112,$D$10:$H$20,5,0),0)</f>
        <v>0</v>
      </c>
      <c r="T184" s="123">
        <f t="shared" si="89"/>
        <v>0</v>
      </c>
      <c r="U184" s="123">
        <f t="shared" si="89"/>
        <v>0</v>
      </c>
      <c r="V184" s="123">
        <f t="shared" si="89"/>
        <v>0</v>
      </c>
      <c r="W184" s="123">
        <f t="shared" si="89"/>
        <v>0</v>
      </c>
      <c r="X184" s="123">
        <f t="shared" si="89"/>
        <v>0</v>
      </c>
      <c r="Y184" s="123">
        <f t="shared" si="89"/>
        <v>0</v>
      </c>
      <c r="Z184" s="123">
        <f t="shared" si="89"/>
        <v>0</v>
      </c>
      <c r="AA184" s="123">
        <f t="shared" si="89"/>
        <v>0</v>
      </c>
      <c r="AB184" s="123">
        <f t="shared" si="89"/>
        <v>0</v>
      </c>
      <c r="AC184" s="123">
        <f t="shared" si="89"/>
        <v>0</v>
      </c>
      <c r="AD184" s="123">
        <f t="shared" si="89"/>
        <v>0</v>
      </c>
      <c r="AE184" s="176">
        <f t="shared" si="89"/>
        <v>0</v>
      </c>
      <c r="AF184" s="176">
        <f t="shared" si="89"/>
        <v>0</v>
      </c>
      <c r="AG184" s="176">
        <f t="shared" si="89"/>
        <v>0</v>
      </c>
      <c r="AH184" s="176">
        <f t="shared" si="89"/>
        <v>0</v>
      </c>
      <c r="AI184" s="176">
        <f t="shared" si="89"/>
        <v>0</v>
      </c>
      <c r="AJ184" s="176">
        <f t="shared" si="89"/>
        <v>0</v>
      </c>
      <c r="AK184" s="176">
        <f t="shared" si="89"/>
        <v>0</v>
      </c>
      <c r="AL184" s="176">
        <f t="shared" si="89"/>
        <v>0</v>
      </c>
      <c r="AM184" s="176">
        <f t="shared" si="89"/>
        <v>0</v>
      </c>
      <c r="AN184" s="176">
        <f t="shared" si="89"/>
        <v>0</v>
      </c>
      <c r="AO184" s="176">
        <f t="shared" si="89"/>
        <v>0</v>
      </c>
      <c r="AP184" s="176">
        <f t="shared" si="89"/>
        <v>0</v>
      </c>
      <c r="AQ184" s="176">
        <f t="shared" si="89"/>
        <v>0</v>
      </c>
      <c r="AR184" s="176">
        <f t="shared" si="89"/>
        <v>0</v>
      </c>
      <c r="AS184" s="177">
        <f t="shared" si="89"/>
        <v>0</v>
      </c>
      <c r="AT184" s="215">
        <f t="shared" si="80"/>
        <v>0</v>
      </c>
      <c r="BA184" s="44"/>
      <c r="BB184"/>
      <c r="BC184"/>
      <c r="BD184"/>
      <c r="BE184"/>
      <c r="BF184"/>
      <c r="BG184"/>
      <c r="BH184"/>
      <c r="BI184"/>
      <c r="BJ184"/>
      <c r="BK184"/>
      <c r="BL184"/>
      <c r="BM184"/>
      <c r="BN184" s="136" t="str">
        <f t="shared" si="85"/>
        <v>직원30</v>
      </c>
      <c r="BO184" s="79">
        <f t="shared" si="87"/>
        <v>0</v>
      </c>
      <c r="BP184" s="79">
        <f t="shared" si="87"/>
        <v>0</v>
      </c>
      <c r="BQ184" s="79">
        <f t="shared" si="87"/>
        <v>0</v>
      </c>
      <c r="BR184" s="79">
        <f t="shared" si="87"/>
        <v>0</v>
      </c>
      <c r="BS184" s="79">
        <f t="shared" si="87"/>
        <v>0</v>
      </c>
      <c r="BT184" s="79">
        <f t="shared" si="87"/>
        <v>0</v>
      </c>
      <c r="BU184" s="79">
        <f t="shared" si="87"/>
        <v>0</v>
      </c>
      <c r="BV184" s="79">
        <f t="shared" si="87"/>
        <v>0</v>
      </c>
      <c r="BW184" s="79">
        <f t="shared" si="87"/>
        <v>0</v>
      </c>
      <c r="BX184" s="79">
        <f t="shared" si="87"/>
        <v>0</v>
      </c>
      <c r="BY184" s="79">
        <f t="shared" si="87"/>
        <v>0</v>
      </c>
      <c r="BZ184" s="79">
        <f t="shared" si="87"/>
        <v>0</v>
      </c>
      <c r="CA184" s="79">
        <f t="shared" si="87"/>
        <v>0</v>
      </c>
      <c r="CB184" s="79">
        <f t="shared" si="87"/>
        <v>0</v>
      </c>
      <c r="CC184" s="79">
        <f t="shared" si="87"/>
        <v>0</v>
      </c>
      <c r="CD184" s="79">
        <f t="shared" si="87"/>
        <v>0</v>
      </c>
      <c r="CE184" s="181">
        <f t="shared" si="86"/>
        <v>0</v>
      </c>
      <c r="CF184" s="181">
        <f t="shared" si="86"/>
        <v>0</v>
      </c>
      <c r="CG184" s="181">
        <f t="shared" si="86"/>
        <v>0</v>
      </c>
      <c r="CH184" s="181">
        <f t="shared" si="86"/>
        <v>0</v>
      </c>
      <c r="CI184" s="181">
        <f t="shared" si="86"/>
        <v>0</v>
      </c>
      <c r="CJ184" s="181">
        <f t="shared" si="86"/>
        <v>0</v>
      </c>
      <c r="CK184" s="181">
        <f t="shared" si="86"/>
        <v>0</v>
      </c>
      <c r="CL184" s="181">
        <f t="shared" si="86"/>
        <v>0</v>
      </c>
      <c r="CM184" s="181">
        <f t="shared" si="86"/>
        <v>0</v>
      </c>
      <c r="CN184" s="181">
        <f t="shared" si="86"/>
        <v>0</v>
      </c>
      <c r="CO184" s="181">
        <f t="shared" si="86"/>
        <v>0</v>
      </c>
      <c r="CP184" s="181">
        <f t="shared" si="86"/>
        <v>0</v>
      </c>
      <c r="CQ184" s="181">
        <f t="shared" si="86"/>
        <v>0</v>
      </c>
      <c r="CR184" s="181">
        <f t="shared" si="86"/>
        <v>0</v>
      </c>
      <c r="CS184" s="182">
        <f t="shared" si="86"/>
        <v>0</v>
      </c>
    </row>
    <row r="185" spans="7:97">
      <c r="G185" s="1"/>
      <c r="H185" s="1"/>
      <c r="I185" s="1"/>
      <c r="J185" s="1"/>
      <c r="M185" s="43"/>
      <c r="N185"/>
      <c r="O185"/>
      <c r="P185"/>
      <c r="Q185"/>
      <c r="R185"/>
      <c r="S185"/>
      <c r="T185"/>
      <c r="U185"/>
      <c r="V185"/>
      <c r="W185"/>
      <c r="BA185" s="44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7:97">
      <c r="G186" s="1"/>
      <c r="H186" s="1"/>
      <c r="I186" s="1"/>
      <c r="J186" s="1"/>
      <c r="M186" s="43"/>
      <c r="N186"/>
      <c r="O186"/>
      <c r="P186"/>
      <c r="Q186"/>
      <c r="R186"/>
      <c r="S186"/>
      <c r="T186"/>
      <c r="U186"/>
      <c r="V186"/>
      <c r="W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7:97">
      <c r="H187" s="1"/>
      <c r="I187" s="1"/>
      <c r="J187" s="1"/>
      <c r="M187" s="65"/>
      <c r="N187" s="103" t="s">
        <v>31</v>
      </c>
      <c r="O187"/>
      <c r="P187"/>
      <c r="Q187"/>
      <c r="R187"/>
      <c r="S187"/>
      <c r="T187"/>
      <c r="U187"/>
      <c r="V187"/>
      <c r="W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7:97">
      <c r="G188" s="1"/>
      <c r="H188" s="1"/>
      <c r="I188" s="1"/>
      <c r="J188" s="1"/>
      <c r="M188" s="43"/>
      <c r="N188" s="104" t="s">
        <v>32</v>
      </c>
      <c r="O188"/>
      <c r="P188"/>
      <c r="Q188"/>
      <c r="R188"/>
      <c r="S188"/>
      <c r="T188"/>
      <c r="U188"/>
      <c r="V188"/>
      <c r="W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7:97">
      <c r="G189" s="1"/>
      <c r="H189" s="1"/>
      <c r="I189" s="1"/>
      <c r="J189" s="1"/>
      <c r="M189" s="43"/>
      <c r="N189" s="42"/>
      <c r="O189"/>
      <c r="P189"/>
      <c r="Q189"/>
      <c r="R189"/>
      <c r="S189"/>
      <c r="T189"/>
      <c r="U189"/>
      <c r="V189"/>
      <c r="W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7:97">
      <c r="G190" s="1"/>
      <c r="H190" s="1"/>
      <c r="I190" s="1"/>
      <c r="J190" s="1"/>
      <c r="M190" s="43"/>
      <c r="N190" s="105"/>
      <c r="O190" s="358" t="s">
        <v>33</v>
      </c>
      <c r="P190" s="359"/>
      <c r="Q190" s="360"/>
      <c r="R190" s="358" t="s">
        <v>34</v>
      </c>
      <c r="S190" s="359"/>
      <c r="T190" s="360"/>
      <c r="U190" s="358" t="s">
        <v>35</v>
      </c>
      <c r="V190" s="359"/>
      <c r="W190" s="360"/>
      <c r="X190" s="358" t="s">
        <v>36</v>
      </c>
      <c r="Y190" s="359"/>
      <c r="Z190" s="360"/>
      <c r="AA190" s="358" t="s">
        <v>75</v>
      </c>
      <c r="AB190" s="359"/>
      <c r="AC190" s="360"/>
      <c r="AD190" s="358" t="s">
        <v>76</v>
      </c>
      <c r="AE190" s="359"/>
      <c r="AF190" s="360"/>
      <c r="AG190" s="361" t="s">
        <v>37</v>
      </c>
      <c r="AH190"/>
      <c r="AI190"/>
      <c r="BA190" s="1"/>
      <c r="BB190" s="1"/>
      <c r="BD190" s="1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</row>
    <row r="191" spans="7:97">
      <c r="G191" s="1"/>
      <c r="H191" s="1"/>
      <c r="I191" s="1"/>
      <c r="J191" s="1"/>
      <c r="M191" s="43"/>
      <c r="N191" s="106"/>
      <c r="O191" s="192" t="s">
        <v>38</v>
      </c>
      <c r="P191" s="193" t="s">
        <v>39</v>
      </c>
      <c r="Q191" s="194" t="s">
        <v>40</v>
      </c>
      <c r="R191" s="199" t="s">
        <v>38</v>
      </c>
      <c r="S191" s="193" t="s">
        <v>39</v>
      </c>
      <c r="T191" s="194" t="s">
        <v>40</v>
      </c>
      <c r="U191" s="199" t="s">
        <v>38</v>
      </c>
      <c r="V191" s="193" t="s">
        <v>39</v>
      </c>
      <c r="W191" s="194" t="s">
        <v>40</v>
      </c>
      <c r="X191" s="199" t="s">
        <v>38</v>
      </c>
      <c r="Y191" s="193" t="s">
        <v>39</v>
      </c>
      <c r="Z191" s="194" t="s">
        <v>40</v>
      </c>
      <c r="AA191" s="199" t="s">
        <v>38</v>
      </c>
      <c r="AB191" s="193" t="s">
        <v>39</v>
      </c>
      <c r="AC191" s="194" t="s">
        <v>40</v>
      </c>
      <c r="AD191" s="199" t="s">
        <v>38</v>
      </c>
      <c r="AE191" s="193" t="s">
        <v>39</v>
      </c>
      <c r="AF191" s="194" t="s">
        <v>40</v>
      </c>
      <c r="AG191" s="362"/>
      <c r="AH191"/>
      <c r="AI191"/>
      <c r="BA191" s="1"/>
      <c r="BB191" s="1"/>
      <c r="BD191" s="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</row>
    <row r="192" spans="7:97">
      <c r="G192" s="1"/>
      <c r="H192" s="1"/>
      <c r="I192" s="1"/>
      <c r="J192" s="1"/>
      <c r="M192" s="43"/>
      <c r="N192" s="204" t="str">
        <f t="shared" ref="N192:N221" si="90">N155</f>
        <v>직원1</v>
      </c>
      <c r="O192" s="195">
        <f ca="1">SUM(INDIRECT(ADDRESS(ROW(F155),O$222,4)):INDIRECT(ADDRESS(ROW(F155),P$222,4)))-40-SUM(INDIRECT(ADDRESS(ROW(F228),O$222,4)):INDIRECT(ADDRESS(ROW(F228),P$222,4)),INDIRECT(ADDRESS(ROW(F264),O$222,4)):INDIRECT(ADDRESS(ROW(F264),P$222,4)))</f>
        <v>-40</v>
      </c>
      <c r="P192" s="190">
        <f ca="1">SUMIFS(INDIRECT(ADDRESS(ROW(F155),O$222,4)):INDIRECT(ADDRESS(ROW(F155),P$222,4)),INDIRECT(ADDRESS(ROW(F155),O$222,4)):INDIRECT(ADDRESS(ROW(F155),P$222,4)),"&gt;8")-COUNTIFS(INDIRECT(ADDRESS(ROW(F155),O$222,4)):INDIRECT(ADDRESS(ROW(F155),P$222,4)),"&gt;8")*8-SUM(INDIRECT(ADDRESS(ROW(F264),O$222,4)):INDIRECT(ADDRESS(ROW(F264),P$222,4)))</f>
        <v>0</v>
      </c>
      <c r="Q192" s="206">
        <f ca="1">MAX(O192:P192)</f>
        <v>0</v>
      </c>
      <c r="R192" s="195">
        <f ca="1">SUM(INDIRECT(ADDRESS(ROW(I155),R$222,4)):INDIRECT(ADDRESS(ROW(I155),S$222,4)))-40-SUM(INDIRECT(ADDRESS(ROW(I228),R$222,4)):INDIRECT(ADDRESS(ROW(I228),S$222,4)),INDIRECT(ADDRESS(ROW(I264),R$222,4)):INDIRECT(ADDRESS(ROW(I264),S$222,4)))</f>
        <v>-40</v>
      </c>
      <c r="S192" s="190">
        <f ca="1">SUMIFS(INDIRECT(ADDRESS(ROW(I155),R$222,4)):INDIRECT(ADDRESS(ROW(I155),S$222,4)),INDIRECT(ADDRESS(ROW(I155),R$222,4)):INDIRECT(ADDRESS(ROW(I155),S$222,4)),"&gt;8")-COUNTIFS(INDIRECT(ADDRESS(ROW(I155),R$222,4)):INDIRECT(ADDRESS(ROW(I155),S$222,4)),"&gt;8")*8-SUM(INDIRECT(ADDRESS(ROW(I264),R$222,4)):INDIRECT(ADDRESS(ROW(I264),S$222,4)))</f>
        <v>0</v>
      </c>
      <c r="T192" s="206">
        <f t="shared" ref="T192:T221" ca="1" si="91">MAX(R192:S192)</f>
        <v>0</v>
      </c>
      <c r="U192" s="195">
        <f ca="1">SUM(INDIRECT(ADDRESS(ROW(L155),U$222,4)):INDIRECT(ADDRESS(ROW(L155),V$222,4)))-40-SUM(INDIRECT(ADDRESS(ROW(L228),U$222,4)):INDIRECT(ADDRESS(ROW(L228),V$222,4)),INDIRECT(ADDRESS(ROW(L264),U$222,4)):INDIRECT(ADDRESS(ROW(L264),V$222,4)))</f>
        <v>-40</v>
      </c>
      <c r="V192" s="190">
        <f ca="1">SUMIFS(INDIRECT(ADDRESS(ROW(L155),U$222,4)):INDIRECT(ADDRESS(ROW(L155),V$222,4)),INDIRECT(ADDRESS(ROW(L155),U$222,4)):INDIRECT(ADDRESS(ROW(L155),V$222,4)),"&gt;8")-COUNTIFS(INDIRECT(ADDRESS(ROW(L155),U$222,4)):INDIRECT(ADDRESS(ROW(L155),V$222,4)),"&gt;8")*8-SUM(INDIRECT(ADDRESS(ROW(L264),U$222,4)):INDIRECT(ADDRESS(ROW(L264),V$222,4)))</f>
        <v>0</v>
      </c>
      <c r="W192" s="206">
        <f t="shared" ref="W192:W221" ca="1" si="92">MAX(U192:V192)</f>
        <v>0</v>
      </c>
      <c r="X192" s="195">
        <f ca="1">SUM(INDIRECT(ADDRESS(ROW(O155),X$222,4)):INDIRECT(ADDRESS(ROW(O155),Y$222,4)))-40-SUM(INDIRECT(ADDRESS(ROW(O228),X$222,4)):INDIRECT(ADDRESS(ROW(O228),Y$222,4)),INDIRECT(ADDRESS(ROW(O264),X$222,4)):INDIRECT(ADDRESS(ROW(O264),Y$222,4)))</f>
        <v>-40</v>
      </c>
      <c r="Y192" s="190">
        <f ca="1">SUMIFS(INDIRECT(ADDRESS(ROW(O155),X$222,4)):INDIRECT(ADDRESS(ROW(O155),Y$222,4)),INDIRECT(ADDRESS(ROW(O155),X$222,4)):INDIRECT(ADDRESS(ROW(O155),Y$222,4)),"&gt;8")-COUNTIFS(INDIRECT(ADDRESS(ROW(O155),X$222,4)):INDIRECT(ADDRESS(ROW(O155),Y$222,4)),"&gt;8")*8-SUM(INDIRECT(ADDRESS(ROW(O264),X$222,4)):INDIRECT(ADDRESS(ROW(O264),Y$222,4)))</f>
        <v>0</v>
      </c>
      <c r="Z192" s="206">
        <f t="shared" ref="Z192:Z221" ca="1" si="93">MAX(X192:Y192)</f>
        <v>0</v>
      </c>
      <c r="AA192" s="195">
        <f ca="1">SUM(INDIRECT(ADDRESS(ROW(R155),AA$222,4)):INDIRECT(ADDRESS(ROW(R155),AB$222,4)))-40-SUM(INDIRECT(ADDRESS(ROW(R228),AA$222,4)):INDIRECT(ADDRESS(ROW(R228),AB$222,4)),INDIRECT(ADDRESS(ROW(R264),AA$222,4)):INDIRECT(ADDRESS(ROW(R264),AB$222,4)))</f>
        <v>-40</v>
      </c>
      <c r="AB192" s="190">
        <f ca="1">SUMIFS(INDIRECT(ADDRESS(ROW(R155),AA$222,4)):INDIRECT(ADDRESS(ROW(R155),AB$222,4)),INDIRECT(ADDRESS(ROW(R155),AA$222,4)):INDIRECT(ADDRESS(ROW(R155),AB$222,4)),"&gt;8")-COUNTIFS(INDIRECT(ADDRESS(ROW(R155),AA$222,4)):INDIRECT(ADDRESS(ROW(R155),AB$222,4)),"&gt;8")*8-SUM(INDIRECT(ADDRESS(ROW(R264),AA$222,4)):INDIRECT(ADDRESS(ROW(R264),AB$222,4)))</f>
        <v>0</v>
      </c>
      <c r="AC192" s="206">
        <f t="shared" ref="AC192:AC221" ca="1" si="94">MAX(AA192:AB192)</f>
        <v>0</v>
      </c>
      <c r="AD192" s="195">
        <f ca="1">IF($AB$222=45,0,SUM(INDIRECT(ADDRESS(ROW(U155),AD$222,4)):INDIRECT(ADDRESS(ROW(U155),AE$222,4)))-40-SUM(INDIRECT(ADDRESS(ROW(U228),AD$222,4)):INDIRECT(ADDRESS(ROW(U228),AE$222,4)),INDIRECT(ADDRESS(ROW(U264),AD$222,4)):INDIRECT(ADDRESS(ROW(U264),AE$222,4))))</f>
        <v>0</v>
      </c>
      <c r="AE192" s="190">
        <f ca="1">IF($AB$222=45,0,SUMIFS(INDIRECT(ADDRESS(ROW(U155),AD$222,4)):INDIRECT(ADDRESS(ROW(U155),AE$222,4)),INDIRECT(ADDRESS(ROW(U155),AD$222,4)):INDIRECT(ADDRESS(ROW(U155),AE$222,4)),"&gt;8")-COUNTIFS(INDIRECT(ADDRESS(ROW(U155),AD$222,4)):INDIRECT(ADDRESS(ROW(U155),AE$222,4)),"&gt;8")*8-SUM(INDIRECT(ADDRESS(ROW(U264),AD$222,4)):INDIRECT(ADDRESS(ROW(U264),AE$222,4))))</f>
        <v>0</v>
      </c>
      <c r="AF192" s="206">
        <f t="shared" ref="AF192:AF221" ca="1" si="95">MAX(AD192:AE192)</f>
        <v>0</v>
      </c>
      <c r="AG192" s="200">
        <f ca="1">SUM(Q192,T192,W192,Z192,AC192,AF192)</f>
        <v>0</v>
      </c>
      <c r="AH192"/>
      <c r="AI192"/>
      <c r="BA192" s="1"/>
      <c r="BB192" s="1"/>
      <c r="BD192" s="1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</row>
    <row r="193" spans="7:77">
      <c r="G193" s="1"/>
      <c r="H193" s="1"/>
      <c r="I193" s="1"/>
      <c r="J193" s="1"/>
      <c r="M193" s="43"/>
      <c r="N193" s="205" t="str">
        <f t="shared" si="90"/>
        <v>직원2</v>
      </c>
      <c r="O193" s="196">
        <f ca="1">SUM(INDIRECT(ADDRESS(ROW(F156),O$222,4)):INDIRECT(ADDRESS(ROW(F156),P$222,4)))-40-SUM(INDIRECT(ADDRESS(ROW(F229),O$222,4)):INDIRECT(ADDRESS(ROW(F229),P$222,4)),INDIRECT(ADDRESS(ROW(F265),O$222,4)):INDIRECT(ADDRESS(ROW(F265),P$222,4)))</f>
        <v>-40</v>
      </c>
      <c r="P193" s="191">
        <f ca="1">SUMIFS(INDIRECT(ADDRESS(ROW(F156),O$222,4)):INDIRECT(ADDRESS(ROW(F156),P$222,4)),INDIRECT(ADDRESS(ROW(F156),O$222,4)):INDIRECT(ADDRESS(ROW(F156),P$222,4)),"&gt;8")-COUNTIFS(INDIRECT(ADDRESS(ROW(F156),O$222,4)):INDIRECT(ADDRESS(ROW(F156),P$222,4)),"&gt;8")*8-SUM(INDIRECT(ADDRESS(ROW(F265),O$222,4)):INDIRECT(ADDRESS(ROW(F265),P$222,4)))</f>
        <v>0</v>
      </c>
      <c r="Q193" s="207">
        <f t="shared" ref="Q193:Q221" ca="1" si="96">MAX(O193:P193)</f>
        <v>0</v>
      </c>
      <c r="R193" s="196">
        <f ca="1">SUM(INDIRECT(ADDRESS(ROW(I156),R$222,4)):INDIRECT(ADDRESS(ROW(I156),S$222,4)))-40-SUM(INDIRECT(ADDRESS(ROW(I229),R$222,4)):INDIRECT(ADDRESS(ROW(I229),S$222,4)),INDIRECT(ADDRESS(ROW(I265),R$222,4)):INDIRECT(ADDRESS(ROW(I265),S$222,4)))</f>
        <v>-40</v>
      </c>
      <c r="S193" s="191">
        <f ca="1">SUMIFS(INDIRECT(ADDRESS(ROW(I156),R$222,4)):INDIRECT(ADDRESS(ROW(I156),S$222,4)),INDIRECT(ADDRESS(ROW(I156),R$222,4)):INDIRECT(ADDRESS(ROW(I156),S$222,4)),"&gt;8")-COUNTIFS(INDIRECT(ADDRESS(ROW(I156),R$222,4)):INDIRECT(ADDRESS(ROW(I156),S$222,4)),"&gt;8")*8-SUM(INDIRECT(ADDRESS(ROW(I265),R$222,4)):INDIRECT(ADDRESS(ROW(I265),S$222,4)))</f>
        <v>0</v>
      </c>
      <c r="T193" s="207">
        <f t="shared" ca="1" si="91"/>
        <v>0</v>
      </c>
      <c r="U193" s="196">
        <f ca="1">SUM(INDIRECT(ADDRESS(ROW(L156),U$222,4)):INDIRECT(ADDRESS(ROW(L156),V$222,4)))-40-SUM(INDIRECT(ADDRESS(ROW(L229),U$222,4)):INDIRECT(ADDRESS(ROW(L229),V$222,4)),INDIRECT(ADDRESS(ROW(L265),U$222,4)):INDIRECT(ADDRESS(ROW(L265),V$222,4)))</f>
        <v>-40</v>
      </c>
      <c r="V193" s="191">
        <f ca="1">SUMIFS(INDIRECT(ADDRESS(ROW(L156),U$222,4)):INDIRECT(ADDRESS(ROW(L156),V$222,4)),INDIRECT(ADDRESS(ROW(L156),U$222,4)):INDIRECT(ADDRESS(ROW(L156),V$222,4)),"&gt;8")-COUNTIFS(INDIRECT(ADDRESS(ROW(L156),U$222,4)):INDIRECT(ADDRESS(ROW(L156),V$222,4)),"&gt;8")*8-SUM(INDIRECT(ADDRESS(ROW(L265),U$222,4)):INDIRECT(ADDRESS(ROW(L265),V$222,4)))</f>
        <v>0</v>
      </c>
      <c r="W193" s="207">
        <f t="shared" ca="1" si="92"/>
        <v>0</v>
      </c>
      <c r="X193" s="196">
        <f ca="1">SUM(INDIRECT(ADDRESS(ROW(O156),X$222,4)):INDIRECT(ADDRESS(ROW(O156),Y$222,4)))-40-SUM(INDIRECT(ADDRESS(ROW(O229),X$222,4)):INDIRECT(ADDRESS(ROW(O229),Y$222,4)),INDIRECT(ADDRESS(ROW(O265),X$222,4)):INDIRECT(ADDRESS(ROW(O265),Y$222,4)))</f>
        <v>-40</v>
      </c>
      <c r="Y193" s="191">
        <f ca="1">SUMIFS(INDIRECT(ADDRESS(ROW(O156),X$222,4)):INDIRECT(ADDRESS(ROW(O156),Y$222,4)),INDIRECT(ADDRESS(ROW(O156),X$222,4)):INDIRECT(ADDRESS(ROW(O156),Y$222,4)),"&gt;8")-COUNTIFS(INDIRECT(ADDRESS(ROW(O156),X$222,4)):INDIRECT(ADDRESS(ROW(O156),Y$222,4)),"&gt;8")*8-SUM(INDIRECT(ADDRESS(ROW(O265),X$222,4)):INDIRECT(ADDRESS(ROW(O265),Y$222,4)))</f>
        <v>0</v>
      </c>
      <c r="Z193" s="207">
        <f t="shared" ca="1" si="93"/>
        <v>0</v>
      </c>
      <c r="AA193" s="196">
        <f ca="1">SUM(INDIRECT(ADDRESS(ROW(R156),AA$222,4)):INDIRECT(ADDRESS(ROW(R156),AB$222,4)))-40-SUM(INDIRECT(ADDRESS(ROW(R229),AA$222,4)):INDIRECT(ADDRESS(ROW(R229),AB$222,4)),INDIRECT(ADDRESS(ROW(R265),AA$222,4)):INDIRECT(ADDRESS(ROW(R265),AB$222,4)))</f>
        <v>-40</v>
      </c>
      <c r="AB193" s="191">
        <f ca="1">SUMIFS(INDIRECT(ADDRESS(ROW(R156),AA$222,4)):INDIRECT(ADDRESS(ROW(R156),AB$222,4)),INDIRECT(ADDRESS(ROW(R156),AA$222,4)):INDIRECT(ADDRESS(ROW(R156),AB$222,4)),"&gt;8")-COUNTIFS(INDIRECT(ADDRESS(ROW(R156),AA$222,4)):INDIRECT(ADDRESS(ROW(R156),AB$222,4)),"&gt;8")*8-SUM(INDIRECT(ADDRESS(ROW(R265),AA$222,4)):INDIRECT(ADDRESS(ROW(R265),AB$222,4)))</f>
        <v>0</v>
      </c>
      <c r="AC193" s="207">
        <f t="shared" ca="1" si="94"/>
        <v>0</v>
      </c>
      <c r="AD193" s="196">
        <f ca="1">IF($AB$222=45,0,SUM(INDIRECT(ADDRESS(ROW(U156),AD$222,4)):INDIRECT(ADDRESS(ROW(U156),AE$222,4)))-40-SUM(INDIRECT(ADDRESS(ROW(U229),AD$222,4)):INDIRECT(ADDRESS(ROW(U229),AE$222,4)),INDIRECT(ADDRESS(ROW(U265),AD$222,4)):INDIRECT(ADDRESS(ROW(U265),AE$222,4))))</f>
        <v>0</v>
      </c>
      <c r="AE193" s="191">
        <f ca="1">IF($AB$222=45,0,SUMIFS(INDIRECT(ADDRESS(ROW(U156),AD$222,4)):INDIRECT(ADDRESS(ROW(U156),AE$222,4)),INDIRECT(ADDRESS(ROW(U156),AD$222,4)):INDIRECT(ADDRESS(ROW(U156),AE$222,4)),"&gt;8")-COUNTIFS(INDIRECT(ADDRESS(ROW(U156),AD$222,4)):INDIRECT(ADDRESS(ROW(U156),AE$222,4)),"&gt;8")*8-SUM(INDIRECT(ADDRESS(ROW(U265),AD$222,4)):INDIRECT(ADDRESS(ROW(U265),AE$222,4))))</f>
        <v>0</v>
      </c>
      <c r="AF193" s="207">
        <f t="shared" ca="1" si="95"/>
        <v>0</v>
      </c>
      <c r="AG193" s="201">
        <f t="shared" ref="AG193:AG221" ca="1" si="97">SUM(Q193,T193,W193,Z193,AC193,AF193)</f>
        <v>0</v>
      </c>
      <c r="AH193"/>
      <c r="AI193"/>
      <c r="BA193" s="1"/>
      <c r="BB193" s="1"/>
      <c r="BD193" s="1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</row>
    <row r="194" spans="7:77">
      <c r="G194" s="1"/>
      <c r="H194" s="1"/>
      <c r="I194" s="1"/>
      <c r="J194" s="1"/>
      <c r="M194" s="43"/>
      <c r="N194" s="205" t="str">
        <f t="shared" si="90"/>
        <v>직원3</v>
      </c>
      <c r="O194" s="196">
        <f ca="1">SUM(INDIRECT(ADDRESS(ROW(F157),O$222,4)):INDIRECT(ADDRESS(ROW(F157),P$222,4)))-40-SUM(INDIRECT(ADDRESS(ROW(F230),O$222,4)):INDIRECT(ADDRESS(ROW(F230),P$222,4)),INDIRECT(ADDRESS(ROW(F266),O$222,4)):INDIRECT(ADDRESS(ROW(F266),P$222,4)))</f>
        <v>-40</v>
      </c>
      <c r="P194" s="191">
        <f ca="1">SUMIFS(INDIRECT(ADDRESS(ROW(F157),O$222,4)):INDIRECT(ADDRESS(ROW(F157),P$222,4)),INDIRECT(ADDRESS(ROW(F157),O$222,4)):INDIRECT(ADDRESS(ROW(F157),P$222,4)),"&gt;8")-COUNTIFS(INDIRECT(ADDRESS(ROW(F157),O$222,4)):INDIRECT(ADDRESS(ROW(F157),P$222,4)),"&gt;8")*8-SUM(INDIRECT(ADDRESS(ROW(F266),O$222,4)):INDIRECT(ADDRESS(ROW(F266),P$222,4)))</f>
        <v>0</v>
      </c>
      <c r="Q194" s="207">
        <f t="shared" ca="1" si="96"/>
        <v>0</v>
      </c>
      <c r="R194" s="196">
        <f ca="1">SUM(INDIRECT(ADDRESS(ROW(I157),R$222,4)):INDIRECT(ADDRESS(ROW(I157),S$222,4)))-40-SUM(INDIRECT(ADDRESS(ROW(I230),R$222,4)):INDIRECT(ADDRESS(ROW(I230),S$222,4)),INDIRECT(ADDRESS(ROW(I266),R$222,4)):INDIRECT(ADDRESS(ROW(I266),S$222,4)))</f>
        <v>-40</v>
      </c>
      <c r="S194" s="191">
        <f ca="1">SUMIFS(INDIRECT(ADDRESS(ROW(I157),R$222,4)):INDIRECT(ADDRESS(ROW(I157),S$222,4)),INDIRECT(ADDRESS(ROW(I157),R$222,4)):INDIRECT(ADDRESS(ROW(I157),S$222,4)),"&gt;8")-COUNTIFS(INDIRECT(ADDRESS(ROW(I157),R$222,4)):INDIRECT(ADDRESS(ROW(I157),S$222,4)),"&gt;8")*8-SUM(INDIRECT(ADDRESS(ROW(I266),R$222,4)):INDIRECT(ADDRESS(ROW(I266),S$222,4)))</f>
        <v>0</v>
      </c>
      <c r="T194" s="207">
        <f t="shared" ca="1" si="91"/>
        <v>0</v>
      </c>
      <c r="U194" s="196">
        <f ca="1">SUM(INDIRECT(ADDRESS(ROW(L157),U$222,4)):INDIRECT(ADDRESS(ROW(L157),V$222,4)))-40-SUM(INDIRECT(ADDRESS(ROW(L230),U$222,4)):INDIRECT(ADDRESS(ROW(L230),V$222,4)),INDIRECT(ADDRESS(ROW(L266),U$222,4)):INDIRECT(ADDRESS(ROW(L266),V$222,4)))</f>
        <v>-40</v>
      </c>
      <c r="V194" s="191">
        <f ca="1">SUMIFS(INDIRECT(ADDRESS(ROW(L157),U$222,4)):INDIRECT(ADDRESS(ROW(L157),V$222,4)),INDIRECT(ADDRESS(ROW(L157),U$222,4)):INDIRECT(ADDRESS(ROW(L157),V$222,4)),"&gt;8")-COUNTIFS(INDIRECT(ADDRESS(ROW(L157),U$222,4)):INDIRECT(ADDRESS(ROW(L157),V$222,4)),"&gt;8")*8-SUM(INDIRECT(ADDRESS(ROW(L266),U$222,4)):INDIRECT(ADDRESS(ROW(L266),V$222,4)))</f>
        <v>0</v>
      </c>
      <c r="W194" s="207">
        <f t="shared" ca="1" si="92"/>
        <v>0</v>
      </c>
      <c r="X194" s="196">
        <f ca="1">SUM(INDIRECT(ADDRESS(ROW(O157),X$222,4)):INDIRECT(ADDRESS(ROW(O157),Y$222,4)))-40-SUM(INDIRECT(ADDRESS(ROW(O230),X$222,4)):INDIRECT(ADDRESS(ROW(O230),Y$222,4)),INDIRECT(ADDRESS(ROW(O266),X$222,4)):INDIRECT(ADDRESS(ROW(O266),Y$222,4)))</f>
        <v>-40</v>
      </c>
      <c r="Y194" s="191">
        <f ca="1">SUMIFS(INDIRECT(ADDRESS(ROW(O157),X$222,4)):INDIRECT(ADDRESS(ROW(O157),Y$222,4)),INDIRECT(ADDRESS(ROW(O157),X$222,4)):INDIRECT(ADDRESS(ROW(O157),Y$222,4)),"&gt;8")-COUNTIFS(INDIRECT(ADDRESS(ROW(O157),X$222,4)):INDIRECT(ADDRESS(ROW(O157),Y$222,4)),"&gt;8")*8-SUM(INDIRECT(ADDRESS(ROW(O266),X$222,4)):INDIRECT(ADDRESS(ROW(O266),Y$222,4)))</f>
        <v>0</v>
      </c>
      <c r="Z194" s="207">
        <f t="shared" ca="1" si="93"/>
        <v>0</v>
      </c>
      <c r="AA194" s="196">
        <f ca="1">SUM(INDIRECT(ADDRESS(ROW(R157),AA$222,4)):INDIRECT(ADDRESS(ROW(R157),AB$222,4)))-40-SUM(INDIRECT(ADDRESS(ROW(R230),AA$222,4)):INDIRECT(ADDRESS(ROW(R230),AB$222,4)),INDIRECT(ADDRESS(ROW(R266),AA$222,4)):INDIRECT(ADDRESS(ROW(R266),AB$222,4)))</f>
        <v>-40</v>
      </c>
      <c r="AB194" s="191">
        <f ca="1">SUMIFS(INDIRECT(ADDRESS(ROW(R157),AA$222,4)):INDIRECT(ADDRESS(ROW(R157),AB$222,4)),INDIRECT(ADDRESS(ROW(R157),AA$222,4)):INDIRECT(ADDRESS(ROW(R157),AB$222,4)),"&gt;8")-COUNTIFS(INDIRECT(ADDRESS(ROW(R157),AA$222,4)):INDIRECT(ADDRESS(ROW(R157),AB$222,4)),"&gt;8")*8-SUM(INDIRECT(ADDRESS(ROW(R266),AA$222,4)):INDIRECT(ADDRESS(ROW(R266),AB$222,4)))</f>
        <v>0</v>
      </c>
      <c r="AC194" s="207">
        <f t="shared" ca="1" si="94"/>
        <v>0</v>
      </c>
      <c r="AD194" s="196">
        <f ca="1">IF($AB$222=45,0,SUM(INDIRECT(ADDRESS(ROW(U157),AD$222,4)):INDIRECT(ADDRESS(ROW(U157),AE$222,4)))-40-SUM(INDIRECT(ADDRESS(ROW(U230),AD$222,4)):INDIRECT(ADDRESS(ROW(U230),AE$222,4)),INDIRECT(ADDRESS(ROW(U266),AD$222,4)):INDIRECT(ADDRESS(ROW(U266),AE$222,4))))</f>
        <v>0</v>
      </c>
      <c r="AE194" s="191">
        <f ca="1">IF($AB$222=45,0,SUMIFS(INDIRECT(ADDRESS(ROW(U157),AD$222,4)):INDIRECT(ADDRESS(ROW(U157),AE$222,4)),INDIRECT(ADDRESS(ROW(U157),AD$222,4)):INDIRECT(ADDRESS(ROW(U157),AE$222,4)),"&gt;8")-COUNTIFS(INDIRECT(ADDRESS(ROW(U157),AD$222,4)):INDIRECT(ADDRESS(ROW(U157),AE$222,4)),"&gt;8")*8-SUM(INDIRECT(ADDRESS(ROW(U266),AD$222,4)):INDIRECT(ADDRESS(ROW(U266),AE$222,4))))</f>
        <v>0</v>
      </c>
      <c r="AF194" s="207">
        <f t="shared" ca="1" si="95"/>
        <v>0</v>
      </c>
      <c r="AG194" s="201">
        <f t="shared" ca="1" si="97"/>
        <v>0</v>
      </c>
      <c r="AH194"/>
      <c r="AI194"/>
      <c r="BA194" s="1"/>
      <c r="BB194" s="1"/>
      <c r="BD194" s="1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</row>
    <row r="195" spans="7:77">
      <c r="G195" s="1"/>
      <c r="H195" s="1"/>
      <c r="I195" s="1"/>
      <c r="J195" s="1"/>
      <c r="M195" s="43"/>
      <c r="N195" s="205" t="str">
        <f t="shared" si="90"/>
        <v>직원4</v>
      </c>
      <c r="O195" s="196">
        <f ca="1">SUM(INDIRECT(ADDRESS(ROW(F158),O$222,4)):INDIRECT(ADDRESS(ROW(F158),P$222,4)))-40-SUM(INDIRECT(ADDRESS(ROW(F231),O$222,4)):INDIRECT(ADDRESS(ROW(F231),P$222,4)),INDIRECT(ADDRESS(ROW(F267),O$222,4)):INDIRECT(ADDRESS(ROW(F267),P$222,4)))</f>
        <v>-40</v>
      </c>
      <c r="P195" s="191">
        <f ca="1">SUMIFS(INDIRECT(ADDRESS(ROW(F158),O$222,4)):INDIRECT(ADDRESS(ROW(F158),P$222,4)),INDIRECT(ADDRESS(ROW(F158),O$222,4)):INDIRECT(ADDRESS(ROW(F158),P$222,4)),"&gt;8")-COUNTIFS(INDIRECT(ADDRESS(ROW(F158),O$222,4)):INDIRECT(ADDRESS(ROW(F158),P$222,4)),"&gt;8")*8-SUM(INDIRECT(ADDRESS(ROW(F267),O$222,4)):INDIRECT(ADDRESS(ROW(F267),P$222,4)))</f>
        <v>0</v>
      </c>
      <c r="Q195" s="207">
        <f t="shared" ca="1" si="96"/>
        <v>0</v>
      </c>
      <c r="R195" s="196">
        <f ca="1">SUM(INDIRECT(ADDRESS(ROW(I158),R$222,4)):INDIRECT(ADDRESS(ROW(I158),S$222,4)))-40-SUM(INDIRECT(ADDRESS(ROW(I231),R$222,4)):INDIRECT(ADDRESS(ROW(I231),S$222,4)),INDIRECT(ADDRESS(ROW(I267),R$222,4)):INDIRECT(ADDRESS(ROW(I267),S$222,4)))</f>
        <v>-40</v>
      </c>
      <c r="S195" s="191">
        <f ca="1">SUMIFS(INDIRECT(ADDRESS(ROW(I158),R$222,4)):INDIRECT(ADDRESS(ROW(I158),S$222,4)),INDIRECT(ADDRESS(ROW(I158),R$222,4)):INDIRECT(ADDRESS(ROW(I158),S$222,4)),"&gt;8")-COUNTIFS(INDIRECT(ADDRESS(ROW(I158),R$222,4)):INDIRECT(ADDRESS(ROW(I158),S$222,4)),"&gt;8")*8-SUM(INDIRECT(ADDRESS(ROW(I267),R$222,4)):INDIRECT(ADDRESS(ROW(I267),S$222,4)))</f>
        <v>0</v>
      </c>
      <c r="T195" s="207">
        <f t="shared" ca="1" si="91"/>
        <v>0</v>
      </c>
      <c r="U195" s="196">
        <f ca="1">SUM(INDIRECT(ADDRESS(ROW(L158),U$222,4)):INDIRECT(ADDRESS(ROW(L158),V$222,4)))-40-SUM(INDIRECT(ADDRESS(ROW(L231),U$222,4)):INDIRECT(ADDRESS(ROW(L231),V$222,4)),INDIRECT(ADDRESS(ROW(L267),U$222,4)):INDIRECT(ADDRESS(ROW(L267),V$222,4)))</f>
        <v>-40</v>
      </c>
      <c r="V195" s="191">
        <f ca="1">SUMIFS(INDIRECT(ADDRESS(ROW(L158),U$222,4)):INDIRECT(ADDRESS(ROW(L158),V$222,4)),INDIRECT(ADDRESS(ROW(L158),U$222,4)):INDIRECT(ADDRESS(ROW(L158),V$222,4)),"&gt;8")-COUNTIFS(INDIRECT(ADDRESS(ROW(L158),U$222,4)):INDIRECT(ADDRESS(ROW(L158),V$222,4)),"&gt;8")*8-SUM(INDIRECT(ADDRESS(ROW(L267),U$222,4)):INDIRECT(ADDRESS(ROW(L267),V$222,4)))</f>
        <v>0</v>
      </c>
      <c r="W195" s="207">
        <f t="shared" ca="1" si="92"/>
        <v>0</v>
      </c>
      <c r="X195" s="196">
        <f ca="1">SUM(INDIRECT(ADDRESS(ROW(O158),X$222,4)):INDIRECT(ADDRESS(ROW(O158),Y$222,4)))-40-SUM(INDIRECT(ADDRESS(ROW(O231),X$222,4)):INDIRECT(ADDRESS(ROW(O231),Y$222,4)),INDIRECT(ADDRESS(ROW(O267),X$222,4)):INDIRECT(ADDRESS(ROW(O267),Y$222,4)))</f>
        <v>-40</v>
      </c>
      <c r="Y195" s="191">
        <f ca="1">SUMIFS(INDIRECT(ADDRESS(ROW(O158),X$222,4)):INDIRECT(ADDRESS(ROW(O158),Y$222,4)),INDIRECT(ADDRESS(ROW(O158),X$222,4)):INDIRECT(ADDRESS(ROW(O158),Y$222,4)),"&gt;8")-COUNTIFS(INDIRECT(ADDRESS(ROW(O158),X$222,4)):INDIRECT(ADDRESS(ROW(O158),Y$222,4)),"&gt;8")*8-SUM(INDIRECT(ADDRESS(ROW(O267),X$222,4)):INDIRECT(ADDRESS(ROW(O267),Y$222,4)))</f>
        <v>0</v>
      </c>
      <c r="Z195" s="207">
        <f t="shared" ca="1" si="93"/>
        <v>0</v>
      </c>
      <c r="AA195" s="196">
        <f ca="1">SUM(INDIRECT(ADDRESS(ROW(R158),AA$222,4)):INDIRECT(ADDRESS(ROW(R158),AB$222,4)))-40-SUM(INDIRECT(ADDRESS(ROW(R231),AA$222,4)):INDIRECT(ADDRESS(ROW(R231),AB$222,4)),INDIRECT(ADDRESS(ROW(R267),AA$222,4)):INDIRECT(ADDRESS(ROW(R267),AB$222,4)))</f>
        <v>-40</v>
      </c>
      <c r="AB195" s="191">
        <f ca="1">SUMIFS(INDIRECT(ADDRESS(ROW(R158),AA$222,4)):INDIRECT(ADDRESS(ROW(R158),AB$222,4)),INDIRECT(ADDRESS(ROW(R158),AA$222,4)):INDIRECT(ADDRESS(ROW(R158),AB$222,4)),"&gt;8")-COUNTIFS(INDIRECT(ADDRESS(ROW(R158),AA$222,4)):INDIRECT(ADDRESS(ROW(R158),AB$222,4)),"&gt;8")*8-SUM(INDIRECT(ADDRESS(ROW(R267),AA$222,4)):INDIRECT(ADDRESS(ROW(R267),AB$222,4)))</f>
        <v>0</v>
      </c>
      <c r="AC195" s="207">
        <f t="shared" ca="1" si="94"/>
        <v>0</v>
      </c>
      <c r="AD195" s="196">
        <f ca="1">IF($AB$222=45,0,SUM(INDIRECT(ADDRESS(ROW(U158),AD$222,4)):INDIRECT(ADDRESS(ROW(U158),AE$222,4)))-40-SUM(INDIRECT(ADDRESS(ROW(U231),AD$222,4)):INDIRECT(ADDRESS(ROW(U231),AE$222,4)),INDIRECT(ADDRESS(ROW(U267),AD$222,4)):INDIRECT(ADDRESS(ROW(U267),AE$222,4))))</f>
        <v>0</v>
      </c>
      <c r="AE195" s="191">
        <f ca="1">IF($AB$222=45,0,SUMIFS(INDIRECT(ADDRESS(ROW(U158),AD$222,4)):INDIRECT(ADDRESS(ROW(U158),AE$222,4)),INDIRECT(ADDRESS(ROW(U158),AD$222,4)):INDIRECT(ADDRESS(ROW(U158),AE$222,4)),"&gt;8")-COUNTIFS(INDIRECT(ADDRESS(ROW(U158),AD$222,4)):INDIRECT(ADDRESS(ROW(U158),AE$222,4)),"&gt;8")*8-SUM(INDIRECT(ADDRESS(ROW(U267),AD$222,4)):INDIRECT(ADDRESS(ROW(U267),AE$222,4))))</f>
        <v>0</v>
      </c>
      <c r="AF195" s="207">
        <f t="shared" ca="1" si="95"/>
        <v>0</v>
      </c>
      <c r="AG195" s="201">
        <f t="shared" ca="1" si="97"/>
        <v>0</v>
      </c>
      <c r="AH195"/>
      <c r="AI195"/>
      <c r="BA195" s="1"/>
      <c r="BB195" s="1"/>
      <c r="BD195" s="1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</row>
    <row r="196" spans="7:77">
      <c r="G196" s="1"/>
      <c r="H196" s="1"/>
      <c r="I196" s="1"/>
      <c r="J196" s="1"/>
      <c r="M196" s="43"/>
      <c r="N196" s="205" t="str">
        <f t="shared" si="90"/>
        <v>직원5</v>
      </c>
      <c r="O196" s="196">
        <f ca="1">SUM(INDIRECT(ADDRESS(ROW(F159),O$222,4)):INDIRECT(ADDRESS(ROW(F159),P$222,4)))-40-SUM(INDIRECT(ADDRESS(ROW(F232),O$222,4)):INDIRECT(ADDRESS(ROW(F232),P$222,4)),INDIRECT(ADDRESS(ROW(F268),O$222,4)):INDIRECT(ADDRESS(ROW(F268),P$222,4)))</f>
        <v>-40</v>
      </c>
      <c r="P196" s="191">
        <f ca="1">SUMIFS(INDIRECT(ADDRESS(ROW(F159),O$222,4)):INDIRECT(ADDRESS(ROW(F159),P$222,4)),INDIRECT(ADDRESS(ROW(F159),O$222,4)):INDIRECT(ADDRESS(ROW(F159),P$222,4)),"&gt;8")-COUNTIFS(INDIRECT(ADDRESS(ROW(F159),O$222,4)):INDIRECT(ADDRESS(ROW(F159),P$222,4)),"&gt;8")*8-SUM(INDIRECT(ADDRESS(ROW(F268),O$222,4)):INDIRECT(ADDRESS(ROW(F268),P$222,4)))</f>
        <v>0</v>
      </c>
      <c r="Q196" s="207">
        <f t="shared" ca="1" si="96"/>
        <v>0</v>
      </c>
      <c r="R196" s="196">
        <f ca="1">SUM(INDIRECT(ADDRESS(ROW(I159),R$222,4)):INDIRECT(ADDRESS(ROW(I159),S$222,4)))-40-SUM(INDIRECT(ADDRESS(ROW(I232),R$222,4)):INDIRECT(ADDRESS(ROW(I232),S$222,4)),INDIRECT(ADDRESS(ROW(I268),R$222,4)):INDIRECT(ADDRESS(ROW(I268),S$222,4)))</f>
        <v>-40</v>
      </c>
      <c r="S196" s="191">
        <f ca="1">SUMIFS(INDIRECT(ADDRESS(ROW(I159),R$222,4)):INDIRECT(ADDRESS(ROW(I159),S$222,4)),INDIRECT(ADDRESS(ROW(I159),R$222,4)):INDIRECT(ADDRESS(ROW(I159),S$222,4)),"&gt;8")-COUNTIFS(INDIRECT(ADDRESS(ROW(I159),R$222,4)):INDIRECT(ADDRESS(ROW(I159),S$222,4)),"&gt;8")*8-SUM(INDIRECT(ADDRESS(ROW(I268),R$222,4)):INDIRECT(ADDRESS(ROW(I268),S$222,4)))</f>
        <v>0</v>
      </c>
      <c r="T196" s="207">
        <f t="shared" ca="1" si="91"/>
        <v>0</v>
      </c>
      <c r="U196" s="196">
        <f ca="1">SUM(INDIRECT(ADDRESS(ROW(L159),U$222,4)):INDIRECT(ADDRESS(ROW(L159),V$222,4)))-40-SUM(INDIRECT(ADDRESS(ROW(L232),U$222,4)):INDIRECT(ADDRESS(ROW(L232),V$222,4)),INDIRECT(ADDRESS(ROW(L268),U$222,4)):INDIRECT(ADDRESS(ROW(L268),V$222,4)))</f>
        <v>-40</v>
      </c>
      <c r="V196" s="191">
        <f ca="1">SUMIFS(INDIRECT(ADDRESS(ROW(L159),U$222,4)):INDIRECT(ADDRESS(ROW(L159),V$222,4)),INDIRECT(ADDRESS(ROW(L159),U$222,4)):INDIRECT(ADDRESS(ROW(L159),V$222,4)),"&gt;8")-COUNTIFS(INDIRECT(ADDRESS(ROW(L159),U$222,4)):INDIRECT(ADDRESS(ROW(L159),V$222,4)),"&gt;8")*8-SUM(INDIRECT(ADDRESS(ROW(L268),U$222,4)):INDIRECT(ADDRESS(ROW(L268),V$222,4)))</f>
        <v>0</v>
      </c>
      <c r="W196" s="207">
        <f t="shared" ca="1" si="92"/>
        <v>0</v>
      </c>
      <c r="X196" s="196">
        <f ca="1">SUM(INDIRECT(ADDRESS(ROW(O159),X$222,4)):INDIRECT(ADDRESS(ROW(O159),Y$222,4)))-40-SUM(INDIRECT(ADDRESS(ROW(O232),X$222,4)):INDIRECT(ADDRESS(ROW(O232),Y$222,4)),INDIRECT(ADDRESS(ROW(O268),X$222,4)):INDIRECT(ADDRESS(ROW(O268),Y$222,4)))</f>
        <v>-40</v>
      </c>
      <c r="Y196" s="191">
        <f ca="1">SUMIFS(INDIRECT(ADDRESS(ROW(O159),X$222,4)):INDIRECT(ADDRESS(ROW(O159),Y$222,4)),INDIRECT(ADDRESS(ROW(O159),X$222,4)):INDIRECT(ADDRESS(ROW(O159),Y$222,4)),"&gt;8")-COUNTIFS(INDIRECT(ADDRESS(ROW(O159),X$222,4)):INDIRECT(ADDRESS(ROW(O159),Y$222,4)),"&gt;8")*8-SUM(INDIRECT(ADDRESS(ROW(O268),X$222,4)):INDIRECT(ADDRESS(ROW(O268),Y$222,4)))</f>
        <v>0</v>
      </c>
      <c r="Z196" s="207">
        <f t="shared" ca="1" si="93"/>
        <v>0</v>
      </c>
      <c r="AA196" s="196">
        <f ca="1">SUM(INDIRECT(ADDRESS(ROW(R159),AA$222,4)):INDIRECT(ADDRESS(ROW(R159),AB$222,4)))-40-SUM(INDIRECT(ADDRESS(ROW(R232),AA$222,4)):INDIRECT(ADDRESS(ROW(R232),AB$222,4)),INDIRECT(ADDRESS(ROW(R268),AA$222,4)):INDIRECT(ADDRESS(ROW(R268),AB$222,4)))</f>
        <v>-40</v>
      </c>
      <c r="AB196" s="191">
        <f ca="1">SUMIFS(INDIRECT(ADDRESS(ROW(R159),AA$222,4)):INDIRECT(ADDRESS(ROW(R159),AB$222,4)),INDIRECT(ADDRESS(ROW(R159),AA$222,4)):INDIRECT(ADDRESS(ROW(R159),AB$222,4)),"&gt;8")-COUNTIFS(INDIRECT(ADDRESS(ROW(R159),AA$222,4)):INDIRECT(ADDRESS(ROW(R159),AB$222,4)),"&gt;8")*8-SUM(INDIRECT(ADDRESS(ROW(R268),AA$222,4)):INDIRECT(ADDRESS(ROW(R268),AB$222,4)))</f>
        <v>0</v>
      </c>
      <c r="AC196" s="207">
        <f t="shared" ca="1" si="94"/>
        <v>0</v>
      </c>
      <c r="AD196" s="196">
        <f ca="1">IF($AB$222=45,0,SUM(INDIRECT(ADDRESS(ROW(U159),AD$222,4)):INDIRECT(ADDRESS(ROW(U159),AE$222,4)))-40-SUM(INDIRECT(ADDRESS(ROW(U232),AD$222,4)):INDIRECT(ADDRESS(ROW(U232),AE$222,4)),INDIRECT(ADDRESS(ROW(U268),AD$222,4)):INDIRECT(ADDRESS(ROW(U268),AE$222,4))))</f>
        <v>0</v>
      </c>
      <c r="AE196" s="191">
        <f ca="1">IF($AB$222=45,0,SUMIFS(INDIRECT(ADDRESS(ROW(U159),AD$222,4)):INDIRECT(ADDRESS(ROW(U159),AE$222,4)),INDIRECT(ADDRESS(ROW(U159),AD$222,4)):INDIRECT(ADDRESS(ROW(U159),AE$222,4)),"&gt;8")-COUNTIFS(INDIRECT(ADDRESS(ROW(U159),AD$222,4)):INDIRECT(ADDRESS(ROW(U159),AE$222,4)),"&gt;8")*8-SUM(INDIRECT(ADDRESS(ROW(U268),AD$222,4)):INDIRECT(ADDRESS(ROW(U268),AE$222,4))))</f>
        <v>0</v>
      </c>
      <c r="AF196" s="207">
        <f t="shared" ca="1" si="95"/>
        <v>0</v>
      </c>
      <c r="AG196" s="201">
        <f t="shared" ca="1" si="97"/>
        <v>0</v>
      </c>
      <c r="AH196"/>
      <c r="AI196"/>
      <c r="BA196" s="1"/>
      <c r="BB196" s="1"/>
      <c r="BD196" s="1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</row>
    <row r="197" spans="7:77">
      <c r="G197" s="1"/>
      <c r="H197" s="1"/>
      <c r="I197" s="1"/>
      <c r="J197" s="1"/>
      <c r="M197" s="43"/>
      <c r="N197" s="205" t="str">
        <f t="shared" si="90"/>
        <v>직원6</v>
      </c>
      <c r="O197" s="196">
        <f ca="1">SUM(INDIRECT(ADDRESS(ROW(F160),O$222,4)):INDIRECT(ADDRESS(ROW(F160),P$222,4)))-40-SUM(INDIRECT(ADDRESS(ROW(F233),O$222,4)):INDIRECT(ADDRESS(ROW(F233),P$222,4)),INDIRECT(ADDRESS(ROW(F269),O$222,4)):INDIRECT(ADDRESS(ROW(F269),P$222,4)))</f>
        <v>-40</v>
      </c>
      <c r="P197" s="191">
        <f ca="1">SUMIFS(INDIRECT(ADDRESS(ROW(F160),O$222,4)):INDIRECT(ADDRESS(ROW(F160),P$222,4)),INDIRECT(ADDRESS(ROW(F160),O$222,4)):INDIRECT(ADDRESS(ROW(F160),P$222,4)),"&gt;8")-COUNTIFS(INDIRECT(ADDRESS(ROW(F160),O$222,4)):INDIRECT(ADDRESS(ROW(F160),P$222,4)),"&gt;8")*8-SUM(INDIRECT(ADDRESS(ROW(F269),O$222,4)):INDIRECT(ADDRESS(ROW(F269),P$222,4)))</f>
        <v>0</v>
      </c>
      <c r="Q197" s="207">
        <f t="shared" ca="1" si="96"/>
        <v>0</v>
      </c>
      <c r="R197" s="196">
        <f ca="1">SUM(INDIRECT(ADDRESS(ROW(I160),R$222,4)):INDIRECT(ADDRESS(ROW(I160),S$222,4)))-40-SUM(INDIRECT(ADDRESS(ROW(I233),R$222,4)):INDIRECT(ADDRESS(ROW(I233),S$222,4)),INDIRECT(ADDRESS(ROW(I269),R$222,4)):INDIRECT(ADDRESS(ROW(I269),S$222,4)))</f>
        <v>-40</v>
      </c>
      <c r="S197" s="191">
        <f ca="1">SUMIFS(INDIRECT(ADDRESS(ROW(I160),R$222,4)):INDIRECT(ADDRESS(ROW(I160),S$222,4)),INDIRECT(ADDRESS(ROW(I160),R$222,4)):INDIRECT(ADDRESS(ROW(I160),S$222,4)),"&gt;8")-COUNTIFS(INDIRECT(ADDRESS(ROW(I160),R$222,4)):INDIRECT(ADDRESS(ROW(I160),S$222,4)),"&gt;8")*8-SUM(INDIRECT(ADDRESS(ROW(I269),R$222,4)):INDIRECT(ADDRESS(ROW(I269),S$222,4)))</f>
        <v>0</v>
      </c>
      <c r="T197" s="207">
        <f t="shared" ca="1" si="91"/>
        <v>0</v>
      </c>
      <c r="U197" s="196">
        <f ca="1">SUM(INDIRECT(ADDRESS(ROW(L160),U$222,4)):INDIRECT(ADDRESS(ROW(L160),V$222,4)))-40-SUM(INDIRECT(ADDRESS(ROW(L233),U$222,4)):INDIRECT(ADDRESS(ROW(L233),V$222,4)),INDIRECT(ADDRESS(ROW(L269),U$222,4)):INDIRECT(ADDRESS(ROW(L269),V$222,4)))</f>
        <v>-40</v>
      </c>
      <c r="V197" s="191">
        <f ca="1">SUMIFS(INDIRECT(ADDRESS(ROW(L160),U$222,4)):INDIRECT(ADDRESS(ROW(L160),V$222,4)),INDIRECT(ADDRESS(ROW(L160),U$222,4)):INDIRECT(ADDRESS(ROW(L160),V$222,4)),"&gt;8")-COUNTIFS(INDIRECT(ADDRESS(ROW(L160),U$222,4)):INDIRECT(ADDRESS(ROW(L160),V$222,4)),"&gt;8")*8-SUM(INDIRECT(ADDRESS(ROW(L269),U$222,4)):INDIRECT(ADDRESS(ROW(L269),V$222,4)))</f>
        <v>0</v>
      </c>
      <c r="W197" s="207">
        <f t="shared" ca="1" si="92"/>
        <v>0</v>
      </c>
      <c r="X197" s="196">
        <f ca="1">SUM(INDIRECT(ADDRESS(ROW(O160),X$222,4)):INDIRECT(ADDRESS(ROW(O160),Y$222,4)))-40-SUM(INDIRECT(ADDRESS(ROW(O233),X$222,4)):INDIRECT(ADDRESS(ROW(O233),Y$222,4)),INDIRECT(ADDRESS(ROW(O269),X$222,4)):INDIRECT(ADDRESS(ROW(O269),Y$222,4)))</f>
        <v>-40</v>
      </c>
      <c r="Y197" s="191">
        <f ca="1">SUMIFS(INDIRECT(ADDRESS(ROW(O160),X$222,4)):INDIRECT(ADDRESS(ROW(O160),Y$222,4)),INDIRECT(ADDRESS(ROW(O160),X$222,4)):INDIRECT(ADDRESS(ROW(O160),Y$222,4)),"&gt;8")-COUNTIFS(INDIRECT(ADDRESS(ROW(O160),X$222,4)):INDIRECT(ADDRESS(ROW(O160),Y$222,4)),"&gt;8")*8-SUM(INDIRECT(ADDRESS(ROW(O269),X$222,4)):INDIRECT(ADDRESS(ROW(O269),Y$222,4)))</f>
        <v>0</v>
      </c>
      <c r="Z197" s="207">
        <f t="shared" ca="1" si="93"/>
        <v>0</v>
      </c>
      <c r="AA197" s="196">
        <f ca="1">SUM(INDIRECT(ADDRESS(ROW(R160),AA$222,4)):INDIRECT(ADDRESS(ROW(R160),AB$222,4)))-40-SUM(INDIRECT(ADDRESS(ROW(R233),AA$222,4)):INDIRECT(ADDRESS(ROW(R233),AB$222,4)),INDIRECT(ADDRESS(ROW(R269),AA$222,4)):INDIRECT(ADDRESS(ROW(R269),AB$222,4)))</f>
        <v>-40</v>
      </c>
      <c r="AB197" s="191">
        <f ca="1">SUMIFS(INDIRECT(ADDRESS(ROW(R160),AA$222,4)):INDIRECT(ADDRESS(ROW(R160),AB$222,4)),INDIRECT(ADDRESS(ROW(R160),AA$222,4)):INDIRECT(ADDRESS(ROW(R160),AB$222,4)),"&gt;8")-COUNTIFS(INDIRECT(ADDRESS(ROW(R160),AA$222,4)):INDIRECT(ADDRESS(ROW(R160),AB$222,4)),"&gt;8")*8-SUM(INDIRECT(ADDRESS(ROW(R269),AA$222,4)):INDIRECT(ADDRESS(ROW(R269),AB$222,4)))</f>
        <v>0</v>
      </c>
      <c r="AC197" s="207">
        <f t="shared" ca="1" si="94"/>
        <v>0</v>
      </c>
      <c r="AD197" s="196">
        <f ca="1">IF($AB$222=45,0,SUM(INDIRECT(ADDRESS(ROW(U160),AD$222,4)):INDIRECT(ADDRESS(ROW(U160),AE$222,4)))-40-SUM(INDIRECT(ADDRESS(ROW(U233),AD$222,4)):INDIRECT(ADDRESS(ROW(U233),AE$222,4)),INDIRECT(ADDRESS(ROW(U269),AD$222,4)):INDIRECT(ADDRESS(ROW(U269),AE$222,4))))</f>
        <v>0</v>
      </c>
      <c r="AE197" s="191">
        <f ca="1">IF($AB$222=45,0,SUMIFS(INDIRECT(ADDRESS(ROW(U160),AD$222,4)):INDIRECT(ADDRESS(ROW(U160),AE$222,4)),INDIRECT(ADDRESS(ROW(U160),AD$222,4)):INDIRECT(ADDRESS(ROW(U160),AE$222,4)),"&gt;8")-COUNTIFS(INDIRECT(ADDRESS(ROW(U160),AD$222,4)):INDIRECT(ADDRESS(ROW(U160),AE$222,4)),"&gt;8")*8-SUM(INDIRECT(ADDRESS(ROW(U269),AD$222,4)):INDIRECT(ADDRESS(ROW(U269),AE$222,4))))</f>
        <v>0</v>
      </c>
      <c r="AF197" s="207">
        <f t="shared" ca="1" si="95"/>
        <v>0</v>
      </c>
      <c r="AG197" s="201">
        <f t="shared" ca="1" si="97"/>
        <v>0</v>
      </c>
      <c r="AH197"/>
      <c r="AI197"/>
      <c r="BA197" s="1"/>
      <c r="BB197" s="1"/>
      <c r="BD197" s="1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</row>
    <row r="198" spans="7:77">
      <c r="G198" s="1"/>
      <c r="H198" s="1"/>
      <c r="I198" s="1"/>
      <c r="J198" s="1"/>
      <c r="M198" s="43"/>
      <c r="N198" s="205" t="str">
        <f t="shared" si="90"/>
        <v>직원7</v>
      </c>
      <c r="O198" s="196">
        <f ca="1">SUM(INDIRECT(ADDRESS(ROW(F161),O$222,4)):INDIRECT(ADDRESS(ROW(F161),P$222,4)))-40-SUM(INDIRECT(ADDRESS(ROW(F234),O$222,4)):INDIRECT(ADDRESS(ROW(F234),P$222,4)),INDIRECT(ADDRESS(ROW(F270),O$222,4)):INDIRECT(ADDRESS(ROW(F270),P$222,4)))</f>
        <v>-40</v>
      </c>
      <c r="P198" s="191">
        <f ca="1">SUMIFS(INDIRECT(ADDRESS(ROW(F161),O$222,4)):INDIRECT(ADDRESS(ROW(F161),P$222,4)),INDIRECT(ADDRESS(ROW(F161),O$222,4)):INDIRECT(ADDRESS(ROW(F161),P$222,4)),"&gt;8")-COUNTIFS(INDIRECT(ADDRESS(ROW(F161),O$222,4)):INDIRECT(ADDRESS(ROW(F161),P$222,4)),"&gt;8")*8-SUM(INDIRECT(ADDRESS(ROW(F270),O$222,4)):INDIRECT(ADDRESS(ROW(F270),P$222,4)))</f>
        <v>0</v>
      </c>
      <c r="Q198" s="207">
        <f t="shared" ca="1" si="96"/>
        <v>0</v>
      </c>
      <c r="R198" s="196">
        <f ca="1">SUM(INDIRECT(ADDRESS(ROW(I161),R$222,4)):INDIRECT(ADDRESS(ROW(I161),S$222,4)))-40-SUM(INDIRECT(ADDRESS(ROW(I234),R$222,4)):INDIRECT(ADDRESS(ROW(I234),S$222,4)),INDIRECT(ADDRESS(ROW(I270),R$222,4)):INDIRECT(ADDRESS(ROW(I270),S$222,4)))</f>
        <v>-40</v>
      </c>
      <c r="S198" s="191">
        <f ca="1">SUMIFS(INDIRECT(ADDRESS(ROW(I161),R$222,4)):INDIRECT(ADDRESS(ROW(I161),S$222,4)),INDIRECT(ADDRESS(ROW(I161),R$222,4)):INDIRECT(ADDRESS(ROW(I161),S$222,4)),"&gt;8")-COUNTIFS(INDIRECT(ADDRESS(ROW(I161),R$222,4)):INDIRECT(ADDRESS(ROW(I161),S$222,4)),"&gt;8")*8-SUM(INDIRECT(ADDRESS(ROW(I270),R$222,4)):INDIRECT(ADDRESS(ROW(I270),S$222,4)))</f>
        <v>0</v>
      </c>
      <c r="T198" s="207">
        <f t="shared" ca="1" si="91"/>
        <v>0</v>
      </c>
      <c r="U198" s="196">
        <f ca="1">SUM(INDIRECT(ADDRESS(ROW(L161),U$222,4)):INDIRECT(ADDRESS(ROW(L161),V$222,4)))-40-SUM(INDIRECT(ADDRESS(ROW(L234),U$222,4)):INDIRECT(ADDRESS(ROW(L234),V$222,4)),INDIRECT(ADDRESS(ROW(L270),U$222,4)):INDIRECT(ADDRESS(ROW(L270),V$222,4)))</f>
        <v>-40</v>
      </c>
      <c r="V198" s="191">
        <f ca="1">SUMIFS(INDIRECT(ADDRESS(ROW(L161),U$222,4)):INDIRECT(ADDRESS(ROW(L161),V$222,4)),INDIRECT(ADDRESS(ROW(L161),U$222,4)):INDIRECT(ADDRESS(ROW(L161),V$222,4)),"&gt;8")-COUNTIFS(INDIRECT(ADDRESS(ROW(L161),U$222,4)):INDIRECT(ADDRESS(ROW(L161),V$222,4)),"&gt;8")*8-SUM(INDIRECT(ADDRESS(ROW(L270),U$222,4)):INDIRECT(ADDRESS(ROW(L270),V$222,4)))</f>
        <v>0</v>
      </c>
      <c r="W198" s="207">
        <f t="shared" ca="1" si="92"/>
        <v>0</v>
      </c>
      <c r="X198" s="196">
        <f ca="1">SUM(INDIRECT(ADDRESS(ROW(O161),X$222,4)):INDIRECT(ADDRESS(ROW(O161),Y$222,4)))-40-SUM(INDIRECT(ADDRESS(ROW(O234),X$222,4)):INDIRECT(ADDRESS(ROW(O234),Y$222,4)),INDIRECT(ADDRESS(ROW(O270),X$222,4)):INDIRECT(ADDRESS(ROW(O270),Y$222,4)))</f>
        <v>-40</v>
      </c>
      <c r="Y198" s="191">
        <f ca="1">SUMIFS(INDIRECT(ADDRESS(ROW(O161),X$222,4)):INDIRECT(ADDRESS(ROW(O161),Y$222,4)),INDIRECT(ADDRESS(ROW(O161),X$222,4)):INDIRECT(ADDRESS(ROW(O161),Y$222,4)),"&gt;8")-COUNTIFS(INDIRECT(ADDRESS(ROW(O161),X$222,4)):INDIRECT(ADDRESS(ROW(O161),Y$222,4)),"&gt;8")*8-SUM(INDIRECT(ADDRESS(ROW(O270),X$222,4)):INDIRECT(ADDRESS(ROW(O270),Y$222,4)))</f>
        <v>0</v>
      </c>
      <c r="Z198" s="207">
        <f t="shared" ca="1" si="93"/>
        <v>0</v>
      </c>
      <c r="AA198" s="196">
        <f ca="1">SUM(INDIRECT(ADDRESS(ROW(R161),AA$222,4)):INDIRECT(ADDRESS(ROW(R161),AB$222,4)))-40-SUM(INDIRECT(ADDRESS(ROW(R234),AA$222,4)):INDIRECT(ADDRESS(ROW(R234),AB$222,4)),INDIRECT(ADDRESS(ROW(R270),AA$222,4)):INDIRECT(ADDRESS(ROW(R270),AB$222,4)))</f>
        <v>-40</v>
      </c>
      <c r="AB198" s="191">
        <f ca="1">SUMIFS(INDIRECT(ADDRESS(ROW(R161),AA$222,4)):INDIRECT(ADDRESS(ROW(R161),AB$222,4)),INDIRECT(ADDRESS(ROW(R161),AA$222,4)):INDIRECT(ADDRESS(ROW(R161),AB$222,4)),"&gt;8")-COUNTIFS(INDIRECT(ADDRESS(ROW(R161),AA$222,4)):INDIRECT(ADDRESS(ROW(R161),AB$222,4)),"&gt;8")*8-SUM(INDIRECT(ADDRESS(ROW(R270),AA$222,4)):INDIRECT(ADDRESS(ROW(R270),AB$222,4)))</f>
        <v>0</v>
      </c>
      <c r="AC198" s="207">
        <f t="shared" ca="1" si="94"/>
        <v>0</v>
      </c>
      <c r="AD198" s="196">
        <f ca="1">IF($AB$222=45,0,SUM(INDIRECT(ADDRESS(ROW(U161),AD$222,4)):INDIRECT(ADDRESS(ROW(U161),AE$222,4)))-40-SUM(INDIRECT(ADDRESS(ROW(U234),AD$222,4)):INDIRECT(ADDRESS(ROW(U234),AE$222,4)),INDIRECT(ADDRESS(ROW(U270),AD$222,4)):INDIRECT(ADDRESS(ROW(U270),AE$222,4))))</f>
        <v>0</v>
      </c>
      <c r="AE198" s="191">
        <f ca="1">IF($AB$222=45,0,SUMIFS(INDIRECT(ADDRESS(ROW(U161),AD$222,4)):INDIRECT(ADDRESS(ROW(U161),AE$222,4)),INDIRECT(ADDRESS(ROW(U161),AD$222,4)):INDIRECT(ADDRESS(ROW(U161),AE$222,4)),"&gt;8")-COUNTIFS(INDIRECT(ADDRESS(ROW(U161),AD$222,4)):INDIRECT(ADDRESS(ROW(U161),AE$222,4)),"&gt;8")*8-SUM(INDIRECT(ADDRESS(ROW(U270),AD$222,4)):INDIRECT(ADDRESS(ROW(U270),AE$222,4))))</f>
        <v>0</v>
      </c>
      <c r="AF198" s="207">
        <f t="shared" ca="1" si="95"/>
        <v>0</v>
      </c>
      <c r="AG198" s="201">
        <f t="shared" ca="1" si="97"/>
        <v>0</v>
      </c>
      <c r="AH198"/>
      <c r="AI198"/>
      <c r="BA198" s="1"/>
      <c r="BB198" s="1"/>
      <c r="BD198" s="1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</row>
    <row r="199" spans="7:77">
      <c r="G199" s="1"/>
      <c r="H199" s="1"/>
      <c r="I199" s="1"/>
      <c r="J199" s="1"/>
      <c r="M199" s="43"/>
      <c r="N199" s="205" t="str">
        <f t="shared" si="90"/>
        <v>직원8</v>
      </c>
      <c r="O199" s="196">
        <f ca="1">SUM(INDIRECT(ADDRESS(ROW(F162),O$222,4)):INDIRECT(ADDRESS(ROW(F162),P$222,4)))-40-SUM(INDIRECT(ADDRESS(ROW(F235),O$222,4)):INDIRECT(ADDRESS(ROW(F235),P$222,4)),INDIRECT(ADDRESS(ROW(F271),O$222,4)):INDIRECT(ADDRESS(ROW(F271),P$222,4)))</f>
        <v>-40</v>
      </c>
      <c r="P199" s="191">
        <f ca="1">SUMIFS(INDIRECT(ADDRESS(ROW(F162),O$222,4)):INDIRECT(ADDRESS(ROW(F162),P$222,4)),INDIRECT(ADDRESS(ROW(F162),O$222,4)):INDIRECT(ADDRESS(ROW(F162),P$222,4)),"&gt;8")-COUNTIFS(INDIRECT(ADDRESS(ROW(F162),O$222,4)):INDIRECT(ADDRESS(ROW(F162),P$222,4)),"&gt;8")*8-SUM(INDIRECT(ADDRESS(ROW(F271),O$222,4)):INDIRECT(ADDRESS(ROW(F271),P$222,4)))</f>
        <v>0</v>
      </c>
      <c r="Q199" s="207">
        <f t="shared" ca="1" si="96"/>
        <v>0</v>
      </c>
      <c r="R199" s="196">
        <f ca="1">SUM(INDIRECT(ADDRESS(ROW(I162),R$222,4)):INDIRECT(ADDRESS(ROW(I162),S$222,4)))-40-SUM(INDIRECT(ADDRESS(ROW(I235),R$222,4)):INDIRECT(ADDRESS(ROW(I235),S$222,4)),INDIRECT(ADDRESS(ROW(I271),R$222,4)):INDIRECT(ADDRESS(ROW(I271),S$222,4)))</f>
        <v>-40</v>
      </c>
      <c r="S199" s="191">
        <f ca="1">SUMIFS(INDIRECT(ADDRESS(ROW(I162),R$222,4)):INDIRECT(ADDRESS(ROW(I162),S$222,4)),INDIRECT(ADDRESS(ROW(I162),R$222,4)):INDIRECT(ADDRESS(ROW(I162),S$222,4)),"&gt;8")-COUNTIFS(INDIRECT(ADDRESS(ROW(I162),R$222,4)):INDIRECT(ADDRESS(ROW(I162),S$222,4)),"&gt;8")*8-SUM(INDIRECT(ADDRESS(ROW(I271),R$222,4)):INDIRECT(ADDRESS(ROW(I271),S$222,4)))</f>
        <v>0</v>
      </c>
      <c r="T199" s="207">
        <f t="shared" ca="1" si="91"/>
        <v>0</v>
      </c>
      <c r="U199" s="196">
        <f ca="1">SUM(INDIRECT(ADDRESS(ROW(L162),U$222,4)):INDIRECT(ADDRESS(ROW(L162),V$222,4)))-40-SUM(INDIRECT(ADDRESS(ROW(L235),U$222,4)):INDIRECT(ADDRESS(ROW(L235),V$222,4)),INDIRECT(ADDRESS(ROW(L271),U$222,4)):INDIRECT(ADDRESS(ROW(L271),V$222,4)))</f>
        <v>-40</v>
      </c>
      <c r="V199" s="191">
        <f ca="1">SUMIFS(INDIRECT(ADDRESS(ROW(L162),U$222,4)):INDIRECT(ADDRESS(ROW(L162),V$222,4)),INDIRECT(ADDRESS(ROW(L162),U$222,4)):INDIRECT(ADDRESS(ROW(L162),V$222,4)),"&gt;8")-COUNTIFS(INDIRECT(ADDRESS(ROW(L162),U$222,4)):INDIRECT(ADDRESS(ROW(L162),V$222,4)),"&gt;8")*8-SUM(INDIRECT(ADDRESS(ROW(L271),U$222,4)):INDIRECT(ADDRESS(ROW(L271),V$222,4)))</f>
        <v>0</v>
      </c>
      <c r="W199" s="207">
        <f t="shared" ca="1" si="92"/>
        <v>0</v>
      </c>
      <c r="X199" s="196">
        <f ca="1">SUM(INDIRECT(ADDRESS(ROW(O162),X$222,4)):INDIRECT(ADDRESS(ROW(O162),Y$222,4)))-40-SUM(INDIRECT(ADDRESS(ROW(O235),X$222,4)):INDIRECT(ADDRESS(ROW(O235),Y$222,4)),INDIRECT(ADDRESS(ROW(O271),X$222,4)):INDIRECT(ADDRESS(ROW(O271),Y$222,4)))</f>
        <v>-40</v>
      </c>
      <c r="Y199" s="191">
        <f ca="1">SUMIFS(INDIRECT(ADDRESS(ROW(O162),X$222,4)):INDIRECT(ADDRESS(ROW(O162),Y$222,4)),INDIRECT(ADDRESS(ROW(O162),X$222,4)):INDIRECT(ADDRESS(ROW(O162),Y$222,4)),"&gt;8")-COUNTIFS(INDIRECT(ADDRESS(ROW(O162),X$222,4)):INDIRECT(ADDRESS(ROW(O162),Y$222,4)),"&gt;8")*8-SUM(INDIRECT(ADDRESS(ROW(O271),X$222,4)):INDIRECT(ADDRESS(ROW(O271),Y$222,4)))</f>
        <v>0</v>
      </c>
      <c r="Z199" s="207">
        <f t="shared" ca="1" si="93"/>
        <v>0</v>
      </c>
      <c r="AA199" s="196">
        <f ca="1">SUM(INDIRECT(ADDRESS(ROW(R162),AA$222,4)):INDIRECT(ADDRESS(ROW(R162),AB$222,4)))-40-SUM(INDIRECT(ADDRESS(ROW(R235),AA$222,4)):INDIRECT(ADDRESS(ROW(R235),AB$222,4)),INDIRECT(ADDRESS(ROW(R271),AA$222,4)):INDIRECT(ADDRESS(ROW(R271),AB$222,4)))</f>
        <v>-40</v>
      </c>
      <c r="AB199" s="191">
        <f ca="1">SUMIFS(INDIRECT(ADDRESS(ROW(R162),AA$222,4)):INDIRECT(ADDRESS(ROW(R162),AB$222,4)),INDIRECT(ADDRESS(ROW(R162),AA$222,4)):INDIRECT(ADDRESS(ROW(R162),AB$222,4)),"&gt;8")-COUNTIFS(INDIRECT(ADDRESS(ROW(R162),AA$222,4)):INDIRECT(ADDRESS(ROW(R162),AB$222,4)),"&gt;8")*8-SUM(INDIRECT(ADDRESS(ROW(R271),AA$222,4)):INDIRECT(ADDRESS(ROW(R271),AB$222,4)))</f>
        <v>0</v>
      </c>
      <c r="AC199" s="207">
        <f t="shared" ca="1" si="94"/>
        <v>0</v>
      </c>
      <c r="AD199" s="196">
        <f ca="1">IF($AB$222=45,0,SUM(INDIRECT(ADDRESS(ROW(U162),AD$222,4)):INDIRECT(ADDRESS(ROW(U162),AE$222,4)))-40-SUM(INDIRECT(ADDRESS(ROW(U235),AD$222,4)):INDIRECT(ADDRESS(ROW(U235),AE$222,4)),INDIRECT(ADDRESS(ROW(U271),AD$222,4)):INDIRECT(ADDRESS(ROW(U271),AE$222,4))))</f>
        <v>0</v>
      </c>
      <c r="AE199" s="191">
        <f ca="1">IF($AB$222=45,0,SUMIFS(INDIRECT(ADDRESS(ROW(U162),AD$222,4)):INDIRECT(ADDRESS(ROW(U162),AE$222,4)),INDIRECT(ADDRESS(ROW(U162),AD$222,4)):INDIRECT(ADDRESS(ROW(U162),AE$222,4)),"&gt;8")-COUNTIFS(INDIRECT(ADDRESS(ROW(U162),AD$222,4)):INDIRECT(ADDRESS(ROW(U162),AE$222,4)),"&gt;8")*8-SUM(INDIRECT(ADDRESS(ROW(U271),AD$222,4)):INDIRECT(ADDRESS(ROW(U271),AE$222,4))))</f>
        <v>0</v>
      </c>
      <c r="AF199" s="207">
        <f t="shared" ca="1" si="95"/>
        <v>0</v>
      </c>
      <c r="AG199" s="201">
        <f t="shared" ca="1" si="97"/>
        <v>0</v>
      </c>
      <c r="AH199"/>
      <c r="AI199"/>
      <c r="BA199" s="1"/>
      <c r="BB199" s="1"/>
      <c r="BD199" s="1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</row>
    <row r="200" spans="7:77">
      <c r="G200" s="1"/>
      <c r="H200" s="1"/>
      <c r="I200" s="1"/>
      <c r="J200" s="1"/>
      <c r="M200" s="43"/>
      <c r="N200" s="205" t="str">
        <f t="shared" si="90"/>
        <v>직원9</v>
      </c>
      <c r="O200" s="196">
        <f ca="1">SUM(INDIRECT(ADDRESS(ROW(F163),O$222,4)):INDIRECT(ADDRESS(ROW(F163),P$222,4)))-40-SUM(INDIRECT(ADDRESS(ROW(F236),O$222,4)):INDIRECT(ADDRESS(ROW(F236),P$222,4)),INDIRECT(ADDRESS(ROW(F272),O$222,4)):INDIRECT(ADDRESS(ROW(F272),P$222,4)))</f>
        <v>-40</v>
      </c>
      <c r="P200" s="191">
        <f ca="1">SUMIFS(INDIRECT(ADDRESS(ROW(F163),O$222,4)):INDIRECT(ADDRESS(ROW(F163),P$222,4)),INDIRECT(ADDRESS(ROW(F163),O$222,4)):INDIRECT(ADDRESS(ROW(F163),P$222,4)),"&gt;8")-COUNTIFS(INDIRECT(ADDRESS(ROW(F163),O$222,4)):INDIRECT(ADDRESS(ROW(F163),P$222,4)),"&gt;8")*8-SUM(INDIRECT(ADDRESS(ROW(F272),O$222,4)):INDIRECT(ADDRESS(ROW(F272),P$222,4)))</f>
        <v>0</v>
      </c>
      <c r="Q200" s="207">
        <f t="shared" ca="1" si="96"/>
        <v>0</v>
      </c>
      <c r="R200" s="196">
        <f ca="1">SUM(INDIRECT(ADDRESS(ROW(I163),R$222,4)):INDIRECT(ADDRESS(ROW(I163),S$222,4)))-40-SUM(INDIRECT(ADDRESS(ROW(I236),R$222,4)):INDIRECT(ADDRESS(ROW(I236),S$222,4)),INDIRECT(ADDRESS(ROW(I272),R$222,4)):INDIRECT(ADDRESS(ROW(I272),S$222,4)))</f>
        <v>-40</v>
      </c>
      <c r="S200" s="191">
        <f ca="1">SUMIFS(INDIRECT(ADDRESS(ROW(I163),R$222,4)):INDIRECT(ADDRESS(ROW(I163),S$222,4)),INDIRECT(ADDRESS(ROW(I163),R$222,4)):INDIRECT(ADDRESS(ROW(I163),S$222,4)),"&gt;8")-COUNTIFS(INDIRECT(ADDRESS(ROW(I163),R$222,4)):INDIRECT(ADDRESS(ROW(I163),S$222,4)),"&gt;8")*8-SUM(INDIRECT(ADDRESS(ROW(I272),R$222,4)):INDIRECT(ADDRESS(ROW(I272),S$222,4)))</f>
        <v>0</v>
      </c>
      <c r="T200" s="207">
        <f t="shared" ca="1" si="91"/>
        <v>0</v>
      </c>
      <c r="U200" s="196">
        <f ca="1">SUM(INDIRECT(ADDRESS(ROW(L163),U$222,4)):INDIRECT(ADDRESS(ROW(L163),V$222,4)))-40-SUM(INDIRECT(ADDRESS(ROW(L236),U$222,4)):INDIRECT(ADDRESS(ROW(L236),V$222,4)),INDIRECT(ADDRESS(ROW(L272),U$222,4)):INDIRECT(ADDRESS(ROW(L272),V$222,4)))</f>
        <v>-40</v>
      </c>
      <c r="V200" s="191">
        <f ca="1">SUMIFS(INDIRECT(ADDRESS(ROW(L163),U$222,4)):INDIRECT(ADDRESS(ROW(L163),V$222,4)),INDIRECT(ADDRESS(ROW(L163),U$222,4)):INDIRECT(ADDRESS(ROW(L163),V$222,4)),"&gt;8")-COUNTIFS(INDIRECT(ADDRESS(ROW(L163),U$222,4)):INDIRECT(ADDRESS(ROW(L163),V$222,4)),"&gt;8")*8-SUM(INDIRECT(ADDRESS(ROW(L272),U$222,4)):INDIRECT(ADDRESS(ROW(L272),V$222,4)))</f>
        <v>0</v>
      </c>
      <c r="W200" s="207">
        <f t="shared" ca="1" si="92"/>
        <v>0</v>
      </c>
      <c r="X200" s="196">
        <f ca="1">SUM(INDIRECT(ADDRESS(ROW(O163),X$222,4)):INDIRECT(ADDRESS(ROW(O163),Y$222,4)))-40-SUM(INDIRECT(ADDRESS(ROW(O236),X$222,4)):INDIRECT(ADDRESS(ROW(O236),Y$222,4)),INDIRECT(ADDRESS(ROW(O272),X$222,4)):INDIRECT(ADDRESS(ROW(O272),Y$222,4)))</f>
        <v>-40</v>
      </c>
      <c r="Y200" s="191">
        <f ca="1">SUMIFS(INDIRECT(ADDRESS(ROW(O163),X$222,4)):INDIRECT(ADDRESS(ROW(O163),Y$222,4)),INDIRECT(ADDRESS(ROW(O163),X$222,4)):INDIRECT(ADDRESS(ROW(O163),Y$222,4)),"&gt;8")-COUNTIFS(INDIRECT(ADDRESS(ROW(O163),X$222,4)):INDIRECT(ADDRESS(ROW(O163),Y$222,4)),"&gt;8")*8-SUM(INDIRECT(ADDRESS(ROW(O272),X$222,4)):INDIRECT(ADDRESS(ROW(O272),Y$222,4)))</f>
        <v>0</v>
      </c>
      <c r="Z200" s="207">
        <f t="shared" ca="1" si="93"/>
        <v>0</v>
      </c>
      <c r="AA200" s="196">
        <f ca="1">SUM(INDIRECT(ADDRESS(ROW(R163),AA$222,4)):INDIRECT(ADDRESS(ROW(R163),AB$222,4)))-40-SUM(INDIRECT(ADDRESS(ROW(R236),AA$222,4)):INDIRECT(ADDRESS(ROW(R236),AB$222,4)),INDIRECT(ADDRESS(ROW(R272),AA$222,4)):INDIRECT(ADDRESS(ROW(R272),AB$222,4)))</f>
        <v>-40</v>
      </c>
      <c r="AB200" s="191">
        <f ca="1">SUMIFS(INDIRECT(ADDRESS(ROW(R163),AA$222,4)):INDIRECT(ADDRESS(ROW(R163),AB$222,4)),INDIRECT(ADDRESS(ROW(R163),AA$222,4)):INDIRECT(ADDRESS(ROW(R163),AB$222,4)),"&gt;8")-COUNTIFS(INDIRECT(ADDRESS(ROW(R163),AA$222,4)):INDIRECT(ADDRESS(ROW(R163),AB$222,4)),"&gt;8")*8-SUM(INDIRECT(ADDRESS(ROW(R272),AA$222,4)):INDIRECT(ADDRESS(ROW(R272),AB$222,4)))</f>
        <v>0</v>
      </c>
      <c r="AC200" s="207">
        <f t="shared" ca="1" si="94"/>
        <v>0</v>
      </c>
      <c r="AD200" s="196">
        <f ca="1">IF($AB$222=45,0,SUM(INDIRECT(ADDRESS(ROW(U163),AD$222,4)):INDIRECT(ADDRESS(ROW(U163),AE$222,4)))-40-SUM(INDIRECT(ADDRESS(ROW(U236),AD$222,4)):INDIRECT(ADDRESS(ROW(U236),AE$222,4)),INDIRECT(ADDRESS(ROW(U272),AD$222,4)):INDIRECT(ADDRESS(ROW(U272),AE$222,4))))</f>
        <v>0</v>
      </c>
      <c r="AE200" s="191">
        <f ca="1">IF($AB$222=45,0,SUMIFS(INDIRECT(ADDRESS(ROW(U163),AD$222,4)):INDIRECT(ADDRESS(ROW(U163),AE$222,4)),INDIRECT(ADDRESS(ROW(U163),AD$222,4)):INDIRECT(ADDRESS(ROW(U163),AE$222,4)),"&gt;8")-COUNTIFS(INDIRECT(ADDRESS(ROW(U163),AD$222,4)):INDIRECT(ADDRESS(ROW(U163),AE$222,4)),"&gt;8")*8-SUM(INDIRECT(ADDRESS(ROW(U272),AD$222,4)):INDIRECT(ADDRESS(ROW(U272),AE$222,4))))</f>
        <v>0</v>
      </c>
      <c r="AF200" s="207">
        <f t="shared" ca="1" si="95"/>
        <v>0</v>
      </c>
      <c r="AG200" s="201">
        <f t="shared" ca="1" si="97"/>
        <v>0</v>
      </c>
      <c r="AH200"/>
      <c r="AI200"/>
      <c r="BA200" s="1"/>
      <c r="BB200" s="1"/>
      <c r="BD200" s="1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</row>
    <row r="201" spans="7:77">
      <c r="G201" s="1"/>
      <c r="H201" s="1"/>
      <c r="I201" s="1"/>
      <c r="J201" s="1"/>
      <c r="M201" s="43"/>
      <c r="N201" s="205" t="str">
        <f t="shared" si="90"/>
        <v>직원10</v>
      </c>
      <c r="O201" s="196">
        <f ca="1">SUM(INDIRECT(ADDRESS(ROW(F164),O$222,4)):INDIRECT(ADDRESS(ROW(F164),P$222,4)))-40-SUM(INDIRECT(ADDRESS(ROW(F237),O$222,4)):INDIRECT(ADDRESS(ROW(F237),P$222,4)),INDIRECT(ADDRESS(ROW(F273),O$222,4)):INDIRECT(ADDRESS(ROW(F273),P$222,4)))</f>
        <v>-40</v>
      </c>
      <c r="P201" s="191">
        <f ca="1">SUMIFS(INDIRECT(ADDRESS(ROW(F164),O$222,4)):INDIRECT(ADDRESS(ROW(F164),P$222,4)),INDIRECT(ADDRESS(ROW(F164),O$222,4)):INDIRECT(ADDRESS(ROW(F164),P$222,4)),"&gt;8")-COUNTIFS(INDIRECT(ADDRESS(ROW(F164),O$222,4)):INDIRECT(ADDRESS(ROW(F164),P$222,4)),"&gt;8")*8-SUM(INDIRECT(ADDRESS(ROW(F273),O$222,4)):INDIRECT(ADDRESS(ROW(F273),P$222,4)))</f>
        <v>0</v>
      </c>
      <c r="Q201" s="207">
        <f t="shared" ca="1" si="96"/>
        <v>0</v>
      </c>
      <c r="R201" s="196">
        <f ca="1">SUM(INDIRECT(ADDRESS(ROW(I164),R$222,4)):INDIRECT(ADDRESS(ROW(I164),S$222,4)))-40-SUM(INDIRECT(ADDRESS(ROW(I237),R$222,4)):INDIRECT(ADDRESS(ROW(I237),S$222,4)),INDIRECT(ADDRESS(ROW(I273),R$222,4)):INDIRECT(ADDRESS(ROW(I273),S$222,4)))</f>
        <v>-40</v>
      </c>
      <c r="S201" s="191">
        <f ca="1">SUMIFS(INDIRECT(ADDRESS(ROW(I164),R$222,4)):INDIRECT(ADDRESS(ROW(I164),S$222,4)),INDIRECT(ADDRESS(ROW(I164),R$222,4)):INDIRECT(ADDRESS(ROW(I164),S$222,4)),"&gt;8")-COUNTIFS(INDIRECT(ADDRESS(ROW(I164),R$222,4)):INDIRECT(ADDRESS(ROW(I164),S$222,4)),"&gt;8")*8-SUM(INDIRECT(ADDRESS(ROW(I273),R$222,4)):INDIRECT(ADDRESS(ROW(I273),S$222,4)))</f>
        <v>0</v>
      </c>
      <c r="T201" s="207">
        <f t="shared" ca="1" si="91"/>
        <v>0</v>
      </c>
      <c r="U201" s="196">
        <f ca="1">SUM(INDIRECT(ADDRESS(ROW(L164),U$222,4)):INDIRECT(ADDRESS(ROW(L164),V$222,4)))-40-SUM(INDIRECT(ADDRESS(ROW(L237),U$222,4)):INDIRECT(ADDRESS(ROW(L237),V$222,4)),INDIRECT(ADDRESS(ROW(L273),U$222,4)):INDIRECT(ADDRESS(ROW(L273),V$222,4)))</f>
        <v>-40</v>
      </c>
      <c r="V201" s="191">
        <f ca="1">SUMIFS(INDIRECT(ADDRESS(ROW(L164),U$222,4)):INDIRECT(ADDRESS(ROW(L164),V$222,4)),INDIRECT(ADDRESS(ROW(L164),U$222,4)):INDIRECT(ADDRESS(ROW(L164),V$222,4)),"&gt;8")-COUNTIFS(INDIRECT(ADDRESS(ROW(L164),U$222,4)):INDIRECT(ADDRESS(ROW(L164),V$222,4)),"&gt;8")*8-SUM(INDIRECT(ADDRESS(ROW(L273),U$222,4)):INDIRECT(ADDRESS(ROW(L273),V$222,4)))</f>
        <v>0</v>
      </c>
      <c r="W201" s="207">
        <f t="shared" ca="1" si="92"/>
        <v>0</v>
      </c>
      <c r="X201" s="196">
        <f ca="1">SUM(INDIRECT(ADDRESS(ROW(O164),X$222,4)):INDIRECT(ADDRESS(ROW(O164),Y$222,4)))-40-SUM(INDIRECT(ADDRESS(ROW(O237),X$222,4)):INDIRECT(ADDRESS(ROW(O237),Y$222,4)),INDIRECT(ADDRESS(ROW(O273),X$222,4)):INDIRECT(ADDRESS(ROW(O273),Y$222,4)))</f>
        <v>-40</v>
      </c>
      <c r="Y201" s="191">
        <f ca="1">SUMIFS(INDIRECT(ADDRESS(ROW(O164),X$222,4)):INDIRECT(ADDRESS(ROW(O164),Y$222,4)),INDIRECT(ADDRESS(ROW(O164),X$222,4)):INDIRECT(ADDRESS(ROW(O164),Y$222,4)),"&gt;8")-COUNTIFS(INDIRECT(ADDRESS(ROW(O164),X$222,4)):INDIRECT(ADDRESS(ROW(O164),Y$222,4)),"&gt;8")*8-SUM(INDIRECT(ADDRESS(ROW(O273),X$222,4)):INDIRECT(ADDRESS(ROW(O273),Y$222,4)))</f>
        <v>0</v>
      </c>
      <c r="Z201" s="207">
        <f t="shared" ca="1" si="93"/>
        <v>0</v>
      </c>
      <c r="AA201" s="196">
        <f ca="1">SUM(INDIRECT(ADDRESS(ROW(R164),AA$222,4)):INDIRECT(ADDRESS(ROW(R164),AB$222,4)))-40-SUM(INDIRECT(ADDRESS(ROW(R237),AA$222,4)):INDIRECT(ADDRESS(ROW(R237),AB$222,4)),INDIRECT(ADDRESS(ROW(R273),AA$222,4)):INDIRECT(ADDRESS(ROW(R273),AB$222,4)))</f>
        <v>-40</v>
      </c>
      <c r="AB201" s="191">
        <f ca="1">SUMIFS(INDIRECT(ADDRESS(ROW(R164),AA$222,4)):INDIRECT(ADDRESS(ROW(R164),AB$222,4)),INDIRECT(ADDRESS(ROW(R164),AA$222,4)):INDIRECT(ADDRESS(ROW(R164),AB$222,4)),"&gt;8")-COUNTIFS(INDIRECT(ADDRESS(ROW(R164),AA$222,4)):INDIRECT(ADDRESS(ROW(R164),AB$222,4)),"&gt;8")*8-SUM(INDIRECT(ADDRESS(ROW(R273),AA$222,4)):INDIRECT(ADDRESS(ROW(R273),AB$222,4)))</f>
        <v>0</v>
      </c>
      <c r="AC201" s="207">
        <f t="shared" ca="1" si="94"/>
        <v>0</v>
      </c>
      <c r="AD201" s="196">
        <f ca="1">IF($AB$222=45,0,SUM(INDIRECT(ADDRESS(ROW(U164),AD$222,4)):INDIRECT(ADDRESS(ROW(U164),AE$222,4)))-40-SUM(INDIRECT(ADDRESS(ROW(U237),AD$222,4)):INDIRECT(ADDRESS(ROW(U237),AE$222,4)),INDIRECT(ADDRESS(ROW(U273),AD$222,4)):INDIRECT(ADDRESS(ROW(U273),AE$222,4))))</f>
        <v>0</v>
      </c>
      <c r="AE201" s="191">
        <f ca="1">IF($AB$222=45,0,SUMIFS(INDIRECT(ADDRESS(ROW(U164),AD$222,4)):INDIRECT(ADDRESS(ROW(U164),AE$222,4)),INDIRECT(ADDRESS(ROW(U164),AD$222,4)):INDIRECT(ADDRESS(ROW(U164),AE$222,4)),"&gt;8")-COUNTIFS(INDIRECT(ADDRESS(ROW(U164),AD$222,4)):INDIRECT(ADDRESS(ROW(U164),AE$222,4)),"&gt;8")*8-SUM(INDIRECT(ADDRESS(ROW(U273),AD$222,4)):INDIRECT(ADDRESS(ROW(U273),AE$222,4))))</f>
        <v>0</v>
      </c>
      <c r="AF201" s="207">
        <f t="shared" ca="1" si="95"/>
        <v>0</v>
      </c>
      <c r="AG201" s="201">
        <f t="shared" ca="1" si="97"/>
        <v>0</v>
      </c>
      <c r="AH201"/>
      <c r="AI201"/>
      <c r="BA201" s="1"/>
      <c r="BB201" s="1"/>
      <c r="BD201" s="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</row>
    <row r="202" spans="7:77">
      <c r="G202" s="1"/>
      <c r="H202" s="1"/>
      <c r="I202" s="1"/>
      <c r="J202" s="1"/>
      <c r="M202" s="43"/>
      <c r="N202" s="205" t="str">
        <f t="shared" si="90"/>
        <v>직원11</v>
      </c>
      <c r="O202" s="196">
        <f ca="1">SUM(INDIRECT(ADDRESS(ROW(F165),O$222,4)):INDIRECT(ADDRESS(ROW(F165),P$222,4)))-40-SUM(INDIRECT(ADDRESS(ROW(F238),O$222,4)):INDIRECT(ADDRESS(ROW(F238),P$222,4)),INDIRECT(ADDRESS(ROW(F274),O$222,4)):INDIRECT(ADDRESS(ROW(F274),P$222,4)))</f>
        <v>-40</v>
      </c>
      <c r="P202" s="191">
        <f ca="1">SUMIFS(INDIRECT(ADDRESS(ROW(F165),O$222,4)):INDIRECT(ADDRESS(ROW(F165),P$222,4)),INDIRECT(ADDRESS(ROW(F165),O$222,4)):INDIRECT(ADDRESS(ROW(F165),P$222,4)),"&gt;8")-COUNTIFS(INDIRECT(ADDRESS(ROW(F165),O$222,4)):INDIRECT(ADDRESS(ROW(F165),P$222,4)),"&gt;8")*8-SUM(INDIRECT(ADDRESS(ROW(F274),O$222,4)):INDIRECT(ADDRESS(ROW(F274),P$222,4)))</f>
        <v>0</v>
      </c>
      <c r="Q202" s="207">
        <f t="shared" ca="1" si="96"/>
        <v>0</v>
      </c>
      <c r="R202" s="196">
        <f ca="1">SUM(INDIRECT(ADDRESS(ROW(I165),R$222,4)):INDIRECT(ADDRESS(ROW(I165),S$222,4)))-40-SUM(INDIRECT(ADDRESS(ROW(I238),R$222,4)):INDIRECT(ADDRESS(ROW(I238),S$222,4)),INDIRECT(ADDRESS(ROW(I274),R$222,4)):INDIRECT(ADDRESS(ROW(I274),S$222,4)))</f>
        <v>-40</v>
      </c>
      <c r="S202" s="191">
        <f ca="1">SUMIFS(INDIRECT(ADDRESS(ROW(I165),R$222,4)):INDIRECT(ADDRESS(ROW(I165),S$222,4)),INDIRECT(ADDRESS(ROW(I165),R$222,4)):INDIRECT(ADDRESS(ROW(I165),S$222,4)),"&gt;8")-COUNTIFS(INDIRECT(ADDRESS(ROW(I165),R$222,4)):INDIRECT(ADDRESS(ROW(I165),S$222,4)),"&gt;8")*8-SUM(INDIRECT(ADDRESS(ROW(I274),R$222,4)):INDIRECT(ADDRESS(ROW(I274),S$222,4)))</f>
        <v>0</v>
      </c>
      <c r="T202" s="207">
        <f t="shared" ca="1" si="91"/>
        <v>0</v>
      </c>
      <c r="U202" s="196">
        <f ca="1">SUM(INDIRECT(ADDRESS(ROW(L165),U$222,4)):INDIRECT(ADDRESS(ROW(L165),V$222,4)))-40-SUM(INDIRECT(ADDRESS(ROW(L238),U$222,4)):INDIRECT(ADDRESS(ROW(L238),V$222,4)),INDIRECT(ADDRESS(ROW(L274),U$222,4)):INDIRECT(ADDRESS(ROW(L274),V$222,4)))</f>
        <v>-40</v>
      </c>
      <c r="V202" s="191">
        <f ca="1">SUMIFS(INDIRECT(ADDRESS(ROW(L165),U$222,4)):INDIRECT(ADDRESS(ROW(L165),V$222,4)),INDIRECT(ADDRESS(ROW(L165),U$222,4)):INDIRECT(ADDRESS(ROW(L165),V$222,4)),"&gt;8")-COUNTIFS(INDIRECT(ADDRESS(ROW(L165),U$222,4)):INDIRECT(ADDRESS(ROW(L165),V$222,4)),"&gt;8")*8-SUM(INDIRECT(ADDRESS(ROW(L274),U$222,4)):INDIRECT(ADDRESS(ROW(L274),V$222,4)))</f>
        <v>0</v>
      </c>
      <c r="W202" s="207">
        <f t="shared" ca="1" si="92"/>
        <v>0</v>
      </c>
      <c r="X202" s="196">
        <f ca="1">SUM(INDIRECT(ADDRESS(ROW(O165),X$222,4)):INDIRECT(ADDRESS(ROW(O165),Y$222,4)))-40-SUM(INDIRECT(ADDRESS(ROW(O238),X$222,4)):INDIRECT(ADDRESS(ROW(O238),Y$222,4)),INDIRECT(ADDRESS(ROW(O274),X$222,4)):INDIRECT(ADDRESS(ROW(O274),Y$222,4)))</f>
        <v>-40</v>
      </c>
      <c r="Y202" s="191">
        <f ca="1">SUMIFS(INDIRECT(ADDRESS(ROW(O165),X$222,4)):INDIRECT(ADDRESS(ROW(O165),Y$222,4)),INDIRECT(ADDRESS(ROW(O165),X$222,4)):INDIRECT(ADDRESS(ROW(O165),Y$222,4)),"&gt;8")-COUNTIFS(INDIRECT(ADDRESS(ROW(O165),X$222,4)):INDIRECT(ADDRESS(ROW(O165),Y$222,4)),"&gt;8")*8-SUM(INDIRECT(ADDRESS(ROW(O274),X$222,4)):INDIRECT(ADDRESS(ROW(O274),Y$222,4)))</f>
        <v>0</v>
      </c>
      <c r="Z202" s="207">
        <f t="shared" ca="1" si="93"/>
        <v>0</v>
      </c>
      <c r="AA202" s="196">
        <f ca="1">SUM(INDIRECT(ADDRESS(ROW(R165),AA$222,4)):INDIRECT(ADDRESS(ROW(R165),AB$222,4)))-40-SUM(INDIRECT(ADDRESS(ROW(R238),AA$222,4)):INDIRECT(ADDRESS(ROW(R238),AB$222,4)),INDIRECT(ADDRESS(ROW(R274),AA$222,4)):INDIRECT(ADDRESS(ROW(R274),AB$222,4)))</f>
        <v>-40</v>
      </c>
      <c r="AB202" s="191">
        <f ca="1">SUMIFS(INDIRECT(ADDRESS(ROW(R165),AA$222,4)):INDIRECT(ADDRESS(ROW(R165),AB$222,4)),INDIRECT(ADDRESS(ROW(R165),AA$222,4)):INDIRECT(ADDRESS(ROW(R165),AB$222,4)),"&gt;8")-COUNTIFS(INDIRECT(ADDRESS(ROW(R165),AA$222,4)):INDIRECT(ADDRESS(ROW(R165),AB$222,4)),"&gt;8")*8-SUM(INDIRECT(ADDRESS(ROW(R274),AA$222,4)):INDIRECT(ADDRESS(ROW(R274),AB$222,4)))</f>
        <v>0</v>
      </c>
      <c r="AC202" s="207">
        <f t="shared" ca="1" si="94"/>
        <v>0</v>
      </c>
      <c r="AD202" s="196">
        <f ca="1">IF($AB$222=45,0,SUM(INDIRECT(ADDRESS(ROW(U165),AD$222,4)):INDIRECT(ADDRESS(ROW(U165),AE$222,4)))-40-SUM(INDIRECT(ADDRESS(ROW(U238),AD$222,4)):INDIRECT(ADDRESS(ROW(U238),AE$222,4)),INDIRECT(ADDRESS(ROW(U274),AD$222,4)):INDIRECT(ADDRESS(ROW(U274),AE$222,4))))</f>
        <v>0</v>
      </c>
      <c r="AE202" s="191">
        <f ca="1">IF($AB$222=45,0,SUMIFS(INDIRECT(ADDRESS(ROW(U165),AD$222,4)):INDIRECT(ADDRESS(ROW(U165),AE$222,4)),INDIRECT(ADDRESS(ROW(U165),AD$222,4)):INDIRECT(ADDRESS(ROW(U165),AE$222,4)),"&gt;8")-COUNTIFS(INDIRECT(ADDRESS(ROW(U165),AD$222,4)):INDIRECT(ADDRESS(ROW(U165),AE$222,4)),"&gt;8")*8-SUM(INDIRECT(ADDRESS(ROW(U274),AD$222,4)):INDIRECT(ADDRESS(ROW(U274),AE$222,4))))</f>
        <v>0</v>
      </c>
      <c r="AF202" s="207">
        <f t="shared" ca="1" si="95"/>
        <v>0</v>
      </c>
      <c r="AG202" s="201">
        <f t="shared" ca="1" si="97"/>
        <v>0</v>
      </c>
      <c r="AH202"/>
      <c r="AI202"/>
      <c r="BA202" s="1"/>
      <c r="BB202" s="1"/>
      <c r="BD202" s="1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</row>
    <row r="203" spans="7:77">
      <c r="G203" s="1"/>
      <c r="H203" s="1"/>
      <c r="I203" s="1"/>
      <c r="J203" s="1"/>
      <c r="M203" s="43"/>
      <c r="N203" s="205" t="str">
        <f t="shared" si="90"/>
        <v>직원12</v>
      </c>
      <c r="O203" s="196">
        <f ca="1">SUM(INDIRECT(ADDRESS(ROW(F166),O$222,4)):INDIRECT(ADDRESS(ROW(F166),P$222,4)))-40-SUM(INDIRECT(ADDRESS(ROW(F239),O$222,4)):INDIRECT(ADDRESS(ROW(F239),P$222,4)),INDIRECT(ADDRESS(ROW(F275),O$222,4)):INDIRECT(ADDRESS(ROW(F275),P$222,4)))</f>
        <v>-40</v>
      </c>
      <c r="P203" s="191">
        <f ca="1">SUMIFS(INDIRECT(ADDRESS(ROW(F166),O$222,4)):INDIRECT(ADDRESS(ROW(F166),P$222,4)),INDIRECT(ADDRESS(ROW(F166),O$222,4)):INDIRECT(ADDRESS(ROW(F166),P$222,4)),"&gt;8")-COUNTIFS(INDIRECT(ADDRESS(ROW(F166),O$222,4)):INDIRECT(ADDRESS(ROW(F166),P$222,4)),"&gt;8")*8-SUM(INDIRECT(ADDRESS(ROW(F275),O$222,4)):INDIRECT(ADDRESS(ROW(F275),P$222,4)))</f>
        <v>0</v>
      </c>
      <c r="Q203" s="207">
        <f t="shared" ca="1" si="96"/>
        <v>0</v>
      </c>
      <c r="R203" s="196">
        <f ca="1">SUM(INDIRECT(ADDRESS(ROW(I166),R$222,4)):INDIRECT(ADDRESS(ROW(I166),S$222,4)))-40-SUM(INDIRECT(ADDRESS(ROW(I239),R$222,4)):INDIRECT(ADDRESS(ROW(I239),S$222,4)),INDIRECT(ADDRESS(ROW(I275),R$222,4)):INDIRECT(ADDRESS(ROW(I275),S$222,4)))</f>
        <v>-40</v>
      </c>
      <c r="S203" s="191">
        <f ca="1">SUMIFS(INDIRECT(ADDRESS(ROW(I166),R$222,4)):INDIRECT(ADDRESS(ROW(I166),S$222,4)),INDIRECT(ADDRESS(ROW(I166),R$222,4)):INDIRECT(ADDRESS(ROW(I166),S$222,4)),"&gt;8")-COUNTIFS(INDIRECT(ADDRESS(ROW(I166),R$222,4)):INDIRECT(ADDRESS(ROW(I166),S$222,4)),"&gt;8")*8-SUM(INDIRECT(ADDRESS(ROW(I275),R$222,4)):INDIRECT(ADDRESS(ROW(I275),S$222,4)))</f>
        <v>0</v>
      </c>
      <c r="T203" s="207">
        <f t="shared" ca="1" si="91"/>
        <v>0</v>
      </c>
      <c r="U203" s="196">
        <f ca="1">SUM(INDIRECT(ADDRESS(ROW(L166),U$222,4)):INDIRECT(ADDRESS(ROW(L166),V$222,4)))-40-SUM(INDIRECT(ADDRESS(ROW(L239),U$222,4)):INDIRECT(ADDRESS(ROW(L239),V$222,4)),INDIRECT(ADDRESS(ROW(L275),U$222,4)):INDIRECT(ADDRESS(ROW(L275),V$222,4)))</f>
        <v>-40</v>
      </c>
      <c r="V203" s="191">
        <f ca="1">SUMIFS(INDIRECT(ADDRESS(ROW(L166),U$222,4)):INDIRECT(ADDRESS(ROW(L166),V$222,4)),INDIRECT(ADDRESS(ROW(L166),U$222,4)):INDIRECT(ADDRESS(ROW(L166),V$222,4)),"&gt;8")-COUNTIFS(INDIRECT(ADDRESS(ROW(L166),U$222,4)):INDIRECT(ADDRESS(ROW(L166),V$222,4)),"&gt;8")*8-SUM(INDIRECT(ADDRESS(ROW(L275),U$222,4)):INDIRECT(ADDRESS(ROW(L275),V$222,4)))</f>
        <v>0</v>
      </c>
      <c r="W203" s="207">
        <f t="shared" ca="1" si="92"/>
        <v>0</v>
      </c>
      <c r="X203" s="196">
        <f ca="1">SUM(INDIRECT(ADDRESS(ROW(O166),X$222,4)):INDIRECT(ADDRESS(ROW(O166),Y$222,4)))-40-SUM(INDIRECT(ADDRESS(ROW(O239),X$222,4)):INDIRECT(ADDRESS(ROW(O239),Y$222,4)),INDIRECT(ADDRESS(ROW(O275),X$222,4)):INDIRECT(ADDRESS(ROW(O275),Y$222,4)))</f>
        <v>-40</v>
      </c>
      <c r="Y203" s="191">
        <f ca="1">SUMIFS(INDIRECT(ADDRESS(ROW(O166),X$222,4)):INDIRECT(ADDRESS(ROW(O166),Y$222,4)),INDIRECT(ADDRESS(ROW(O166),X$222,4)):INDIRECT(ADDRESS(ROW(O166),Y$222,4)),"&gt;8")-COUNTIFS(INDIRECT(ADDRESS(ROW(O166),X$222,4)):INDIRECT(ADDRESS(ROW(O166),Y$222,4)),"&gt;8")*8-SUM(INDIRECT(ADDRESS(ROW(O275),X$222,4)):INDIRECT(ADDRESS(ROW(O275),Y$222,4)))</f>
        <v>0</v>
      </c>
      <c r="Z203" s="207">
        <f t="shared" ca="1" si="93"/>
        <v>0</v>
      </c>
      <c r="AA203" s="196">
        <f ca="1">SUM(INDIRECT(ADDRESS(ROW(R166),AA$222,4)):INDIRECT(ADDRESS(ROW(R166),AB$222,4)))-40-SUM(INDIRECT(ADDRESS(ROW(R239),AA$222,4)):INDIRECT(ADDRESS(ROW(R239),AB$222,4)),INDIRECT(ADDRESS(ROW(R275),AA$222,4)):INDIRECT(ADDRESS(ROW(R275),AB$222,4)))</f>
        <v>-40</v>
      </c>
      <c r="AB203" s="191">
        <f ca="1">SUMIFS(INDIRECT(ADDRESS(ROW(R166),AA$222,4)):INDIRECT(ADDRESS(ROW(R166),AB$222,4)),INDIRECT(ADDRESS(ROW(R166),AA$222,4)):INDIRECT(ADDRESS(ROW(R166),AB$222,4)),"&gt;8")-COUNTIFS(INDIRECT(ADDRESS(ROW(R166),AA$222,4)):INDIRECT(ADDRESS(ROW(R166),AB$222,4)),"&gt;8")*8-SUM(INDIRECT(ADDRESS(ROW(R275),AA$222,4)):INDIRECT(ADDRESS(ROW(R275),AB$222,4)))</f>
        <v>0</v>
      </c>
      <c r="AC203" s="207">
        <f t="shared" ca="1" si="94"/>
        <v>0</v>
      </c>
      <c r="AD203" s="196">
        <f ca="1">IF($AB$222=45,0,SUM(INDIRECT(ADDRESS(ROW(U166),AD$222,4)):INDIRECT(ADDRESS(ROW(U166),AE$222,4)))-40-SUM(INDIRECT(ADDRESS(ROW(U239),AD$222,4)):INDIRECT(ADDRESS(ROW(U239),AE$222,4)),INDIRECT(ADDRESS(ROW(U275),AD$222,4)):INDIRECT(ADDRESS(ROW(U275),AE$222,4))))</f>
        <v>0</v>
      </c>
      <c r="AE203" s="191">
        <f ca="1">IF($AB$222=45,0,SUMIFS(INDIRECT(ADDRESS(ROW(U166),AD$222,4)):INDIRECT(ADDRESS(ROW(U166),AE$222,4)),INDIRECT(ADDRESS(ROW(U166),AD$222,4)):INDIRECT(ADDRESS(ROW(U166),AE$222,4)),"&gt;8")-COUNTIFS(INDIRECT(ADDRESS(ROW(U166),AD$222,4)):INDIRECT(ADDRESS(ROW(U166),AE$222,4)),"&gt;8")*8-SUM(INDIRECT(ADDRESS(ROW(U275),AD$222,4)):INDIRECT(ADDRESS(ROW(U275),AE$222,4))))</f>
        <v>0</v>
      </c>
      <c r="AF203" s="207">
        <f t="shared" ca="1" si="95"/>
        <v>0</v>
      </c>
      <c r="AG203" s="201">
        <f t="shared" ca="1" si="97"/>
        <v>0</v>
      </c>
      <c r="AH203"/>
      <c r="AI203"/>
      <c r="BA203" s="1"/>
      <c r="BB203" s="1"/>
      <c r="BD203" s="1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</row>
    <row r="204" spans="7:77">
      <c r="G204" s="1"/>
      <c r="H204" s="1"/>
      <c r="I204" s="1"/>
      <c r="J204" s="1"/>
      <c r="M204" s="43"/>
      <c r="N204" s="205" t="str">
        <f t="shared" si="90"/>
        <v>직원13</v>
      </c>
      <c r="O204" s="196">
        <f ca="1">SUM(INDIRECT(ADDRESS(ROW(F167),O$222,4)):INDIRECT(ADDRESS(ROW(F167),P$222,4)))-40-SUM(INDIRECT(ADDRESS(ROW(F240),O$222,4)):INDIRECT(ADDRESS(ROW(F240),P$222,4)),INDIRECT(ADDRESS(ROW(F276),O$222,4)):INDIRECT(ADDRESS(ROW(F276),P$222,4)))</f>
        <v>-40</v>
      </c>
      <c r="P204" s="191">
        <f ca="1">SUMIFS(INDIRECT(ADDRESS(ROW(F167),O$222,4)):INDIRECT(ADDRESS(ROW(F167),P$222,4)),INDIRECT(ADDRESS(ROW(F167),O$222,4)):INDIRECT(ADDRESS(ROW(F167),P$222,4)),"&gt;8")-COUNTIFS(INDIRECT(ADDRESS(ROW(F167),O$222,4)):INDIRECT(ADDRESS(ROW(F167),P$222,4)),"&gt;8")*8-SUM(INDIRECT(ADDRESS(ROW(F276),O$222,4)):INDIRECT(ADDRESS(ROW(F276),P$222,4)))</f>
        <v>0</v>
      </c>
      <c r="Q204" s="207">
        <f t="shared" ca="1" si="96"/>
        <v>0</v>
      </c>
      <c r="R204" s="196">
        <f ca="1">SUM(INDIRECT(ADDRESS(ROW(I167),R$222,4)):INDIRECT(ADDRESS(ROW(I167),S$222,4)))-40-SUM(INDIRECT(ADDRESS(ROW(I240),R$222,4)):INDIRECT(ADDRESS(ROW(I240),S$222,4)),INDIRECT(ADDRESS(ROW(I276),R$222,4)):INDIRECT(ADDRESS(ROW(I276),S$222,4)))</f>
        <v>-40</v>
      </c>
      <c r="S204" s="191">
        <f ca="1">SUMIFS(INDIRECT(ADDRESS(ROW(I167),R$222,4)):INDIRECT(ADDRESS(ROW(I167),S$222,4)),INDIRECT(ADDRESS(ROW(I167),R$222,4)):INDIRECT(ADDRESS(ROW(I167),S$222,4)),"&gt;8")-COUNTIFS(INDIRECT(ADDRESS(ROW(I167),R$222,4)):INDIRECT(ADDRESS(ROW(I167),S$222,4)),"&gt;8")*8-SUM(INDIRECT(ADDRESS(ROW(I276),R$222,4)):INDIRECT(ADDRESS(ROW(I276),S$222,4)))</f>
        <v>0</v>
      </c>
      <c r="T204" s="207">
        <f t="shared" ca="1" si="91"/>
        <v>0</v>
      </c>
      <c r="U204" s="196">
        <f ca="1">SUM(INDIRECT(ADDRESS(ROW(L167),U$222,4)):INDIRECT(ADDRESS(ROW(L167),V$222,4)))-40-SUM(INDIRECT(ADDRESS(ROW(L240),U$222,4)):INDIRECT(ADDRESS(ROW(L240),V$222,4)),INDIRECT(ADDRESS(ROW(L276),U$222,4)):INDIRECT(ADDRESS(ROW(L276),V$222,4)))</f>
        <v>-40</v>
      </c>
      <c r="V204" s="191">
        <f ca="1">SUMIFS(INDIRECT(ADDRESS(ROW(L167),U$222,4)):INDIRECT(ADDRESS(ROW(L167),V$222,4)),INDIRECT(ADDRESS(ROW(L167),U$222,4)):INDIRECT(ADDRESS(ROW(L167),V$222,4)),"&gt;8")-COUNTIFS(INDIRECT(ADDRESS(ROW(L167),U$222,4)):INDIRECT(ADDRESS(ROW(L167),V$222,4)),"&gt;8")*8-SUM(INDIRECT(ADDRESS(ROW(L276),U$222,4)):INDIRECT(ADDRESS(ROW(L276),V$222,4)))</f>
        <v>0</v>
      </c>
      <c r="W204" s="207">
        <f t="shared" ca="1" si="92"/>
        <v>0</v>
      </c>
      <c r="X204" s="196">
        <f ca="1">SUM(INDIRECT(ADDRESS(ROW(O167),X$222,4)):INDIRECT(ADDRESS(ROW(O167),Y$222,4)))-40-SUM(INDIRECT(ADDRESS(ROW(O240),X$222,4)):INDIRECT(ADDRESS(ROW(O240),Y$222,4)),INDIRECT(ADDRESS(ROW(O276),X$222,4)):INDIRECT(ADDRESS(ROW(O276),Y$222,4)))</f>
        <v>-40</v>
      </c>
      <c r="Y204" s="191">
        <f ca="1">SUMIFS(INDIRECT(ADDRESS(ROW(O167),X$222,4)):INDIRECT(ADDRESS(ROW(O167),Y$222,4)),INDIRECT(ADDRESS(ROW(O167),X$222,4)):INDIRECT(ADDRESS(ROW(O167),Y$222,4)),"&gt;8")-COUNTIFS(INDIRECT(ADDRESS(ROW(O167),X$222,4)):INDIRECT(ADDRESS(ROW(O167),Y$222,4)),"&gt;8")*8-SUM(INDIRECT(ADDRESS(ROW(O276),X$222,4)):INDIRECT(ADDRESS(ROW(O276),Y$222,4)))</f>
        <v>0</v>
      </c>
      <c r="Z204" s="207">
        <f t="shared" ca="1" si="93"/>
        <v>0</v>
      </c>
      <c r="AA204" s="196">
        <f ca="1">SUM(INDIRECT(ADDRESS(ROW(R167),AA$222,4)):INDIRECT(ADDRESS(ROW(R167),AB$222,4)))-40-SUM(INDIRECT(ADDRESS(ROW(R240),AA$222,4)):INDIRECT(ADDRESS(ROW(R240),AB$222,4)),INDIRECT(ADDRESS(ROW(R276),AA$222,4)):INDIRECT(ADDRESS(ROW(R276),AB$222,4)))</f>
        <v>-40</v>
      </c>
      <c r="AB204" s="191">
        <f ca="1">SUMIFS(INDIRECT(ADDRESS(ROW(R167),AA$222,4)):INDIRECT(ADDRESS(ROW(R167),AB$222,4)),INDIRECT(ADDRESS(ROW(R167),AA$222,4)):INDIRECT(ADDRESS(ROW(R167),AB$222,4)),"&gt;8")-COUNTIFS(INDIRECT(ADDRESS(ROW(R167),AA$222,4)):INDIRECT(ADDRESS(ROW(R167),AB$222,4)),"&gt;8")*8-SUM(INDIRECT(ADDRESS(ROW(R276),AA$222,4)):INDIRECT(ADDRESS(ROW(R276),AB$222,4)))</f>
        <v>0</v>
      </c>
      <c r="AC204" s="207">
        <f t="shared" ca="1" si="94"/>
        <v>0</v>
      </c>
      <c r="AD204" s="196">
        <f ca="1">IF($AB$222=45,0,SUM(INDIRECT(ADDRESS(ROW(U167),AD$222,4)):INDIRECT(ADDRESS(ROW(U167),AE$222,4)))-40-SUM(INDIRECT(ADDRESS(ROW(U240),AD$222,4)):INDIRECT(ADDRESS(ROW(U240),AE$222,4)),INDIRECT(ADDRESS(ROW(U276),AD$222,4)):INDIRECT(ADDRESS(ROW(U276),AE$222,4))))</f>
        <v>0</v>
      </c>
      <c r="AE204" s="191">
        <f ca="1">IF($AB$222=45,0,SUMIFS(INDIRECT(ADDRESS(ROW(U167),AD$222,4)):INDIRECT(ADDRESS(ROW(U167),AE$222,4)),INDIRECT(ADDRESS(ROW(U167),AD$222,4)):INDIRECT(ADDRESS(ROW(U167),AE$222,4)),"&gt;8")-COUNTIFS(INDIRECT(ADDRESS(ROW(U167),AD$222,4)):INDIRECT(ADDRESS(ROW(U167),AE$222,4)),"&gt;8")*8-SUM(INDIRECT(ADDRESS(ROW(U276),AD$222,4)):INDIRECT(ADDRESS(ROW(U276),AE$222,4))))</f>
        <v>0</v>
      </c>
      <c r="AF204" s="207">
        <f t="shared" ca="1" si="95"/>
        <v>0</v>
      </c>
      <c r="AG204" s="201">
        <f t="shared" ca="1" si="97"/>
        <v>0</v>
      </c>
      <c r="AH204"/>
      <c r="AI204"/>
      <c r="BA204" s="1"/>
      <c r="BB204" s="1"/>
      <c r="BD204" s="1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</row>
    <row r="205" spans="7:77">
      <c r="G205" s="1"/>
      <c r="H205" s="1"/>
      <c r="I205" s="1"/>
      <c r="J205" s="1"/>
      <c r="M205" s="43"/>
      <c r="N205" s="205" t="str">
        <f t="shared" si="90"/>
        <v>직원14</v>
      </c>
      <c r="O205" s="196">
        <f ca="1">SUM(INDIRECT(ADDRESS(ROW(F168),O$222,4)):INDIRECT(ADDRESS(ROW(F168),P$222,4)))-40-SUM(INDIRECT(ADDRESS(ROW(F241),O$222,4)):INDIRECT(ADDRESS(ROW(F241),P$222,4)),INDIRECT(ADDRESS(ROW(F277),O$222,4)):INDIRECT(ADDRESS(ROW(F277),P$222,4)))</f>
        <v>-40</v>
      </c>
      <c r="P205" s="191">
        <f ca="1">SUMIFS(INDIRECT(ADDRESS(ROW(F168),O$222,4)):INDIRECT(ADDRESS(ROW(F168),P$222,4)),INDIRECT(ADDRESS(ROW(F168),O$222,4)):INDIRECT(ADDRESS(ROW(F168),P$222,4)),"&gt;8")-COUNTIFS(INDIRECT(ADDRESS(ROW(F168),O$222,4)):INDIRECT(ADDRESS(ROW(F168),P$222,4)),"&gt;8")*8-SUM(INDIRECT(ADDRESS(ROW(F277),O$222,4)):INDIRECT(ADDRESS(ROW(F277),P$222,4)))</f>
        <v>0</v>
      </c>
      <c r="Q205" s="207">
        <f t="shared" ca="1" si="96"/>
        <v>0</v>
      </c>
      <c r="R205" s="196">
        <f ca="1">SUM(INDIRECT(ADDRESS(ROW(I168),R$222,4)):INDIRECT(ADDRESS(ROW(I168),S$222,4)))-40-SUM(INDIRECT(ADDRESS(ROW(I241),R$222,4)):INDIRECT(ADDRESS(ROW(I241),S$222,4)),INDIRECT(ADDRESS(ROW(I277),R$222,4)):INDIRECT(ADDRESS(ROW(I277),S$222,4)))</f>
        <v>-40</v>
      </c>
      <c r="S205" s="191">
        <f ca="1">SUMIFS(INDIRECT(ADDRESS(ROW(I168),R$222,4)):INDIRECT(ADDRESS(ROW(I168),S$222,4)),INDIRECT(ADDRESS(ROW(I168),R$222,4)):INDIRECT(ADDRESS(ROW(I168),S$222,4)),"&gt;8")-COUNTIFS(INDIRECT(ADDRESS(ROW(I168),R$222,4)):INDIRECT(ADDRESS(ROW(I168),S$222,4)),"&gt;8")*8-SUM(INDIRECT(ADDRESS(ROW(I277),R$222,4)):INDIRECT(ADDRESS(ROW(I277),S$222,4)))</f>
        <v>0</v>
      </c>
      <c r="T205" s="207">
        <f t="shared" ca="1" si="91"/>
        <v>0</v>
      </c>
      <c r="U205" s="196">
        <f ca="1">SUM(INDIRECT(ADDRESS(ROW(L168),U$222,4)):INDIRECT(ADDRESS(ROW(L168),V$222,4)))-40-SUM(INDIRECT(ADDRESS(ROW(L241),U$222,4)):INDIRECT(ADDRESS(ROW(L241),V$222,4)),INDIRECT(ADDRESS(ROW(L277),U$222,4)):INDIRECT(ADDRESS(ROW(L277),V$222,4)))</f>
        <v>-40</v>
      </c>
      <c r="V205" s="191">
        <f ca="1">SUMIFS(INDIRECT(ADDRESS(ROW(L168),U$222,4)):INDIRECT(ADDRESS(ROW(L168),V$222,4)),INDIRECT(ADDRESS(ROW(L168),U$222,4)):INDIRECT(ADDRESS(ROW(L168),V$222,4)),"&gt;8")-COUNTIFS(INDIRECT(ADDRESS(ROW(L168),U$222,4)):INDIRECT(ADDRESS(ROW(L168),V$222,4)),"&gt;8")*8-SUM(INDIRECT(ADDRESS(ROW(L277),U$222,4)):INDIRECT(ADDRESS(ROW(L277),V$222,4)))</f>
        <v>0</v>
      </c>
      <c r="W205" s="207">
        <f t="shared" ca="1" si="92"/>
        <v>0</v>
      </c>
      <c r="X205" s="196">
        <f ca="1">SUM(INDIRECT(ADDRESS(ROW(O168),X$222,4)):INDIRECT(ADDRESS(ROW(O168),Y$222,4)))-40-SUM(INDIRECT(ADDRESS(ROW(O241),X$222,4)):INDIRECT(ADDRESS(ROW(O241),Y$222,4)),INDIRECT(ADDRESS(ROW(O277),X$222,4)):INDIRECT(ADDRESS(ROW(O277),Y$222,4)))</f>
        <v>-40</v>
      </c>
      <c r="Y205" s="191">
        <f ca="1">SUMIFS(INDIRECT(ADDRESS(ROW(O168),X$222,4)):INDIRECT(ADDRESS(ROW(O168),Y$222,4)),INDIRECT(ADDRESS(ROW(O168),X$222,4)):INDIRECT(ADDRESS(ROW(O168),Y$222,4)),"&gt;8")-COUNTIFS(INDIRECT(ADDRESS(ROW(O168),X$222,4)):INDIRECT(ADDRESS(ROW(O168),Y$222,4)),"&gt;8")*8-SUM(INDIRECT(ADDRESS(ROW(O277),X$222,4)):INDIRECT(ADDRESS(ROW(O277),Y$222,4)))</f>
        <v>0</v>
      </c>
      <c r="Z205" s="207">
        <f t="shared" ca="1" si="93"/>
        <v>0</v>
      </c>
      <c r="AA205" s="196">
        <f ca="1">SUM(INDIRECT(ADDRESS(ROW(R168),AA$222,4)):INDIRECT(ADDRESS(ROW(R168),AB$222,4)))-40-SUM(INDIRECT(ADDRESS(ROW(R241),AA$222,4)):INDIRECT(ADDRESS(ROW(R241),AB$222,4)),INDIRECT(ADDRESS(ROW(R277),AA$222,4)):INDIRECT(ADDRESS(ROW(R277),AB$222,4)))</f>
        <v>-40</v>
      </c>
      <c r="AB205" s="191">
        <f ca="1">SUMIFS(INDIRECT(ADDRESS(ROW(R168),AA$222,4)):INDIRECT(ADDRESS(ROW(R168),AB$222,4)),INDIRECT(ADDRESS(ROW(R168),AA$222,4)):INDIRECT(ADDRESS(ROW(R168),AB$222,4)),"&gt;8")-COUNTIFS(INDIRECT(ADDRESS(ROW(R168),AA$222,4)):INDIRECT(ADDRESS(ROW(R168),AB$222,4)),"&gt;8")*8-SUM(INDIRECT(ADDRESS(ROW(R277),AA$222,4)):INDIRECT(ADDRESS(ROW(R277),AB$222,4)))</f>
        <v>0</v>
      </c>
      <c r="AC205" s="207">
        <f t="shared" ca="1" si="94"/>
        <v>0</v>
      </c>
      <c r="AD205" s="196">
        <f ca="1">IF($AB$222=45,0,SUM(INDIRECT(ADDRESS(ROW(U168),AD$222,4)):INDIRECT(ADDRESS(ROW(U168),AE$222,4)))-40-SUM(INDIRECT(ADDRESS(ROW(U241),AD$222,4)):INDIRECT(ADDRESS(ROW(U241),AE$222,4)),INDIRECT(ADDRESS(ROW(U277),AD$222,4)):INDIRECT(ADDRESS(ROW(U277),AE$222,4))))</f>
        <v>0</v>
      </c>
      <c r="AE205" s="191">
        <f ca="1">IF($AB$222=45,0,SUMIFS(INDIRECT(ADDRESS(ROW(U168),AD$222,4)):INDIRECT(ADDRESS(ROW(U168),AE$222,4)),INDIRECT(ADDRESS(ROW(U168),AD$222,4)):INDIRECT(ADDRESS(ROW(U168),AE$222,4)),"&gt;8")-COUNTIFS(INDIRECT(ADDRESS(ROW(U168),AD$222,4)):INDIRECT(ADDRESS(ROW(U168),AE$222,4)),"&gt;8")*8-SUM(INDIRECT(ADDRESS(ROW(U277),AD$222,4)):INDIRECT(ADDRESS(ROW(U277),AE$222,4))))</f>
        <v>0</v>
      </c>
      <c r="AF205" s="207">
        <f t="shared" ca="1" si="95"/>
        <v>0</v>
      </c>
      <c r="AG205" s="201">
        <f t="shared" ca="1" si="97"/>
        <v>0</v>
      </c>
      <c r="AH205"/>
      <c r="AI205"/>
      <c r="BA205" s="1"/>
      <c r="BB205" s="1"/>
      <c r="BD205" s="1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</row>
    <row r="206" spans="7:77">
      <c r="G206" s="1"/>
      <c r="H206" s="1"/>
      <c r="I206" s="1"/>
      <c r="J206" s="1"/>
      <c r="M206" s="43"/>
      <c r="N206" s="205" t="str">
        <f t="shared" si="90"/>
        <v>직원15</v>
      </c>
      <c r="O206" s="196">
        <f ca="1">SUM(INDIRECT(ADDRESS(ROW(F169),O$222,4)):INDIRECT(ADDRESS(ROW(F169),P$222,4)))-40-SUM(INDIRECT(ADDRESS(ROW(F242),O$222,4)):INDIRECT(ADDRESS(ROW(F242),P$222,4)),INDIRECT(ADDRESS(ROW(F278),O$222,4)):INDIRECT(ADDRESS(ROW(F278),P$222,4)))</f>
        <v>-40</v>
      </c>
      <c r="P206" s="191">
        <f ca="1">SUMIFS(INDIRECT(ADDRESS(ROW(F169),O$222,4)):INDIRECT(ADDRESS(ROW(F169),P$222,4)),INDIRECT(ADDRESS(ROW(F169),O$222,4)):INDIRECT(ADDRESS(ROW(F169),P$222,4)),"&gt;8")-COUNTIFS(INDIRECT(ADDRESS(ROW(F169),O$222,4)):INDIRECT(ADDRESS(ROW(F169),P$222,4)),"&gt;8")*8-SUM(INDIRECT(ADDRESS(ROW(F278),O$222,4)):INDIRECT(ADDRESS(ROW(F278),P$222,4)))</f>
        <v>0</v>
      </c>
      <c r="Q206" s="207">
        <f t="shared" ca="1" si="96"/>
        <v>0</v>
      </c>
      <c r="R206" s="196">
        <f ca="1">SUM(INDIRECT(ADDRESS(ROW(I169),R$222,4)):INDIRECT(ADDRESS(ROW(I169),S$222,4)))-40-SUM(INDIRECT(ADDRESS(ROW(I242),R$222,4)):INDIRECT(ADDRESS(ROW(I242),S$222,4)),INDIRECT(ADDRESS(ROW(I278),R$222,4)):INDIRECT(ADDRESS(ROW(I278),S$222,4)))</f>
        <v>-40</v>
      </c>
      <c r="S206" s="191">
        <f ca="1">SUMIFS(INDIRECT(ADDRESS(ROW(I169),R$222,4)):INDIRECT(ADDRESS(ROW(I169),S$222,4)),INDIRECT(ADDRESS(ROW(I169),R$222,4)):INDIRECT(ADDRESS(ROW(I169),S$222,4)),"&gt;8")-COUNTIFS(INDIRECT(ADDRESS(ROW(I169),R$222,4)):INDIRECT(ADDRESS(ROW(I169),S$222,4)),"&gt;8")*8-SUM(INDIRECT(ADDRESS(ROW(I278),R$222,4)):INDIRECT(ADDRESS(ROW(I278),S$222,4)))</f>
        <v>0</v>
      </c>
      <c r="T206" s="207">
        <f t="shared" ca="1" si="91"/>
        <v>0</v>
      </c>
      <c r="U206" s="196">
        <f ca="1">SUM(INDIRECT(ADDRESS(ROW(L169),U$222,4)):INDIRECT(ADDRESS(ROW(L169),V$222,4)))-40-SUM(INDIRECT(ADDRESS(ROW(L242),U$222,4)):INDIRECT(ADDRESS(ROW(L242),V$222,4)),INDIRECT(ADDRESS(ROW(L278),U$222,4)):INDIRECT(ADDRESS(ROW(L278),V$222,4)))</f>
        <v>-40</v>
      </c>
      <c r="V206" s="191">
        <f ca="1">SUMIFS(INDIRECT(ADDRESS(ROW(L169),U$222,4)):INDIRECT(ADDRESS(ROW(L169),V$222,4)),INDIRECT(ADDRESS(ROW(L169),U$222,4)):INDIRECT(ADDRESS(ROW(L169),V$222,4)),"&gt;8")-COUNTIFS(INDIRECT(ADDRESS(ROW(L169),U$222,4)):INDIRECT(ADDRESS(ROW(L169),V$222,4)),"&gt;8")*8-SUM(INDIRECT(ADDRESS(ROW(L278),U$222,4)):INDIRECT(ADDRESS(ROW(L278),V$222,4)))</f>
        <v>0</v>
      </c>
      <c r="W206" s="207">
        <f t="shared" ca="1" si="92"/>
        <v>0</v>
      </c>
      <c r="X206" s="196">
        <f ca="1">SUM(INDIRECT(ADDRESS(ROW(O169),X$222,4)):INDIRECT(ADDRESS(ROW(O169),Y$222,4)))-40-SUM(INDIRECT(ADDRESS(ROW(O242),X$222,4)):INDIRECT(ADDRESS(ROW(O242),Y$222,4)),INDIRECT(ADDRESS(ROW(O278),X$222,4)):INDIRECT(ADDRESS(ROW(O278),Y$222,4)))</f>
        <v>-40</v>
      </c>
      <c r="Y206" s="191">
        <f ca="1">SUMIFS(INDIRECT(ADDRESS(ROW(O169),X$222,4)):INDIRECT(ADDRESS(ROW(O169),Y$222,4)),INDIRECT(ADDRESS(ROW(O169),X$222,4)):INDIRECT(ADDRESS(ROW(O169),Y$222,4)),"&gt;8")-COUNTIFS(INDIRECT(ADDRESS(ROW(O169),X$222,4)):INDIRECT(ADDRESS(ROW(O169),Y$222,4)),"&gt;8")*8-SUM(INDIRECT(ADDRESS(ROW(O278),X$222,4)):INDIRECT(ADDRESS(ROW(O278),Y$222,4)))</f>
        <v>0</v>
      </c>
      <c r="Z206" s="207">
        <f t="shared" ca="1" si="93"/>
        <v>0</v>
      </c>
      <c r="AA206" s="196">
        <f ca="1">SUM(INDIRECT(ADDRESS(ROW(R169),AA$222,4)):INDIRECT(ADDRESS(ROW(R169),AB$222,4)))-40-SUM(INDIRECT(ADDRESS(ROW(R242),AA$222,4)):INDIRECT(ADDRESS(ROW(R242),AB$222,4)),INDIRECT(ADDRESS(ROW(R278),AA$222,4)):INDIRECT(ADDRESS(ROW(R278),AB$222,4)))</f>
        <v>-40</v>
      </c>
      <c r="AB206" s="191">
        <f ca="1">SUMIFS(INDIRECT(ADDRESS(ROW(R169),AA$222,4)):INDIRECT(ADDRESS(ROW(R169),AB$222,4)),INDIRECT(ADDRESS(ROW(R169),AA$222,4)):INDIRECT(ADDRESS(ROW(R169),AB$222,4)),"&gt;8")-COUNTIFS(INDIRECT(ADDRESS(ROW(R169),AA$222,4)):INDIRECT(ADDRESS(ROW(R169),AB$222,4)),"&gt;8")*8-SUM(INDIRECT(ADDRESS(ROW(R278),AA$222,4)):INDIRECT(ADDRESS(ROW(R278),AB$222,4)))</f>
        <v>0</v>
      </c>
      <c r="AC206" s="207">
        <f t="shared" ca="1" si="94"/>
        <v>0</v>
      </c>
      <c r="AD206" s="196">
        <f ca="1">IF($AB$222=45,0,SUM(INDIRECT(ADDRESS(ROW(U169),AD$222,4)):INDIRECT(ADDRESS(ROW(U169),AE$222,4)))-40-SUM(INDIRECT(ADDRESS(ROW(U242),AD$222,4)):INDIRECT(ADDRESS(ROW(U242),AE$222,4)),INDIRECT(ADDRESS(ROW(U278),AD$222,4)):INDIRECT(ADDRESS(ROW(U278),AE$222,4))))</f>
        <v>0</v>
      </c>
      <c r="AE206" s="191">
        <f ca="1">IF($AB$222=45,0,SUMIFS(INDIRECT(ADDRESS(ROW(U169),AD$222,4)):INDIRECT(ADDRESS(ROW(U169),AE$222,4)),INDIRECT(ADDRESS(ROW(U169),AD$222,4)):INDIRECT(ADDRESS(ROW(U169),AE$222,4)),"&gt;8")-COUNTIFS(INDIRECT(ADDRESS(ROW(U169),AD$222,4)):INDIRECT(ADDRESS(ROW(U169),AE$222,4)),"&gt;8")*8-SUM(INDIRECT(ADDRESS(ROW(U278),AD$222,4)):INDIRECT(ADDRESS(ROW(U278),AE$222,4))))</f>
        <v>0</v>
      </c>
      <c r="AF206" s="207">
        <f t="shared" ca="1" si="95"/>
        <v>0</v>
      </c>
      <c r="AG206" s="201">
        <f t="shared" ca="1" si="97"/>
        <v>0</v>
      </c>
      <c r="AH206"/>
      <c r="AI206"/>
      <c r="BA206" s="1"/>
      <c r="BB206" s="1"/>
      <c r="BD206" s="1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</row>
    <row r="207" spans="7:77">
      <c r="G207" s="1"/>
      <c r="H207" s="1"/>
      <c r="I207" s="1"/>
      <c r="J207" s="1"/>
      <c r="M207" s="43"/>
      <c r="N207" s="188" t="str">
        <f t="shared" si="90"/>
        <v>직원16</v>
      </c>
      <c r="O207" s="197">
        <f ca="1">SUM(INDIRECT(ADDRESS(ROW(F170),O$222,4)):INDIRECT(ADDRESS(ROW(F170),P$222,4)))-40-SUM(INDIRECT(ADDRESS(ROW(F243),O$222,4)):INDIRECT(ADDRESS(ROW(F243),P$222,4)),INDIRECT(ADDRESS(ROW(F279),O$222,4)):INDIRECT(ADDRESS(ROW(F279),P$222,4)))</f>
        <v>-40</v>
      </c>
      <c r="P207" s="130">
        <f ca="1">SUMIFS(INDIRECT(ADDRESS(ROW(F170),O$222,4)):INDIRECT(ADDRESS(ROW(F170),P$222,4)),INDIRECT(ADDRESS(ROW(F170),O$222,4)):INDIRECT(ADDRESS(ROW(F170),P$222,4)),"&gt;8")-COUNTIFS(INDIRECT(ADDRESS(ROW(F170),O$222,4)):INDIRECT(ADDRESS(ROW(F170),P$222,4)),"&gt;8")*8-SUM(INDIRECT(ADDRESS(ROW(F279),O$222,4)):INDIRECT(ADDRESS(ROW(F279),P$222,4)))</f>
        <v>0</v>
      </c>
      <c r="Q207" s="208">
        <f t="shared" ca="1" si="96"/>
        <v>0</v>
      </c>
      <c r="R207" s="197">
        <f ca="1">SUM(INDIRECT(ADDRESS(ROW(I170),R$222,4)):INDIRECT(ADDRESS(ROW(I170),S$222,4)))-40-SUM(INDIRECT(ADDRESS(ROW(I243),R$222,4)):INDIRECT(ADDRESS(ROW(I243),S$222,4)),INDIRECT(ADDRESS(ROW(I279),R$222,4)):INDIRECT(ADDRESS(ROW(I279),S$222,4)))</f>
        <v>-40</v>
      </c>
      <c r="S207" s="130">
        <f ca="1">SUMIFS(INDIRECT(ADDRESS(ROW(I170),R$222,4)):INDIRECT(ADDRESS(ROW(I170),S$222,4)),INDIRECT(ADDRESS(ROW(I170),R$222,4)):INDIRECT(ADDRESS(ROW(I170),S$222,4)),"&gt;8")-COUNTIFS(INDIRECT(ADDRESS(ROW(I170),R$222,4)):INDIRECT(ADDRESS(ROW(I170),S$222,4)),"&gt;8")*8-SUM(INDIRECT(ADDRESS(ROW(I279),R$222,4)):INDIRECT(ADDRESS(ROW(I279),S$222,4)))</f>
        <v>0</v>
      </c>
      <c r="T207" s="208">
        <f t="shared" ca="1" si="91"/>
        <v>0</v>
      </c>
      <c r="U207" s="197">
        <f ca="1">SUM(INDIRECT(ADDRESS(ROW(L170),U$222,4)):INDIRECT(ADDRESS(ROW(L170),V$222,4)))-40-SUM(INDIRECT(ADDRESS(ROW(L243),U$222,4)):INDIRECT(ADDRESS(ROW(L243),V$222,4)),INDIRECT(ADDRESS(ROW(L279),U$222,4)):INDIRECT(ADDRESS(ROW(L279),V$222,4)))</f>
        <v>-40</v>
      </c>
      <c r="V207" s="130">
        <f ca="1">SUMIFS(INDIRECT(ADDRESS(ROW(L170),U$222,4)):INDIRECT(ADDRESS(ROW(L170),V$222,4)),INDIRECT(ADDRESS(ROW(L170),U$222,4)):INDIRECT(ADDRESS(ROW(L170),V$222,4)),"&gt;8")-COUNTIFS(INDIRECT(ADDRESS(ROW(L170),U$222,4)):INDIRECT(ADDRESS(ROW(L170),V$222,4)),"&gt;8")*8-SUM(INDIRECT(ADDRESS(ROW(L279),U$222,4)):INDIRECT(ADDRESS(ROW(L279),V$222,4)))</f>
        <v>0</v>
      </c>
      <c r="W207" s="208">
        <f t="shared" ca="1" si="92"/>
        <v>0</v>
      </c>
      <c r="X207" s="197">
        <f ca="1">SUM(INDIRECT(ADDRESS(ROW(O170),X$222,4)):INDIRECT(ADDRESS(ROW(O170),Y$222,4)))-40-SUM(INDIRECT(ADDRESS(ROW(O243),X$222,4)):INDIRECT(ADDRESS(ROW(O243),Y$222,4)),INDIRECT(ADDRESS(ROW(O279),X$222,4)):INDIRECT(ADDRESS(ROW(O279),Y$222,4)))</f>
        <v>-40</v>
      </c>
      <c r="Y207" s="130">
        <f ca="1">SUMIFS(INDIRECT(ADDRESS(ROW(O170),X$222,4)):INDIRECT(ADDRESS(ROW(O170),Y$222,4)),INDIRECT(ADDRESS(ROW(O170),X$222,4)):INDIRECT(ADDRESS(ROW(O170),Y$222,4)),"&gt;8")-COUNTIFS(INDIRECT(ADDRESS(ROW(O170),X$222,4)):INDIRECT(ADDRESS(ROW(O170),Y$222,4)),"&gt;8")*8-SUM(INDIRECT(ADDRESS(ROW(O279),X$222,4)):INDIRECT(ADDRESS(ROW(O279),Y$222,4)))</f>
        <v>0</v>
      </c>
      <c r="Z207" s="208">
        <f t="shared" ca="1" si="93"/>
        <v>0</v>
      </c>
      <c r="AA207" s="197">
        <f ca="1">SUM(INDIRECT(ADDRESS(ROW(R170),AA$222,4)):INDIRECT(ADDRESS(ROW(R170),AB$222,4)))-40-SUM(INDIRECT(ADDRESS(ROW(R243),AA$222,4)):INDIRECT(ADDRESS(ROW(R243),AB$222,4)),INDIRECT(ADDRESS(ROW(R279),AA$222,4)):INDIRECT(ADDRESS(ROW(R279),AB$222,4)))</f>
        <v>-40</v>
      </c>
      <c r="AB207" s="130">
        <f ca="1">SUMIFS(INDIRECT(ADDRESS(ROW(R170),AA$222,4)):INDIRECT(ADDRESS(ROW(R170),AB$222,4)),INDIRECT(ADDRESS(ROW(R170),AA$222,4)):INDIRECT(ADDRESS(ROW(R170),AB$222,4)),"&gt;8")-COUNTIFS(INDIRECT(ADDRESS(ROW(R170),AA$222,4)):INDIRECT(ADDRESS(ROW(R170),AB$222,4)),"&gt;8")*8-SUM(INDIRECT(ADDRESS(ROW(R279),AA$222,4)):INDIRECT(ADDRESS(ROW(R279),AB$222,4)))</f>
        <v>0</v>
      </c>
      <c r="AC207" s="208">
        <f t="shared" ca="1" si="94"/>
        <v>0</v>
      </c>
      <c r="AD207" s="197">
        <f ca="1">IF($AB$222=45,0,SUM(INDIRECT(ADDRESS(ROW(U170),AD$222,4)):INDIRECT(ADDRESS(ROW(U170),AE$222,4)))-40-SUM(INDIRECT(ADDRESS(ROW(U243),AD$222,4)):INDIRECT(ADDRESS(ROW(U243),AE$222,4)),INDIRECT(ADDRESS(ROW(U279),AD$222,4)):INDIRECT(ADDRESS(ROW(U279),AE$222,4))))</f>
        <v>0</v>
      </c>
      <c r="AE207" s="130">
        <f ca="1">IF($AB$222=45,0,SUMIFS(INDIRECT(ADDRESS(ROW(U170),AD$222,4)):INDIRECT(ADDRESS(ROW(U170),AE$222,4)),INDIRECT(ADDRESS(ROW(U170),AD$222,4)):INDIRECT(ADDRESS(ROW(U170),AE$222,4)),"&gt;8")-COUNTIFS(INDIRECT(ADDRESS(ROW(U170),AD$222,4)):INDIRECT(ADDRESS(ROW(U170),AE$222,4)),"&gt;8")*8-SUM(INDIRECT(ADDRESS(ROW(U279),AD$222,4)):INDIRECT(ADDRESS(ROW(U279),AE$222,4))))</f>
        <v>0</v>
      </c>
      <c r="AF207" s="208">
        <f t="shared" ca="1" si="95"/>
        <v>0</v>
      </c>
      <c r="AG207" s="202">
        <f t="shared" ca="1" si="97"/>
        <v>0</v>
      </c>
      <c r="AH207"/>
      <c r="AI207"/>
      <c r="BA207" s="1"/>
      <c r="BB207" s="1"/>
      <c r="BD207" s="1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</row>
    <row r="208" spans="7:77">
      <c r="G208" s="1"/>
      <c r="H208" s="1"/>
      <c r="I208" s="1"/>
      <c r="J208" s="1"/>
      <c r="M208" s="43"/>
      <c r="N208" s="188" t="str">
        <f t="shared" si="90"/>
        <v>직원17</v>
      </c>
      <c r="O208" s="197">
        <f ca="1">SUM(INDIRECT(ADDRESS(ROW(F171),O$222,4)):INDIRECT(ADDRESS(ROW(F171),P$222,4)))-40-SUM(INDIRECT(ADDRESS(ROW(F244),O$222,4)):INDIRECT(ADDRESS(ROW(F244),P$222,4)),INDIRECT(ADDRESS(ROW(F280),O$222,4)):INDIRECT(ADDRESS(ROW(F280),P$222,4)))</f>
        <v>-40</v>
      </c>
      <c r="P208" s="130">
        <f ca="1">SUMIFS(INDIRECT(ADDRESS(ROW(F171),O$222,4)):INDIRECT(ADDRESS(ROW(F171),P$222,4)),INDIRECT(ADDRESS(ROW(F171),O$222,4)):INDIRECT(ADDRESS(ROW(F171),P$222,4)),"&gt;8")-COUNTIFS(INDIRECT(ADDRESS(ROW(F171),O$222,4)):INDIRECT(ADDRESS(ROW(F171),P$222,4)),"&gt;8")*8-SUM(INDIRECT(ADDRESS(ROW(F280),O$222,4)):INDIRECT(ADDRESS(ROW(F280),P$222,4)))</f>
        <v>0</v>
      </c>
      <c r="Q208" s="208">
        <f t="shared" ca="1" si="96"/>
        <v>0</v>
      </c>
      <c r="R208" s="197">
        <f ca="1">SUM(INDIRECT(ADDRESS(ROW(I171),R$222,4)):INDIRECT(ADDRESS(ROW(I171),S$222,4)))-40-SUM(INDIRECT(ADDRESS(ROW(I244),R$222,4)):INDIRECT(ADDRESS(ROW(I244),S$222,4)),INDIRECT(ADDRESS(ROW(I280),R$222,4)):INDIRECT(ADDRESS(ROW(I280),S$222,4)))</f>
        <v>-40</v>
      </c>
      <c r="S208" s="130">
        <f ca="1">SUMIFS(INDIRECT(ADDRESS(ROW(I171),R$222,4)):INDIRECT(ADDRESS(ROW(I171),S$222,4)),INDIRECT(ADDRESS(ROW(I171),R$222,4)):INDIRECT(ADDRESS(ROW(I171),S$222,4)),"&gt;8")-COUNTIFS(INDIRECT(ADDRESS(ROW(I171),R$222,4)):INDIRECT(ADDRESS(ROW(I171),S$222,4)),"&gt;8")*8-SUM(INDIRECT(ADDRESS(ROW(I280),R$222,4)):INDIRECT(ADDRESS(ROW(I280),S$222,4)))</f>
        <v>0</v>
      </c>
      <c r="T208" s="208">
        <f t="shared" ca="1" si="91"/>
        <v>0</v>
      </c>
      <c r="U208" s="197">
        <f ca="1">SUM(INDIRECT(ADDRESS(ROW(L171),U$222,4)):INDIRECT(ADDRESS(ROW(L171),V$222,4)))-40-SUM(INDIRECT(ADDRESS(ROW(L244),U$222,4)):INDIRECT(ADDRESS(ROW(L244),V$222,4)),INDIRECT(ADDRESS(ROW(L280),U$222,4)):INDIRECT(ADDRESS(ROW(L280),V$222,4)))</f>
        <v>-40</v>
      </c>
      <c r="V208" s="130">
        <f ca="1">SUMIFS(INDIRECT(ADDRESS(ROW(L171),U$222,4)):INDIRECT(ADDRESS(ROW(L171),V$222,4)),INDIRECT(ADDRESS(ROW(L171),U$222,4)):INDIRECT(ADDRESS(ROW(L171),V$222,4)),"&gt;8")-COUNTIFS(INDIRECT(ADDRESS(ROW(L171),U$222,4)):INDIRECT(ADDRESS(ROW(L171),V$222,4)),"&gt;8")*8-SUM(INDIRECT(ADDRESS(ROW(L280),U$222,4)):INDIRECT(ADDRESS(ROW(L280),V$222,4)))</f>
        <v>0</v>
      </c>
      <c r="W208" s="208">
        <f t="shared" ca="1" si="92"/>
        <v>0</v>
      </c>
      <c r="X208" s="197">
        <f ca="1">SUM(INDIRECT(ADDRESS(ROW(O171),X$222,4)):INDIRECT(ADDRESS(ROW(O171),Y$222,4)))-40-SUM(INDIRECT(ADDRESS(ROW(O244),X$222,4)):INDIRECT(ADDRESS(ROW(O244),Y$222,4)),INDIRECT(ADDRESS(ROW(O280),X$222,4)):INDIRECT(ADDRESS(ROW(O280),Y$222,4)))</f>
        <v>-40</v>
      </c>
      <c r="Y208" s="130">
        <f ca="1">SUMIFS(INDIRECT(ADDRESS(ROW(O171),X$222,4)):INDIRECT(ADDRESS(ROW(O171),Y$222,4)),INDIRECT(ADDRESS(ROW(O171),X$222,4)):INDIRECT(ADDRESS(ROW(O171),Y$222,4)),"&gt;8")-COUNTIFS(INDIRECT(ADDRESS(ROW(O171),X$222,4)):INDIRECT(ADDRESS(ROW(O171),Y$222,4)),"&gt;8")*8-SUM(INDIRECT(ADDRESS(ROW(O280),X$222,4)):INDIRECT(ADDRESS(ROW(O280),Y$222,4)))</f>
        <v>0</v>
      </c>
      <c r="Z208" s="208">
        <f t="shared" ca="1" si="93"/>
        <v>0</v>
      </c>
      <c r="AA208" s="197">
        <f ca="1">SUM(INDIRECT(ADDRESS(ROW(R171),AA$222,4)):INDIRECT(ADDRESS(ROW(R171),AB$222,4)))-40-SUM(INDIRECT(ADDRESS(ROW(R244),AA$222,4)):INDIRECT(ADDRESS(ROW(R244),AB$222,4)),INDIRECT(ADDRESS(ROW(R280),AA$222,4)):INDIRECT(ADDRESS(ROW(R280),AB$222,4)))</f>
        <v>-40</v>
      </c>
      <c r="AB208" s="130">
        <f ca="1">SUMIFS(INDIRECT(ADDRESS(ROW(R171),AA$222,4)):INDIRECT(ADDRESS(ROW(R171),AB$222,4)),INDIRECT(ADDRESS(ROW(R171),AA$222,4)):INDIRECT(ADDRESS(ROW(R171),AB$222,4)),"&gt;8")-COUNTIFS(INDIRECT(ADDRESS(ROW(R171),AA$222,4)):INDIRECT(ADDRESS(ROW(R171),AB$222,4)),"&gt;8")*8-SUM(INDIRECT(ADDRESS(ROW(R280),AA$222,4)):INDIRECT(ADDRESS(ROW(R280),AB$222,4)))</f>
        <v>0</v>
      </c>
      <c r="AC208" s="208">
        <f t="shared" ca="1" si="94"/>
        <v>0</v>
      </c>
      <c r="AD208" s="197">
        <f ca="1">IF($AB$222=45,0,SUM(INDIRECT(ADDRESS(ROW(U171),AD$222,4)):INDIRECT(ADDRESS(ROW(U171),AE$222,4)))-40-SUM(INDIRECT(ADDRESS(ROW(U244),AD$222,4)):INDIRECT(ADDRESS(ROW(U244),AE$222,4)),INDIRECT(ADDRESS(ROW(U280),AD$222,4)):INDIRECT(ADDRESS(ROW(U280),AE$222,4))))</f>
        <v>0</v>
      </c>
      <c r="AE208" s="130">
        <f ca="1">IF($AB$222=45,0,SUMIFS(INDIRECT(ADDRESS(ROW(U171),AD$222,4)):INDIRECT(ADDRESS(ROW(U171),AE$222,4)),INDIRECT(ADDRESS(ROW(U171),AD$222,4)):INDIRECT(ADDRESS(ROW(U171),AE$222,4)),"&gt;8")-COUNTIFS(INDIRECT(ADDRESS(ROW(U171),AD$222,4)):INDIRECT(ADDRESS(ROW(U171),AE$222,4)),"&gt;8")*8-SUM(INDIRECT(ADDRESS(ROW(U280),AD$222,4)):INDIRECT(ADDRESS(ROW(U280),AE$222,4))))</f>
        <v>0</v>
      </c>
      <c r="AF208" s="208">
        <f t="shared" ca="1" si="95"/>
        <v>0</v>
      </c>
      <c r="AG208" s="202">
        <f t="shared" ca="1" si="97"/>
        <v>0</v>
      </c>
      <c r="AH208"/>
      <c r="AI208"/>
      <c r="BA208" s="1"/>
      <c r="BB208" s="1"/>
      <c r="BD208" s="1"/>
      <c r="BE208" s="1"/>
      <c r="BF208" s="44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7:75">
      <c r="G209" s="1"/>
      <c r="H209" s="1"/>
      <c r="I209" s="1"/>
      <c r="J209" s="1"/>
      <c r="M209" s="43"/>
      <c r="N209" s="188" t="str">
        <f t="shared" si="90"/>
        <v>직원18</v>
      </c>
      <c r="O209" s="197">
        <f ca="1">SUM(INDIRECT(ADDRESS(ROW(F172),O$222,4)):INDIRECT(ADDRESS(ROW(F172),P$222,4)))-40-SUM(INDIRECT(ADDRESS(ROW(F245),O$222,4)):INDIRECT(ADDRESS(ROW(F245),P$222,4)),INDIRECT(ADDRESS(ROW(F281),O$222,4)):INDIRECT(ADDRESS(ROW(F281),P$222,4)))</f>
        <v>-40</v>
      </c>
      <c r="P209" s="130">
        <f ca="1">SUMIFS(INDIRECT(ADDRESS(ROW(F172),O$222,4)):INDIRECT(ADDRESS(ROW(F172),P$222,4)),INDIRECT(ADDRESS(ROW(F172),O$222,4)):INDIRECT(ADDRESS(ROW(F172),P$222,4)),"&gt;8")-COUNTIFS(INDIRECT(ADDRESS(ROW(F172),O$222,4)):INDIRECT(ADDRESS(ROW(F172),P$222,4)),"&gt;8")*8-SUM(INDIRECT(ADDRESS(ROW(F281),O$222,4)):INDIRECT(ADDRESS(ROW(F281),P$222,4)))</f>
        <v>0</v>
      </c>
      <c r="Q209" s="208">
        <f t="shared" ca="1" si="96"/>
        <v>0</v>
      </c>
      <c r="R209" s="197">
        <f ca="1">SUM(INDIRECT(ADDRESS(ROW(I172),R$222,4)):INDIRECT(ADDRESS(ROW(I172),S$222,4)))-40-SUM(INDIRECT(ADDRESS(ROW(I245),R$222,4)):INDIRECT(ADDRESS(ROW(I245),S$222,4)),INDIRECT(ADDRESS(ROW(I281),R$222,4)):INDIRECT(ADDRESS(ROW(I281),S$222,4)))</f>
        <v>-40</v>
      </c>
      <c r="S209" s="130">
        <f ca="1">SUMIFS(INDIRECT(ADDRESS(ROW(I172),R$222,4)):INDIRECT(ADDRESS(ROW(I172),S$222,4)),INDIRECT(ADDRESS(ROW(I172),R$222,4)):INDIRECT(ADDRESS(ROW(I172),S$222,4)),"&gt;8")-COUNTIFS(INDIRECT(ADDRESS(ROW(I172),R$222,4)):INDIRECT(ADDRESS(ROW(I172),S$222,4)),"&gt;8")*8-SUM(INDIRECT(ADDRESS(ROW(I281),R$222,4)):INDIRECT(ADDRESS(ROW(I281),S$222,4)))</f>
        <v>0</v>
      </c>
      <c r="T209" s="208">
        <f t="shared" ca="1" si="91"/>
        <v>0</v>
      </c>
      <c r="U209" s="197">
        <f ca="1">SUM(INDIRECT(ADDRESS(ROW(L172),U$222,4)):INDIRECT(ADDRESS(ROW(L172),V$222,4)))-40-SUM(INDIRECT(ADDRESS(ROW(L245),U$222,4)):INDIRECT(ADDRESS(ROW(L245),V$222,4)),INDIRECT(ADDRESS(ROW(L281),U$222,4)):INDIRECT(ADDRESS(ROW(L281),V$222,4)))</f>
        <v>-40</v>
      </c>
      <c r="V209" s="130">
        <f ca="1">SUMIFS(INDIRECT(ADDRESS(ROW(L172),U$222,4)):INDIRECT(ADDRESS(ROW(L172),V$222,4)),INDIRECT(ADDRESS(ROW(L172),U$222,4)):INDIRECT(ADDRESS(ROW(L172),V$222,4)),"&gt;8")-COUNTIFS(INDIRECT(ADDRESS(ROW(L172),U$222,4)):INDIRECT(ADDRESS(ROW(L172),V$222,4)),"&gt;8")*8-SUM(INDIRECT(ADDRESS(ROW(L281),U$222,4)):INDIRECT(ADDRESS(ROW(L281),V$222,4)))</f>
        <v>0</v>
      </c>
      <c r="W209" s="208">
        <f t="shared" ca="1" si="92"/>
        <v>0</v>
      </c>
      <c r="X209" s="197">
        <f ca="1">SUM(INDIRECT(ADDRESS(ROW(O172),X$222,4)):INDIRECT(ADDRESS(ROW(O172),Y$222,4)))-40-SUM(INDIRECT(ADDRESS(ROW(O245),X$222,4)):INDIRECT(ADDRESS(ROW(O245),Y$222,4)),INDIRECT(ADDRESS(ROW(O281),X$222,4)):INDIRECT(ADDRESS(ROW(O281),Y$222,4)))</f>
        <v>-40</v>
      </c>
      <c r="Y209" s="130">
        <f ca="1">SUMIFS(INDIRECT(ADDRESS(ROW(O172),X$222,4)):INDIRECT(ADDRESS(ROW(O172),Y$222,4)),INDIRECT(ADDRESS(ROW(O172),X$222,4)):INDIRECT(ADDRESS(ROW(O172),Y$222,4)),"&gt;8")-COUNTIFS(INDIRECT(ADDRESS(ROW(O172),X$222,4)):INDIRECT(ADDRESS(ROW(O172),Y$222,4)),"&gt;8")*8-SUM(INDIRECT(ADDRESS(ROW(O281),X$222,4)):INDIRECT(ADDRESS(ROW(O281),Y$222,4)))</f>
        <v>0</v>
      </c>
      <c r="Z209" s="208">
        <f t="shared" ca="1" si="93"/>
        <v>0</v>
      </c>
      <c r="AA209" s="197">
        <f ca="1">SUM(INDIRECT(ADDRESS(ROW(R172),AA$222,4)):INDIRECT(ADDRESS(ROW(R172),AB$222,4)))-40-SUM(INDIRECT(ADDRESS(ROW(R245),AA$222,4)):INDIRECT(ADDRESS(ROW(R245),AB$222,4)),INDIRECT(ADDRESS(ROW(R281),AA$222,4)):INDIRECT(ADDRESS(ROW(R281),AB$222,4)))</f>
        <v>-40</v>
      </c>
      <c r="AB209" s="130">
        <f ca="1">SUMIFS(INDIRECT(ADDRESS(ROW(R172),AA$222,4)):INDIRECT(ADDRESS(ROW(R172),AB$222,4)),INDIRECT(ADDRESS(ROW(R172),AA$222,4)):INDIRECT(ADDRESS(ROW(R172),AB$222,4)),"&gt;8")-COUNTIFS(INDIRECT(ADDRESS(ROW(R172),AA$222,4)):INDIRECT(ADDRESS(ROW(R172),AB$222,4)),"&gt;8")*8-SUM(INDIRECT(ADDRESS(ROW(R281),AA$222,4)):INDIRECT(ADDRESS(ROW(R281),AB$222,4)))</f>
        <v>0</v>
      </c>
      <c r="AC209" s="208">
        <f t="shared" ca="1" si="94"/>
        <v>0</v>
      </c>
      <c r="AD209" s="197">
        <f ca="1">IF($AB$222=45,0,SUM(INDIRECT(ADDRESS(ROW(U172),AD$222,4)):INDIRECT(ADDRESS(ROW(U172),AE$222,4)))-40-SUM(INDIRECT(ADDRESS(ROW(U245),AD$222,4)):INDIRECT(ADDRESS(ROW(U245),AE$222,4)),INDIRECT(ADDRESS(ROW(U281),AD$222,4)):INDIRECT(ADDRESS(ROW(U281),AE$222,4))))</f>
        <v>0</v>
      </c>
      <c r="AE209" s="130">
        <f ca="1">IF($AB$222=45,0,SUMIFS(INDIRECT(ADDRESS(ROW(U172),AD$222,4)):INDIRECT(ADDRESS(ROW(U172),AE$222,4)),INDIRECT(ADDRESS(ROW(U172),AD$222,4)):INDIRECT(ADDRESS(ROW(U172),AE$222,4)),"&gt;8")-COUNTIFS(INDIRECT(ADDRESS(ROW(U172),AD$222,4)):INDIRECT(ADDRESS(ROW(U172),AE$222,4)),"&gt;8")*8-SUM(INDIRECT(ADDRESS(ROW(U281),AD$222,4)):INDIRECT(ADDRESS(ROW(U281),AE$222,4))))</f>
        <v>0</v>
      </c>
      <c r="AF209" s="208">
        <f t="shared" ca="1" si="95"/>
        <v>0</v>
      </c>
      <c r="AG209" s="202">
        <f t="shared" ca="1" si="97"/>
        <v>0</v>
      </c>
      <c r="AH209"/>
      <c r="AI209"/>
      <c r="BA209" s="1"/>
      <c r="BB209" s="1"/>
      <c r="BD209" s="1"/>
      <c r="BE209" s="1"/>
      <c r="BF209" s="44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7:75">
      <c r="G210" s="1"/>
      <c r="H210" s="1"/>
      <c r="I210" s="1"/>
      <c r="J210" s="1"/>
      <c r="M210" s="43"/>
      <c r="N210" s="188" t="str">
        <f t="shared" si="90"/>
        <v>직원19</v>
      </c>
      <c r="O210" s="197">
        <f ca="1">SUM(INDIRECT(ADDRESS(ROW(F173),O$222,4)):INDIRECT(ADDRESS(ROW(F173),P$222,4)))-40-SUM(INDIRECT(ADDRESS(ROW(F246),O$222,4)):INDIRECT(ADDRESS(ROW(F246),P$222,4)),INDIRECT(ADDRESS(ROW(F282),O$222,4)):INDIRECT(ADDRESS(ROW(F282),P$222,4)))</f>
        <v>-40</v>
      </c>
      <c r="P210" s="130">
        <f ca="1">SUMIFS(INDIRECT(ADDRESS(ROW(F173),O$222,4)):INDIRECT(ADDRESS(ROW(F173),P$222,4)),INDIRECT(ADDRESS(ROW(F173),O$222,4)):INDIRECT(ADDRESS(ROW(F173),P$222,4)),"&gt;8")-COUNTIFS(INDIRECT(ADDRESS(ROW(F173),O$222,4)):INDIRECT(ADDRESS(ROW(F173),P$222,4)),"&gt;8")*8-SUM(INDIRECT(ADDRESS(ROW(F282),O$222,4)):INDIRECT(ADDRESS(ROW(F282),P$222,4)))</f>
        <v>0</v>
      </c>
      <c r="Q210" s="208">
        <f t="shared" ca="1" si="96"/>
        <v>0</v>
      </c>
      <c r="R210" s="197">
        <f ca="1">SUM(INDIRECT(ADDRESS(ROW(I173),R$222,4)):INDIRECT(ADDRESS(ROW(I173),S$222,4)))-40-SUM(INDIRECT(ADDRESS(ROW(I246),R$222,4)):INDIRECT(ADDRESS(ROW(I246),S$222,4)),INDIRECT(ADDRESS(ROW(I282),R$222,4)):INDIRECT(ADDRESS(ROW(I282),S$222,4)))</f>
        <v>-40</v>
      </c>
      <c r="S210" s="130">
        <f ca="1">SUMIFS(INDIRECT(ADDRESS(ROW(I173),R$222,4)):INDIRECT(ADDRESS(ROW(I173),S$222,4)),INDIRECT(ADDRESS(ROW(I173),R$222,4)):INDIRECT(ADDRESS(ROW(I173),S$222,4)),"&gt;8")-COUNTIFS(INDIRECT(ADDRESS(ROW(I173),R$222,4)):INDIRECT(ADDRESS(ROW(I173),S$222,4)),"&gt;8")*8-SUM(INDIRECT(ADDRESS(ROW(I282),R$222,4)):INDIRECT(ADDRESS(ROW(I282),S$222,4)))</f>
        <v>0</v>
      </c>
      <c r="T210" s="208">
        <f t="shared" ca="1" si="91"/>
        <v>0</v>
      </c>
      <c r="U210" s="197">
        <f ca="1">SUM(INDIRECT(ADDRESS(ROW(L173),U$222,4)):INDIRECT(ADDRESS(ROW(L173),V$222,4)))-40-SUM(INDIRECT(ADDRESS(ROW(L246),U$222,4)):INDIRECT(ADDRESS(ROW(L246),V$222,4)),INDIRECT(ADDRESS(ROW(L282),U$222,4)):INDIRECT(ADDRESS(ROW(L282),V$222,4)))</f>
        <v>-40</v>
      </c>
      <c r="V210" s="130">
        <f ca="1">SUMIFS(INDIRECT(ADDRESS(ROW(L173),U$222,4)):INDIRECT(ADDRESS(ROW(L173),V$222,4)),INDIRECT(ADDRESS(ROW(L173),U$222,4)):INDIRECT(ADDRESS(ROW(L173),V$222,4)),"&gt;8")-COUNTIFS(INDIRECT(ADDRESS(ROW(L173),U$222,4)):INDIRECT(ADDRESS(ROW(L173),V$222,4)),"&gt;8")*8-SUM(INDIRECT(ADDRESS(ROW(L282),U$222,4)):INDIRECT(ADDRESS(ROW(L282),V$222,4)))</f>
        <v>0</v>
      </c>
      <c r="W210" s="208">
        <f t="shared" ca="1" si="92"/>
        <v>0</v>
      </c>
      <c r="X210" s="197">
        <f ca="1">SUM(INDIRECT(ADDRESS(ROW(O173),X$222,4)):INDIRECT(ADDRESS(ROW(O173),Y$222,4)))-40-SUM(INDIRECT(ADDRESS(ROW(O246),X$222,4)):INDIRECT(ADDRESS(ROW(O246),Y$222,4)),INDIRECT(ADDRESS(ROW(O282),X$222,4)):INDIRECT(ADDRESS(ROW(O282),Y$222,4)))</f>
        <v>-40</v>
      </c>
      <c r="Y210" s="130">
        <f ca="1">SUMIFS(INDIRECT(ADDRESS(ROW(O173),X$222,4)):INDIRECT(ADDRESS(ROW(O173),Y$222,4)),INDIRECT(ADDRESS(ROW(O173),X$222,4)):INDIRECT(ADDRESS(ROW(O173),Y$222,4)),"&gt;8")-COUNTIFS(INDIRECT(ADDRESS(ROW(O173),X$222,4)):INDIRECT(ADDRESS(ROW(O173),Y$222,4)),"&gt;8")*8-SUM(INDIRECT(ADDRESS(ROW(O282),X$222,4)):INDIRECT(ADDRESS(ROW(O282),Y$222,4)))</f>
        <v>0</v>
      </c>
      <c r="Z210" s="208">
        <f t="shared" ca="1" si="93"/>
        <v>0</v>
      </c>
      <c r="AA210" s="197">
        <f ca="1">SUM(INDIRECT(ADDRESS(ROW(R173),AA$222,4)):INDIRECT(ADDRESS(ROW(R173),AB$222,4)))-40-SUM(INDIRECT(ADDRESS(ROW(R246),AA$222,4)):INDIRECT(ADDRESS(ROW(R246),AB$222,4)),INDIRECT(ADDRESS(ROW(R282),AA$222,4)):INDIRECT(ADDRESS(ROW(R282),AB$222,4)))</f>
        <v>-40</v>
      </c>
      <c r="AB210" s="130">
        <f ca="1">SUMIFS(INDIRECT(ADDRESS(ROW(R173),AA$222,4)):INDIRECT(ADDRESS(ROW(R173),AB$222,4)),INDIRECT(ADDRESS(ROW(R173),AA$222,4)):INDIRECT(ADDRESS(ROW(R173),AB$222,4)),"&gt;8")-COUNTIFS(INDIRECT(ADDRESS(ROW(R173),AA$222,4)):INDIRECT(ADDRESS(ROW(R173),AB$222,4)),"&gt;8")*8-SUM(INDIRECT(ADDRESS(ROW(R282),AA$222,4)):INDIRECT(ADDRESS(ROW(R282),AB$222,4)))</f>
        <v>0</v>
      </c>
      <c r="AC210" s="208">
        <f t="shared" ca="1" si="94"/>
        <v>0</v>
      </c>
      <c r="AD210" s="197">
        <f ca="1">IF($AB$222=45,0,SUM(INDIRECT(ADDRESS(ROW(U173),AD$222,4)):INDIRECT(ADDRESS(ROW(U173),AE$222,4)))-40-SUM(INDIRECT(ADDRESS(ROW(U246),AD$222,4)):INDIRECT(ADDRESS(ROW(U246),AE$222,4)),INDIRECT(ADDRESS(ROW(U282),AD$222,4)):INDIRECT(ADDRESS(ROW(U282),AE$222,4))))</f>
        <v>0</v>
      </c>
      <c r="AE210" s="130">
        <f ca="1">IF($AB$222=45,0,SUMIFS(INDIRECT(ADDRESS(ROW(U173),AD$222,4)):INDIRECT(ADDRESS(ROW(U173),AE$222,4)),INDIRECT(ADDRESS(ROW(U173),AD$222,4)):INDIRECT(ADDRESS(ROW(U173),AE$222,4)),"&gt;8")-COUNTIFS(INDIRECT(ADDRESS(ROW(U173),AD$222,4)):INDIRECT(ADDRESS(ROW(U173),AE$222,4)),"&gt;8")*8-SUM(INDIRECT(ADDRESS(ROW(U282),AD$222,4)):INDIRECT(ADDRESS(ROW(U282),AE$222,4))))</f>
        <v>0</v>
      </c>
      <c r="AF210" s="208">
        <f t="shared" ca="1" si="95"/>
        <v>0</v>
      </c>
      <c r="AG210" s="202">
        <f t="shared" ca="1" si="97"/>
        <v>0</v>
      </c>
      <c r="AH210"/>
      <c r="AI210"/>
      <c r="BA210" s="1"/>
      <c r="BB210" s="1"/>
      <c r="BD210" s="1"/>
      <c r="BE210" s="1"/>
      <c r="BF210" s="44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7:75">
      <c r="G211" s="1"/>
      <c r="H211" s="1"/>
      <c r="I211" s="1"/>
      <c r="J211" s="1"/>
      <c r="M211" s="43"/>
      <c r="N211" s="188" t="str">
        <f t="shared" si="90"/>
        <v>직원20</v>
      </c>
      <c r="O211" s="197">
        <f ca="1">SUM(INDIRECT(ADDRESS(ROW(F174),O$222,4)):INDIRECT(ADDRESS(ROW(F174),P$222,4)))-40-SUM(INDIRECT(ADDRESS(ROW(F247),O$222,4)):INDIRECT(ADDRESS(ROW(F247),P$222,4)),INDIRECT(ADDRESS(ROW(F283),O$222,4)):INDIRECT(ADDRESS(ROW(F283),P$222,4)))</f>
        <v>-40</v>
      </c>
      <c r="P211" s="130">
        <f ca="1">SUMIFS(INDIRECT(ADDRESS(ROW(F174),O$222,4)):INDIRECT(ADDRESS(ROW(F174),P$222,4)),INDIRECT(ADDRESS(ROW(F174),O$222,4)):INDIRECT(ADDRESS(ROW(F174),P$222,4)),"&gt;8")-COUNTIFS(INDIRECT(ADDRESS(ROW(F174),O$222,4)):INDIRECT(ADDRESS(ROW(F174),P$222,4)),"&gt;8")*8-SUM(INDIRECT(ADDRESS(ROW(F283),O$222,4)):INDIRECT(ADDRESS(ROW(F283),P$222,4)))</f>
        <v>0</v>
      </c>
      <c r="Q211" s="208">
        <f t="shared" ca="1" si="96"/>
        <v>0</v>
      </c>
      <c r="R211" s="197">
        <f ca="1">SUM(INDIRECT(ADDRESS(ROW(I174),R$222,4)):INDIRECT(ADDRESS(ROW(I174),S$222,4)))-40-SUM(INDIRECT(ADDRESS(ROW(I247),R$222,4)):INDIRECT(ADDRESS(ROW(I247),S$222,4)),INDIRECT(ADDRESS(ROW(I283),R$222,4)):INDIRECT(ADDRESS(ROW(I283),S$222,4)))</f>
        <v>-40</v>
      </c>
      <c r="S211" s="130">
        <f ca="1">SUMIFS(INDIRECT(ADDRESS(ROW(I174),R$222,4)):INDIRECT(ADDRESS(ROW(I174),S$222,4)),INDIRECT(ADDRESS(ROW(I174),R$222,4)):INDIRECT(ADDRESS(ROW(I174),S$222,4)),"&gt;8")-COUNTIFS(INDIRECT(ADDRESS(ROW(I174),R$222,4)):INDIRECT(ADDRESS(ROW(I174),S$222,4)),"&gt;8")*8-SUM(INDIRECT(ADDRESS(ROW(I283),R$222,4)):INDIRECT(ADDRESS(ROW(I283),S$222,4)))</f>
        <v>0</v>
      </c>
      <c r="T211" s="208">
        <f t="shared" ca="1" si="91"/>
        <v>0</v>
      </c>
      <c r="U211" s="197">
        <f ca="1">SUM(INDIRECT(ADDRESS(ROW(L174),U$222,4)):INDIRECT(ADDRESS(ROW(L174),V$222,4)))-40-SUM(INDIRECT(ADDRESS(ROW(L247),U$222,4)):INDIRECT(ADDRESS(ROW(L247),V$222,4)),INDIRECT(ADDRESS(ROW(L283),U$222,4)):INDIRECT(ADDRESS(ROW(L283),V$222,4)))</f>
        <v>-40</v>
      </c>
      <c r="V211" s="130">
        <f ca="1">SUMIFS(INDIRECT(ADDRESS(ROW(L174),U$222,4)):INDIRECT(ADDRESS(ROW(L174),V$222,4)),INDIRECT(ADDRESS(ROW(L174),U$222,4)):INDIRECT(ADDRESS(ROW(L174),V$222,4)),"&gt;8")-COUNTIFS(INDIRECT(ADDRESS(ROW(L174),U$222,4)):INDIRECT(ADDRESS(ROW(L174),V$222,4)),"&gt;8")*8-SUM(INDIRECT(ADDRESS(ROW(L283),U$222,4)):INDIRECT(ADDRESS(ROW(L283),V$222,4)))</f>
        <v>0</v>
      </c>
      <c r="W211" s="208">
        <f t="shared" ca="1" si="92"/>
        <v>0</v>
      </c>
      <c r="X211" s="197">
        <f ca="1">SUM(INDIRECT(ADDRESS(ROW(O174),X$222,4)):INDIRECT(ADDRESS(ROW(O174),Y$222,4)))-40-SUM(INDIRECT(ADDRESS(ROW(O247),X$222,4)):INDIRECT(ADDRESS(ROW(O247),Y$222,4)),INDIRECT(ADDRESS(ROW(O283),X$222,4)):INDIRECT(ADDRESS(ROW(O283),Y$222,4)))</f>
        <v>-40</v>
      </c>
      <c r="Y211" s="130">
        <f ca="1">SUMIFS(INDIRECT(ADDRESS(ROW(O174),X$222,4)):INDIRECT(ADDRESS(ROW(O174),Y$222,4)),INDIRECT(ADDRESS(ROW(O174),X$222,4)):INDIRECT(ADDRESS(ROW(O174),Y$222,4)),"&gt;8")-COUNTIFS(INDIRECT(ADDRESS(ROW(O174),X$222,4)):INDIRECT(ADDRESS(ROW(O174),Y$222,4)),"&gt;8")*8-SUM(INDIRECT(ADDRESS(ROW(O283),X$222,4)):INDIRECT(ADDRESS(ROW(O283),Y$222,4)))</f>
        <v>0</v>
      </c>
      <c r="Z211" s="208">
        <f t="shared" ca="1" si="93"/>
        <v>0</v>
      </c>
      <c r="AA211" s="197">
        <f ca="1">SUM(INDIRECT(ADDRESS(ROW(R174),AA$222,4)):INDIRECT(ADDRESS(ROW(R174),AB$222,4)))-40-SUM(INDIRECT(ADDRESS(ROW(R247),AA$222,4)):INDIRECT(ADDRESS(ROW(R247),AB$222,4)),INDIRECT(ADDRESS(ROW(R283),AA$222,4)):INDIRECT(ADDRESS(ROW(R283),AB$222,4)))</f>
        <v>-40</v>
      </c>
      <c r="AB211" s="130">
        <f ca="1">SUMIFS(INDIRECT(ADDRESS(ROW(R174),AA$222,4)):INDIRECT(ADDRESS(ROW(R174),AB$222,4)),INDIRECT(ADDRESS(ROW(R174),AA$222,4)):INDIRECT(ADDRESS(ROW(R174),AB$222,4)),"&gt;8")-COUNTIFS(INDIRECT(ADDRESS(ROW(R174),AA$222,4)):INDIRECT(ADDRESS(ROW(R174),AB$222,4)),"&gt;8")*8-SUM(INDIRECT(ADDRESS(ROW(R283),AA$222,4)):INDIRECT(ADDRESS(ROW(R283),AB$222,4)))</f>
        <v>0</v>
      </c>
      <c r="AC211" s="208">
        <f t="shared" ca="1" si="94"/>
        <v>0</v>
      </c>
      <c r="AD211" s="197">
        <f ca="1">IF($AB$222=45,0,SUM(INDIRECT(ADDRESS(ROW(U174),AD$222,4)):INDIRECT(ADDRESS(ROW(U174),AE$222,4)))-40-SUM(INDIRECT(ADDRESS(ROW(U247),AD$222,4)):INDIRECT(ADDRESS(ROW(U247),AE$222,4)),INDIRECT(ADDRESS(ROW(U283),AD$222,4)):INDIRECT(ADDRESS(ROW(U283),AE$222,4))))</f>
        <v>0</v>
      </c>
      <c r="AE211" s="130">
        <f ca="1">IF($AB$222=45,0,SUMIFS(INDIRECT(ADDRESS(ROW(U174),AD$222,4)):INDIRECT(ADDRESS(ROW(U174),AE$222,4)),INDIRECT(ADDRESS(ROW(U174),AD$222,4)):INDIRECT(ADDRESS(ROW(U174),AE$222,4)),"&gt;8")-COUNTIFS(INDIRECT(ADDRESS(ROW(U174),AD$222,4)):INDIRECT(ADDRESS(ROW(U174),AE$222,4)),"&gt;8")*8-SUM(INDIRECT(ADDRESS(ROW(U283),AD$222,4)):INDIRECT(ADDRESS(ROW(U283),AE$222,4))))</f>
        <v>0</v>
      </c>
      <c r="AF211" s="208">
        <f t="shared" ca="1" si="95"/>
        <v>0</v>
      </c>
      <c r="AG211" s="202">
        <f t="shared" ca="1" si="97"/>
        <v>0</v>
      </c>
      <c r="AH211"/>
      <c r="AI211"/>
      <c r="BA211" s="1"/>
      <c r="BB211" s="1"/>
      <c r="BD211" s="1"/>
      <c r="BE211" s="1"/>
      <c r="BF211" s="44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7:75">
      <c r="G212" s="1"/>
      <c r="H212" s="1"/>
      <c r="I212" s="1"/>
      <c r="J212" s="1"/>
      <c r="M212" s="43"/>
      <c r="N212" s="188" t="str">
        <f t="shared" si="90"/>
        <v>직원21</v>
      </c>
      <c r="O212" s="197">
        <f ca="1">SUM(INDIRECT(ADDRESS(ROW(F175),O$222,4)):INDIRECT(ADDRESS(ROW(F175),P$222,4)))-40-SUM(INDIRECT(ADDRESS(ROW(F248),O$222,4)):INDIRECT(ADDRESS(ROW(F248),P$222,4)),INDIRECT(ADDRESS(ROW(F284),O$222,4)):INDIRECT(ADDRESS(ROW(F284),P$222,4)))</f>
        <v>-40</v>
      </c>
      <c r="P212" s="130">
        <f ca="1">SUMIFS(INDIRECT(ADDRESS(ROW(F175),O$222,4)):INDIRECT(ADDRESS(ROW(F175),P$222,4)),INDIRECT(ADDRESS(ROW(F175),O$222,4)):INDIRECT(ADDRESS(ROW(F175),P$222,4)),"&gt;8")-COUNTIFS(INDIRECT(ADDRESS(ROW(F175),O$222,4)):INDIRECT(ADDRESS(ROW(F175),P$222,4)),"&gt;8")*8-SUM(INDIRECT(ADDRESS(ROW(F284),O$222,4)):INDIRECT(ADDRESS(ROW(F284),P$222,4)))</f>
        <v>0</v>
      </c>
      <c r="Q212" s="208">
        <f t="shared" ca="1" si="96"/>
        <v>0</v>
      </c>
      <c r="R212" s="197">
        <f ca="1">SUM(INDIRECT(ADDRESS(ROW(I175),R$222,4)):INDIRECT(ADDRESS(ROW(I175),S$222,4)))-40-SUM(INDIRECT(ADDRESS(ROW(I248),R$222,4)):INDIRECT(ADDRESS(ROW(I248),S$222,4)),INDIRECT(ADDRESS(ROW(I284),R$222,4)):INDIRECT(ADDRESS(ROW(I284),S$222,4)))</f>
        <v>-40</v>
      </c>
      <c r="S212" s="130">
        <f ca="1">SUMIFS(INDIRECT(ADDRESS(ROW(I175),R$222,4)):INDIRECT(ADDRESS(ROW(I175),S$222,4)),INDIRECT(ADDRESS(ROW(I175),R$222,4)):INDIRECT(ADDRESS(ROW(I175),S$222,4)),"&gt;8")-COUNTIFS(INDIRECT(ADDRESS(ROW(I175),R$222,4)):INDIRECT(ADDRESS(ROW(I175),S$222,4)),"&gt;8")*8-SUM(INDIRECT(ADDRESS(ROW(I284),R$222,4)):INDIRECT(ADDRESS(ROW(I284),S$222,4)))</f>
        <v>0</v>
      </c>
      <c r="T212" s="208">
        <f t="shared" ca="1" si="91"/>
        <v>0</v>
      </c>
      <c r="U212" s="197">
        <f ca="1">SUM(INDIRECT(ADDRESS(ROW(L175),U$222,4)):INDIRECT(ADDRESS(ROW(L175),V$222,4)))-40-SUM(INDIRECT(ADDRESS(ROW(L248),U$222,4)):INDIRECT(ADDRESS(ROW(L248),V$222,4)),INDIRECT(ADDRESS(ROW(L284),U$222,4)):INDIRECT(ADDRESS(ROW(L284),V$222,4)))</f>
        <v>-40</v>
      </c>
      <c r="V212" s="130">
        <f ca="1">SUMIFS(INDIRECT(ADDRESS(ROW(L175),U$222,4)):INDIRECT(ADDRESS(ROW(L175),V$222,4)),INDIRECT(ADDRESS(ROW(L175),U$222,4)):INDIRECT(ADDRESS(ROW(L175),V$222,4)),"&gt;8")-COUNTIFS(INDIRECT(ADDRESS(ROW(L175),U$222,4)):INDIRECT(ADDRESS(ROW(L175),V$222,4)),"&gt;8")*8-SUM(INDIRECT(ADDRESS(ROW(L284),U$222,4)):INDIRECT(ADDRESS(ROW(L284),V$222,4)))</f>
        <v>0</v>
      </c>
      <c r="W212" s="208">
        <f t="shared" ca="1" si="92"/>
        <v>0</v>
      </c>
      <c r="X212" s="197">
        <f ca="1">SUM(INDIRECT(ADDRESS(ROW(O175),X$222,4)):INDIRECT(ADDRESS(ROW(O175),Y$222,4)))-40-SUM(INDIRECT(ADDRESS(ROW(O248),X$222,4)):INDIRECT(ADDRESS(ROW(O248),Y$222,4)),INDIRECT(ADDRESS(ROW(O284),X$222,4)):INDIRECT(ADDRESS(ROW(O284),Y$222,4)))</f>
        <v>-40</v>
      </c>
      <c r="Y212" s="130">
        <f ca="1">SUMIFS(INDIRECT(ADDRESS(ROW(O175),X$222,4)):INDIRECT(ADDRESS(ROW(O175),Y$222,4)),INDIRECT(ADDRESS(ROW(O175),X$222,4)):INDIRECT(ADDRESS(ROW(O175),Y$222,4)),"&gt;8")-COUNTIFS(INDIRECT(ADDRESS(ROW(O175),X$222,4)):INDIRECT(ADDRESS(ROW(O175),Y$222,4)),"&gt;8")*8-SUM(INDIRECT(ADDRESS(ROW(O284),X$222,4)):INDIRECT(ADDRESS(ROW(O284),Y$222,4)))</f>
        <v>0</v>
      </c>
      <c r="Z212" s="208">
        <f t="shared" ca="1" si="93"/>
        <v>0</v>
      </c>
      <c r="AA212" s="197">
        <f ca="1">SUM(INDIRECT(ADDRESS(ROW(R175),AA$222,4)):INDIRECT(ADDRESS(ROW(R175),AB$222,4)))-40-SUM(INDIRECT(ADDRESS(ROW(R248),AA$222,4)):INDIRECT(ADDRESS(ROW(R248),AB$222,4)),INDIRECT(ADDRESS(ROW(R284),AA$222,4)):INDIRECT(ADDRESS(ROW(R284),AB$222,4)))</f>
        <v>-40</v>
      </c>
      <c r="AB212" s="130">
        <f ca="1">SUMIFS(INDIRECT(ADDRESS(ROW(R175),AA$222,4)):INDIRECT(ADDRESS(ROW(R175),AB$222,4)),INDIRECT(ADDRESS(ROW(R175),AA$222,4)):INDIRECT(ADDRESS(ROW(R175),AB$222,4)),"&gt;8")-COUNTIFS(INDIRECT(ADDRESS(ROW(R175),AA$222,4)):INDIRECT(ADDRESS(ROW(R175),AB$222,4)),"&gt;8")*8-SUM(INDIRECT(ADDRESS(ROW(R284),AA$222,4)):INDIRECT(ADDRESS(ROW(R284),AB$222,4)))</f>
        <v>0</v>
      </c>
      <c r="AC212" s="208">
        <f t="shared" ca="1" si="94"/>
        <v>0</v>
      </c>
      <c r="AD212" s="197">
        <f ca="1">IF($AB$222=45,0,SUM(INDIRECT(ADDRESS(ROW(U175),AD$222,4)):INDIRECT(ADDRESS(ROW(U175),AE$222,4)))-40-SUM(INDIRECT(ADDRESS(ROW(U248),AD$222,4)):INDIRECT(ADDRESS(ROW(U248),AE$222,4)),INDIRECT(ADDRESS(ROW(U284),AD$222,4)):INDIRECT(ADDRESS(ROW(U284),AE$222,4))))</f>
        <v>0</v>
      </c>
      <c r="AE212" s="130">
        <f ca="1">IF($AB$222=45,0,SUMIFS(INDIRECT(ADDRESS(ROW(U175),AD$222,4)):INDIRECT(ADDRESS(ROW(U175),AE$222,4)),INDIRECT(ADDRESS(ROW(U175),AD$222,4)):INDIRECT(ADDRESS(ROW(U175),AE$222,4)),"&gt;8")-COUNTIFS(INDIRECT(ADDRESS(ROW(U175),AD$222,4)):INDIRECT(ADDRESS(ROW(U175),AE$222,4)),"&gt;8")*8-SUM(INDIRECT(ADDRESS(ROW(U284),AD$222,4)):INDIRECT(ADDRESS(ROW(U284),AE$222,4))))</f>
        <v>0</v>
      </c>
      <c r="AF212" s="208">
        <f t="shared" ca="1" si="95"/>
        <v>0</v>
      </c>
      <c r="AG212" s="202">
        <f t="shared" ca="1" si="97"/>
        <v>0</v>
      </c>
      <c r="AH212"/>
      <c r="AI212"/>
      <c r="BA212" s="1"/>
      <c r="BB212" s="1"/>
      <c r="BD212" s="1"/>
      <c r="BE212" s="1"/>
      <c r="BF212" s="44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7:75">
      <c r="G213" s="1"/>
      <c r="H213" s="1"/>
      <c r="I213" s="1"/>
      <c r="J213" s="1"/>
      <c r="M213" s="43"/>
      <c r="N213" s="188" t="str">
        <f t="shared" si="90"/>
        <v>직원22</v>
      </c>
      <c r="O213" s="197">
        <f ca="1">SUM(INDIRECT(ADDRESS(ROW(F176),O$222,4)):INDIRECT(ADDRESS(ROW(F176),P$222,4)))-40-SUM(INDIRECT(ADDRESS(ROW(F249),O$222,4)):INDIRECT(ADDRESS(ROW(F249),P$222,4)),INDIRECT(ADDRESS(ROW(F285),O$222,4)):INDIRECT(ADDRESS(ROW(F285),P$222,4)))</f>
        <v>-40</v>
      </c>
      <c r="P213" s="130">
        <f ca="1">SUMIFS(INDIRECT(ADDRESS(ROW(F176),O$222,4)):INDIRECT(ADDRESS(ROW(F176),P$222,4)),INDIRECT(ADDRESS(ROW(F176),O$222,4)):INDIRECT(ADDRESS(ROW(F176),P$222,4)),"&gt;8")-COUNTIFS(INDIRECT(ADDRESS(ROW(F176),O$222,4)):INDIRECT(ADDRESS(ROW(F176),P$222,4)),"&gt;8")*8-SUM(INDIRECT(ADDRESS(ROW(F285),O$222,4)):INDIRECT(ADDRESS(ROW(F285),P$222,4)))</f>
        <v>0</v>
      </c>
      <c r="Q213" s="208">
        <f t="shared" ca="1" si="96"/>
        <v>0</v>
      </c>
      <c r="R213" s="197">
        <f ca="1">SUM(INDIRECT(ADDRESS(ROW(I176),R$222,4)):INDIRECT(ADDRESS(ROW(I176),S$222,4)))-40-SUM(INDIRECT(ADDRESS(ROW(I249),R$222,4)):INDIRECT(ADDRESS(ROW(I249),S$222,4)),INDIRECT(ADDRESS(ROW(I285),R$222,4)):INDIRECT(ADDRESS(ROW(I285),S$222,4)))</f>
        <v>-40</v>
      </c>
      <c r="S213" s="130">
        <f ca="1">SUMIFS(INDIRECT(ADDRESS(ROW(I176),R$222,4)):INDIRECT(ADDRESS(ROW(I176),S$222,4)),INDIRECT(ADDRESS(ROW(I176),R$222,4)):INDIRECT(ADDRESS(ROW(I176),S$222,4)),"&gt;8")-COUNTIFS(INDIRECT(ADDRESS(ROW(I176),R$222,4)):INDIRECT(ADDRESS(ROW(I176),S$222,4)),"&gt;8")*8-SUM(INDIRECT(ADDRESS(ROW(I285),R$222,4)):INDIRECT(ADDRESS(ROW(I285),S$222,4)))</f>
        <v>0</v>
      </c>
      <c r="T213" s="208">
        <f t="shared" ca="1" si="91"/>
        <v>0</v>
      </c>
      <c r="U213" s="197">
        <f ca="1">SUM(INDIRECT(ADDRESS(ROW(L176),U$222,4)):INDIRECT(ADDRESS(ROW(L176),V$222,4)))-40-SUM(INDIRECT(ADDRESS(ROW(L249),U$222,4)):INDIRECT(ADDRESS(ROW(L249),V$222,4)),INDIRECT(ADDRESS(ROW(L285),U$222,4)):INDIRECT(ADDRESS(ROW(L285),V$222,4)))</f>
        <v>-40</v>
      </c>
      <c r="V213" s="130">
        <f ca="1">SUMIFS(INDIRECT(ADDRESS(ROW(L176),U$222,4)):INDIRECT(ADDRESS(ROW(L176),V$222,4)),INDIRECT(ADDRESS(ROW(L176),U$222,4)):INDIRECT(ADDRESS(ROW(L176),V$222,4)),"&gt;8")-COUNTIFS(INDIRECT(ADDRESS(ROW(L176),U$222,4)):INDIRECT(ADDRESS(ROW(L176),V$222,4)),"&gt;8")*8-SUM(INDIRECT(ADDRESS(ROW(L285),U$222,4)):INDIRECT(ADDRESS(ROW(L285),V$222,4)))</f>
        <v>0</v>
      </c>
      <c r="W213" s="208">
        <f t="shared" ca="1" si="92"/>
        <v>0</v>
      </c>
      <c r="X213" s="197">
        <f ca="1">SUM(INDIRECT(ADDRESS(ROW(O176),X$222,4)):INDIRECT(ADDRESS(ROW(O176),Y$222,4)))-40-SUM(INDIRECT(ADDRESS(ROW(O249),X$222,4)):INDIRECT(ADDRESS(ROW(O249),Y$222,4)),INDIRECT(ADDRESS(ROW(O285),X$222,4)):INDIRECT(ADDRESS(ROW(O285),Y$222,4)))</f>
        <v>-40</v>
      </c>
      <c r="Y213" s="130">
        <f ca="1">SUMIFS(INDIRECT(ADDRESS(ROW(O176),X$222,4)):INDIRECT(ADDRESS(ROW(O176),Y$222,4)),INDIRECT(ADDRESS(ROW(O176),X$222,4)):INDIRECT(ADDRESS(ROW(O176),Y$222,4)),"&gt;8")-COUNTIFS(INDIRECT(ADDRESS(ROW(O176),X$222,4)):INDIRECT(ADDRESS(ROW(O176),Y$222,4)),"&gt;8")*8-SUM(INDIRECT(ADDRESS(ROW(O285),X$222,4)):INDIRECT(ADDRESS(ROW(O285),Y$222,4)))</f>
        <v>0</v>
      </c>
      <c r="Z213" s="208">
        <f t="shared" ca="1" si="93"/>
        <v>0</v>
      </c>
      <c r="AA213" s="197">
        <f ca="1">SUM(INDIRECT(ADDRESS(ROW(R176),AA$222,4)):INDIRECT(ADDRESS(ROW(R176),AB$222,4)))-40-SUM(INDIRECT(ADDRESS(ROW(R249),AA$222,4)):INDIRECT(ADDRESS(ROW(R249),AB$222,4)),INDIRECT(ADDRESS(ROW(R285),AA$222,4)):INDIRECT(ADDRESS(ROW(R285),AB$222,4)))</f>
        <v>-40</v>
      </c>
      <c r="AB213" s="130">
        <f ca="1">SUMIFS(INDIRECT(ADDRESS(ROW(R176),AA$222,4)):INDIRECT(ADDRESS(ROW(R176),AB$222,4)),INDIRECT(ADDRESS(ROW(R176),AA$222,4)):INDIRECT(ADDRESS(ROW(R176),AB$222,4)),"&gt;8")-COUNTIFS(INDIRECT(ADDRESS(ROW(R176),AA$222,4)):INDIRECT(ADDRESS(ROW(R176),AB$222,4)),"&gt;8")*8-SUM(INDIRECT(ADDRESS(ROW(R285),AA$222,4)):INDIRECT(ADDRESS(ROW(R285),AB$222,4)))</f>
        <v>0</v>
      </c>
      <c r="AC213" s="208">
        <f t="shared" ca="1" si="94"/>
        <v>0</v>
      </c>
      <c r="AD213" s="197">
        <f ca="1">IF($AB$222=45,0,SUM(INDIRECT(ADDRESS(ROW(U176),AD$222,4)):INDIRECT(ADDRESS(ROW(U176),AE$222,4)))-40-SUM(INDIRECT(ADDRESS(ROW(U249),AD$222,4)):INDIRECT(ADDRESS(ROW(U249),AE$222,4)),INDIRECT(ADDRESS(ROW(U285),AD$222,4)):INDIRECT(ADDRESS(ROW(U285),AE$222,4))))</f>
        <v>0</v>
      </c>
      <c r="AE213" s="130">
        <f ca="1">IF($AB$222=45,0,SUMIFS(INDIRECT(ADDRESS(ROW(U176),AD$222,4)):INDIRECT(ADDRESS(ROW(U176),AE$222,4)),INDIRECT(ADDRESS(ROW(U176),AD$222,4)):INDIRECT(ADDRESS(ROW(U176),AE$222,4)),"&gt;8")-COUNTIFS(INDIRECT(ADDRESS(ROW(U176),AD$222,4)):INDIRECT(ADDRESS(ROW(U176),AE$222,4)),"&gt;8")*8-SUM(INDIRECT(ADDRESS(ROW(U285),AD$222,4)):INDIRECT(ADDRESS(ROW(U285),AE$222,4))))</f>
        <v>0</v>
      </c>
      <c r="AF213" s="208">
        <f t="shared" ca="1" si="95"/>
        <v>0</v>
      </c>
      <c r="AG213" s="202">
        <f t="shared" ca="1" si="97"/>
        <v>0</v>
      </c>
      <c r="AH213"/>
      <c r="AI213"/>
      <c r="BA213" s="1"/>
      <c r="BB213" s="1"/>
      <c r="BD213" s="1"/>
      <c r="BE213" s="1"/>
      <c r="BF213" s="44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7:75">
      <c r="G214" s="1"/>
      <c r="H214" s="1"/>
      <c r="I214" s="1"/>
      <c r="J214" s="1"/>
      <c r="M214" s="43"/>
      <c r="N214" s="188" t="str">
        <f t="shared" si="90"/>
        <v>직원23</v>
      </c>
      <c r="O214" s="197">
        <f ca="1">SUM(INDIRECT(ADDRESS(ROW(F177),O$222,4)):INDIRECT(ADDRESS(ROW(F177),P$222,4)))-40-SUM(INDIRECT(ADDRESS(ROW(F250),O$222,4)):INDIRECT(ADDRESS(ROW(F250),P$222,4)),INDIRECT(ADDRESS(ROW(F286),O$222,4)):INDIRECT(ADDRESS(ROW(F286),P$222,4)))</f>
        <v>-40</v>
      </c>
      <c r="P214" s="130">
        <f ca="1">SUMIFS(INDIRECT(ADDRESS(ROW(F177),O$222,4)):INDIRECT(ADDRESS(ROW(F177),P$222,4)),INDIRECT(ADDRESS(ROW(F177),O$222,4)):INDIRECT(ADDRESS(ROW(F177),P$222,4)),"&gt;8")-COUNTIFS(INDIRECT(ADDRESS(ROW(F177),O$222,4)):INDIRECT(ADDRESS(ROW(F177),P$222,4)),"&gt;8")*8-SUM(INDIRECT(ADDRESS(ROW(F286),O$222,4)):INDIRECT(ADDRESS(ROW(F286),P$222,4)))</f>
        <v>0</v>
      </c>
      <c r="Q214" s="208">
        <f t="shared" ca="1" si="96"/>
        <v>0</v>
      </c>
      <c r="R214" s="197">
        <f ca="1">SUM(INDIRECT(ADDRESS(ROW(I177),R$222,4)):INDIRECT(ADDRESS(ROW(I177),S$222,4)))-40-SUM(INDIRECT(ADDRESS(ROW(I250),R$222,4)):INDIRECT(ADDRESS(ROW(I250),S$222,4)),INDIRECT(ADDRESS(ROW(I286),R$222,4)):INDIRECT(ADDRESS(ROW(I286),S$222,4)))</f>
        <v>-40</v>
      </c>
      <c r="S214" s="130">
        <f ca="1">SUMIFS(INDIRECT(ADDRESS(ROW(I177),R$222,4)):INDIRECT(ADDRESS(ROW(I177),S$222,4)),INDIRECT(ADDRESS(ROW(I177),R$222,4)):INDIRECT(ADDRESS(ROW(I177),S$222,4)),"&gt;8")-COUNTIFS(INDIRECT(ADDRESS(ROW(I177),R$222,4)):INDIRECT(ADDRESS(ROW(I177),S$222,4)),"&gt;8")*8-SUM(INDIRECT(ADDRESS(ROW(I286),R$222,4)):INDIRECT(ADDRESS(ROW(I286),S$222,4)))</f>
        <v>0</v>
      </c>
      <c r="T214" s="208">
        <f t="shared" ca="1" si="91"/>
        <v>0</v>
      </c>
      <c r="U214" s="197">
        <f ca="1">SUM(INDIRECT(ADDRESS(ROW(L177),U$222,4)):INDIRECT(ADDRESS(ROW(L177),V$222,4)))-40-SUM(INDIRECT(ADDRESS(ROW(L250),U$222,4)):INDIRECT(ADDRESS(ROW(L250),V$222,4)),INDIRECT(ADDRESS(ROW(L286),U$222,4)):INDIRECT(ADDRESS(ROW(L286),V$222,4)))</f>
        <v>-40</v>
      </c>
      <c r="V214" s="130">
        <f ca="1">SUMIFS(INDIRECT(ADDRESS(ROW(L177),U$222,4)):INDIRECT(ADDRESS(ROW(L177),V$222,4)),INDIRECT(ADDRESS(ROW(L177),U$222,4)):INDIRECT(ADDRESS(ROW(L177),V$222,4)),"&gt;8")-COUNTIFS(INDIRECT(ADDRESS(ROW(L177),U$222,4)):INDIRECT(ADDRESS(ROW(L177),V$222,4)),"&gt;8")*8-SUM(INDIRECT(ADDRESS(ROW(L286),U$222,4)):INDIRECT(ADDRESS(ROW(L286),V$222,4)))</f>
        <v>0</v>
      </c>
      <c r="W214" s="208">
        <f t="shared" ca="1" si="92"/>
        <v>0</v>
      </c>
      <c r="X214" s="197">
        <f ca="1">SUM(INDIRECT(ADDRESS(ROW(O177),X$222,4)):INDIRECT(ADDRESS(ROW(O177),Y$222,4)))-40-SUM(INDIRECT(ADDRESS(ROW(O250),X$222,4)):INDIRECT(ADDRESS(ROW(O250),Y$222,4)),INDIRECT(ADDRESS(ROW(O286),X$222,4)):INDIRECT(ADDRESS(ROW(O286),Y$222,4)))</f>
        <v>-40</v>
      </c>
      <c r="Y214" s="130">
        <f ca="1">SUMIFS(INDIRECT(ADDRESS(ROW(O177),X$222,4)):INDIRECT(ADDRESS(ROW(O177),Y$222,4)),INDIRECT(ADDRESS(ROW(O177),X$222,4)):INDIRECT(ADDRESS(ROW(O177),Y$222,4)),"&gt;8")-COUNTIFS(INDIRECT(ADDRESS(ROW(O177),X$222,4)):INDIRECT(ADDRESS(ROW(O177),Y$222,4)),"&gt;8")*8-SUM(INDIRECT(ADDRESS(ROW(O286),X$222,4)):INDIRECT(ADDRESS(ROW(O286),Y$222,4)))</f>
        <v>0</v>
      </c>
      <c r="Z214" s="208">
        <f t="shared" ca="1" si="93"/>
        <v>0</v>
      </c>
      <c r="AA214" s="197">
        <f ca="1">SUM(INDIRECT(ADDRESS(ROW(R177),AA$222,4)):INDIRECT(ADDRESS(ROW(R177),AB$222,4)))-40-SUM(INDIRECT(ADDRESS(ROW(R250),AA$222,4)):INDIRECT(ADDRESS(ROW(R250),AB$222,4)),INDIRECT(ADDRESS(ROW(R286),AA$222,4)):INDIRECT(ADDRESS(ROW(R286),AB$222,4)))</f>
        <v>-40</v>
      </c>
      <c r="AB214" s="130">
        <f ca="1">SUMIFS(INDIRECT(ADDRESS(ROW(R177),AA$222,4)):INDIRECT(ADDRESS(ROW(R177),AB$222,4)),INDIRECT(ADDRESS(ROW(R177),AA$222,4)):INDIRECT(ADDRESS(ROW(R177),AB$222,4)),"&gt;8")-COUNTIFS(INDIRECT(ADDRESS(ROW(R177),AA$222,4)):INDIRECT(ADDRESS(ROW(R177),AB$222,4)),"&gt;8")*8-SUM(INDIRECT(ADDRESS(ROW(R286),AA$222,4)):INDIRECT(ADDRESS(ROW(R286),AB$222,4)))</f>
        <v>0</v>
      </c>
      <c r="AC214" s="208">
        <f t="shared" ca="1" si="94"/>
        <v>0</v>
      </c>
      <c r="AD214" s="197">
        <f ca="1">IF($AB$222=45,0,SUM(INDIRECT(ADDRESS(ROW(U177),AD$222,4)):INDIRECT(ADDRESS(ROW(U177),AE$222,4)))-40-SUM(INDIRECT(ADDRESS(ROW(U250),AD$222,4)):INDIRECT(ADDRESS(ROW(U250),AE$222,4)),INDIRECT(ADDRESS(ROW(U286),AD$222,4)):INDIRECT(ADDRESS(ROW(U286),AE$222,4))))</f>
        <v>0</v>
      </c>
      <c r="AE214" s="130">
        <f ca="1">IF($AB$222=45,0,SUMIFS(INDIRECT(ADDRESS(ROW(U177),AD$222,4)):INDIRECT(ADDRESS(ROW(U177),AE$222,4)),INDIRECT(ADDRESS(ROW(U177),AD$222,4)):INDIRECT(ADDRESS(ROW(U177),AE$222,4)),"&gt;8")-COUNTIFS(INDIRECT(ADDRESS(ROW(U177),AD$222,4)):INDIRECT(ADDRESS(ROW(U177),AE$222,4)),"&gt;8")*8-SUM(INDIRECT(ADDRESS(ROW(U286),AD$222,4)):INDIRECT(ADDRESS(ROW(U286),AE$222,4))))</f>
        <v>0</v>
      </c>
      <c r="AF214" s="208">
        <f t="shared" ca="1" si="95"/>
        <v>0</v>
      </c>
      <c r="AG214" s="202">
        <f t="shared" ca="1" si="97"/>
        <v>0</v>
      </c>
      <c r="AH214"/>
      <c r="AI214"/>
      <c r="BA214" s="1"/>
      <c r="BB214" s="1"/>
      <c r="BD214" s="1"/>
      <c r="BE214" s="1"/>
      <c r="BF214" s="4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7:75">
      <c r="G215" s="1"/>
      <c r="H215" s="1"/>
      <c r="I215" s="1"/>
      <c r="J215" s="1"/>
      <c r="M215" s="43"/>
      <c r="N215" s="188" t="str">
        <f t="shared" si="90"/>
        <v>직원24</v>
      </c>
      <c r="O215" s="197">
        <f ca="1">SUM(INDIRECT(ADDRESS(ROW(F178),O$222,4)):INDIRECT(ADDRESS(ROW(F178),P$222,4)))-40-SUM(INDIRECT(ADDRESS(ROW(F251),O$222,4)):INDIRECT(ADDRESS(ROW(F251),P$222,4)),INDIRECT(ADDRESS(ROW(F287),O$222,4)):INDIRECT(ADDRESS(ROW(F287),P$222,4)))</f>
        <v>-40</v>
      </c>
      <c r="P215" s="130">
        <f ca="1">SUMIFS(INDIRECT(ADDRESS(ROW(F178),O$222,4)):INDIRECT(ADDRESS(ROW(F178),P$222,4)),INDIRECT(ADDRESS(ROW(F178),O$222,4)):INDIRECT(ADDRESS(ROW(F178),P$222,4)),"&gt;8")-COUNTIFS(INDIRECT(ADDRESS(ROW(F178),O$222,4)):INDIRECT(ADDRESS(ROW(F178),P$222,4)),"&gt;8")*8-SUM(INDIRECT(ADDRESS(ROW(F287),O$222,4)):INDIRECT(ADDRESS(ROW(F287),P$222,4)))</f>
        <v>0</v>
      </c>
      <c r="Q215" s="208">
        <f t="shared" ca="1" si="96"/>
        <v>0</v>
      </c>
      <c r="R215" s="197">
        <f ca="1">SUM(INDIRECT(ADDRESS(ROW(I178),R$222,4)):INDIRECT(ADDRESS(ROW(I178),S$222,4)))-40-SUM(INDIRECT(ADDRESS(ROW(I251),R$222,4)):INDIRECT(ADDRESS(ROW(I251),S$222,4)),INDIRECT(ADDRESS(ROW(I287),R$222,4)):INDIRECT(ADDRESS(ROW(I287),S$222,4)))</f>
        <v>-40</v>
      </c>
      <c r="S215" s="130">
        <f ca="1">SUMIFS(INDIRECT(ADDRESS(ROW(I178),R$222,4)):INDIRECT(ADDRESS(ROW(I178),S$222,4)),INDIRECT(ADDRESS(ROW(I178),R$222,4)):INDIRECT(ADDRESS(ROW(I178),S$222,4)),"&gt;8")-COUNTIFS(INDIRECT(ADDRESS(ROW(I178),R$222,4)):INDIRECT(ADDRESS(ROW(I178),S$222,4)),"&gt;8")*8-SUM(INDIRECT(ADDRESS(ROW(I287),R$222,4)):INDIRECT(ADDRESS(ROW(I287),S$222,4)))</f>
        <v>0</v>
      </c>
      <c r="T215" s="208">
        <f t="shared" ca="1" si="91"/>
        <v>0</v>
      </c>
      <c r="U215" s="197">
        <f ca="1">SUM(INDIRECT(ADDRESS(ROW(L178),U$222,4)):INDIRECT(ADDRESS(ROW(L178),V$222,4)))-40-SUM(INDIRECT(ADDRESS(ROW(L251),U$222,4)):INDIRECT(ADDRESS(ROW(L251),V$222,4)),INDIRECT(ADDRESS(ROW(L287),U$222,4)):INDIRECT(ADDRESS(ROW(L287),V$222,4)))</f>
        <v>-40</v>
      </c>
      <c r="V215" s="130">
        <f ca="1">SUMIFS(INDIRECT(ADDRESS(ROW(L178),U$222,4)):INDIRECT(ADDRESS(ROW(L178),V$222,4)),INDIRECT(ADDRESS(ROW(L178),U$222,4)):INDIRECT(ADDRESS(ROW(L178),V$222,4)),"&gt;8")-COUNTIFS(INDIRECT(ADDRESS(ROW(L178),U$222,4)):INDIRECT(ADDRESS(ROW(L178),V$222,4)),"&gt;8")*8-SUM(INDIRECT(ADDRESS(ROW(L287),U$222,4)):INDIRECT(ADDRESS(ROW(L287),V$222,4)))</f>
        <v>0</v>
      </c>
      <c r="W215" s="208">
        <f t="shared" ca="1" si="92"/>
        <v>0</v>
      </c>
      <c r="X215" s="197">
        <f ca="1">SUM(INDIRECT(ADDRESS(ROW(O178),X$222,4)):INDIRECT(ADDRESS(ROW(O178),Y$222,4)))-40-SUM(INDIRECT(ADDRESS(ROW(O251),X$222,4)):INDIRECT(ADDRESS(ROW(O251),Y$222,4)),INDIRECT(ADDRESS(ROW(O287),X$222,4)):INDIRECT(ADDRESS(ROW(O287),Y$222,4)))</f>
        <v>-40</v>
      </c>
      <c r="Y215" s="130">
        <f ca="1">SUMIFS(INDIRECT(ADDRESS(ROW(O178),X$222,4)):INDIRECT(ADDRESS(ROW(O178),Y$222,4)),INDIRECT(ADDRESS(ROW(O178),X$222,4)):INDIRECT(ADDRESS(ROW(O178),Y$222,4)),"&gt;8")-COUNTIFS(INDIRECT(ADDRESS(ROW(O178),X$222,4)):INDIRECT(ADDRESS(ROW(O178),Y$222,4)),"&gt;8")*8-SUM(INDIRECT(ADDRESS(ROW(O287),X$222,4)):INDIRECT(ADDRESS(ROW(O287),Y$222,4)))</f>
        <v>0</v>
      </c>
      <c r="Z215" s="208">
        <f t="shared" ca="1" si="93"/>
        <v>0</v>
      </c>
      <c r="AA215" s="197">
        <f ca="1">SUM(INDIRECT(ADDRESS(ROW(R178),AA$222,4)):INDIRECT(ADDRESS(ROW(R178),AB$222,4)))-40-SUM(INDIRECT(ADDRESS(ROW(R251),AA$222,4)):INDIRECT(ADDRESS(ROW(R251),AB$222,4)),INDIRECT(ADDRESS(ROW(R287),AA$222,4)):INDIRECT(ADDRESS(ROW(R287),AB$222,4)))</f>
        <v>-40</v>
      </c>
      <c r="AB215" s="130">
        <f ca="1">SUMIFS(INDIRECT(ADDRESS(ROW(R178),AA$222,4)):INDIRECT(ADDRESS(ROW(R178),AB$222,4)),INDIRECT(ADDRESS(ROW(R178),AA$222,4)):INDIRECT(ADDRESS(ROW(R178),AB$222,4)),"&gt;8")-COUNTIFS(INDIRECT(ADDRESS(ROW(R178),AA$222,4)):INDIRECT(ADDRESS(ROW(R178),AB$222,4)),"&gt;8")*8-SUM(INDIRECT(ADDRESS(ROW(R287),AA$222,4)):INDIRECT(ADDRESS(ROW(R287),AB$222,4)))</f>
        <v>0</v>
      </c>
      <c r="AC215" s="208">
        <f t="shared" ca="1" si="94"/>
        <v>0</v>
      </c>
      <c r="AD215" s="197">
        <f ca="1">IF($AB$222=45,0,SUM(INDIRECT(ADDRESS(ROW(U178),AD$222,4)):INDIRECT(ADDRESS(ROW(U178),AE$222,4)))-40-SUM(INDIRECT(ADDRESS(ROW(U251),AD$222,4)):INDIRECT(ADDRESS(ROW(U251),AE$222,4)),INDIRECT(ADDRESS(ROW(U287),AD$222,4)):INDIRECT(ADDRESS(ROW(U287),AE$222,4))))</f>
        <v>0</v>
      </c>
      <c r="AE215" s="130">
        <f ca="1">IF($AB$222=45,0,SUMIFS(INDIRECT(ADDRESS(ROW(U178),AD$222,4)):INDIRECT(ADDRESS(ROW(U178),AE$222,4)),INDIRECT(ADDRESS(ROW(U178),AD$222,4)):INDIRECT(ADDRESS(ROW(U178),AE$222,4)),"&gt;8")-COUNTIFS(INDIRECT(ADDRESS(ROW(U178),AD$222,4)):INDIRECT(ADDRESS(ROW(U178),AE$222,4)),"&gt;8")*8-SUM(INDIRECT(ADDRESS(ROW(U287),AD$222,4)):INDIRECT(ADDRESS(ROW(U287),AE$222,4))))</f>
        <v>0</v>
      </c>
      <c r="AF215" s="208">
        <f t="shared" ca="1" si="95"/>
        <v>0</v>
      </c>
      <c r="AG215" s="202">
        <f t="shared" ca="1" si="97"/>
        <v>0</v>
      </c>
      <c r="AH215"/>
      <c r="AI215"/>
      <c r="BA215" s="1"/>
      <c r="BB215" s="1"/>
      <c r="BD215" s="1"/>
      <c r="BE215" s="1"/>
      <c r="BF215" s="44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7:75">
      <c r="G216" s="1"/>
      <c r="H216" s="1"/>
      <c r="I216" s="1"/>
      <c r="J216" s="1"/>
      <c r="M216" s="43"/>
      <c r="N216" s="188" t="str">
        <f t="shared" si="90"/>
        <v>직원25</v>
      </c>
      <c r="O216" s="197">
        <f ca="1">SUM(INDIRECT(ADDRESS(ROW(F179),O$222,4)):INDIRECT(ADDRESS(ROW(F179),P$222,4)))-40-SUM(INDIRECT(ADDRESS(ROW(F252),O$222,4)):INDIRECT(ADDRESS(ROW(F252),P$222,4)),INDIRECT(ADDRESS(ROW(F288),O$222,4)):INDIRECT(ADDRESS(ROW(F288),P$222,4)))</f>
        <v>-40</v>
      </c>
      <c r="P216" s="130">
        <f ca="1">SUMIFS(INDIRECT(ADDRESS(ROW(F179),O$222,4)):INDIRECT(ADDRESS(ROW(F179),P$222,4)),INDIRECT(ADDRESS(ROW(F179),O$222,4)):INDIRECT(ADDRESS(ROW(F179),P$222,4)),"&gt;8")-COUNTIFS(INDIRECT(ADDRESS(ROW(F179),O$222,4)):INDIRECT(ADDRESS(ROW(F179),P$222,4)),"&gt;8")*8-SUM(INDIRECT(ADDRESS(ROW(F288),O$222,4)):INDIRECT(ADDRESS(ROW(F288),P$222,4)))</f>
        <v>0</v>
      </c>
      <c r="Q216" s="208">
        <f t="shared" ca="1" si="96"/>
        <v>0</v>
      </c>
      <c r="R216" s="197">
        <f ca="1">SUM(INDIRECT(ADDRESS(ROW(I179),R$222,4)):INDIRECT(ADDRESS(ROW(I179),S$222,4)))-40-SUM(INDIRECT(ADDRESS(ROW(I252),R$222,4)):INDIRECT(ADDRESS(ROW(I252),S$222,4)),INDIRECT(ADDRESS(ROW(I288),R$222,4)):INDIRECT(ADDRESS(ROW(I288),S$222,4)))</f>
        <v>-40</v>
      </c>
      <c r="S216" s="130">
        <f ca="1">SUMIFS(INDIRECT(ADDRESS(ROW(I179),R$222,4)):INDIRECT(ADDRESS(ROW(I179),S$222,4)),INDIRECT(ADDRESS(ROW(I179),R$222,4)):INDIRECT(ADDRESS(ROW(I179),S$222,4)),"&gt;8")-COUNTIFS(INDIRECT(ADDRESS(ROW(I179),R$222,4)):INDIRECT(ADDRESS(ROW(I179),S$222,4)),"&gt;8")*8-SUM(INDIRECT(ADDRESS(ROW(I288),R$222,4)):INDIRECT(ADDRESS(ROW(I288),S$222,4)))</f>
        <v>0</v>
      </c>
      <c r="T216" s="208">
        <f t="shared" ca="1" si="91"/>
        <v>0</v>
      </c>
      <c r="U216" s="197">
        <f ca="1">SUM(INDIRECT(ADDRESS(ROW(L179),U$222,4)):INDIRECT(ADDRESS(ROW(L179),V$222,4)))-40-SUM(INDIRECT(ADDRESS(ROW(L252),U$222,4)):INDIRECT(ADDRESS(ROW(L252),V$222,4)),INDIRECT(ADDRESS(ROW(L288),U$222,4)):INDIRECT(ADDRESS(ROW(L288),V$222,4)))</f>
        <v>-40</v>
      </c>
      <c r="V216" s="130">
        <f ca="1">SUMIFS(INDIRECT(ADDRESS(ROW(L179),U$222,4)):INDIRECT(ADDRESS(ROW(L179),V$222,4)),INDIRECT(ADDRESS(ROW(L179),U$222,4)):INDIRECT(ADDRESS(ROW(L179),V$222,4)),"&gt;8")-COUNTIFS(INDIRECT(ADDRESS(ROW(L179),U$222,4)):INDIRECT(ADDRESS(ROW(L179),V$222,4)),"&gt;8")*8-SUM(INDIRECT(ADDRESS(ROW(L288),U$222,4)):INDIRECT(ADDRESS(ROW(L288),V$222,4)))</f>
        <v>0</v>
      </c>
      <c r="W216" s="208">
        <f t="shared" ca="1" si="92"/>
        <v>0</v>
      </c>
      <c r="X216" s="197">
        <f ca="1">SUM(INDIRECT(ADDRESS(ROW(O179),X$222,4)):INDIRECT(ADDRESS(ROW(O179),Y$222,4)))-40-SUM(INDIRECT(ADDRESS(ROW(O252),X$222,4)):INDIRECT(ADDRESS(ROW(O252),Y$222,4)),INDIRECT(ADDRESS(ROW(O288),X$222,4)):INDIRECT(ADDRESS(ROW(O288),Y$222,4)))</f>
        <v>-40</v>
      </c>
      <c r="Y216" s="130">
        <f ca="1">SUMIFS(INDIRECT(ADDRESS(ROW(O179),X$222,4)):INDIRECT(ADDRESS(ROW(O179),Y$222,4)),INDIRECT(ADDRESS(ROW(O179),X$222,4)):INDIRECT(ADDRESS(ROW(O179),Y$222,4)),"&gt;8")-COUNTIFS(INDIRECT(ADDRESS(ROW(O179),X$222,4)):INDIRECT(ADDRESS(ROW(O179),Y$222,4)),"&gt;8")*8-SUM(INDIRECT(ADDRESS(ROW(O288),X$222,4)):INDIRECT(ADDRESS(ROW(O288),Y$222,4)))</f>
        <v>0</v>
      </c>
      <c r="Z216" s="208">
        <f t="shared" ca="1" si="93"/>
        <v>0</v>
      </c>
      <c r="AA216" s="197">
        <f ca="1">SUM(INDIRECT(ADDRESS(ROW(R179),AA$222,4)):INDIRECT(ADDRESS(ROW(R179),AB$222,4)))-40-SUM(INDIRECT(ADDRESS(ROW(R252),AA$222,4)):INDIRECT(ADDRESS(ROW(R252),AB$222,4)),INDIRECT(ADDRESS(ROW(R288),AA$222,4)):INDIRECT(ADDRESS(ROW(R288),AB$222,4)))</f>
        <v>-40</v>
      </c>
      <c r="AB216" s="130">
        <f ca="1">SUMIFS(INDIRECT(ADDRESS(ROW(R179),AA$222,4)):INDIRECT(ADDRESS(ROW(R179),AB$222,4)),INDIRECT(ADDRESS(ROW(R179),AA$222,4)):INDIRECT(ADDRESS(ROW(R179),AB$222,4)),"&gt;8")-COUNTIFS(INDIRECT(ADDRESS(ROW(R179),AA$222,4)):INDIRECT(ADDRESS(ROW(R179),AB$222,4)),"&gt;8")*8-SUM(INDIRECT(ADDRESS(ROW(R288),AA$222,4)):INDIRECT(ADDRESS(ROW(R288),AB$222,4)))</f>
        <v>0</v>
      </c>
      <c r="AC216" s="208">
        <f t="shared" ca="1" si="94"/>
        <v>0</v>
      </c>
      <c r="AD216" s="197">
        <f ca="1">IF($AB$222=45,0,SUM(INDIRECT(ADDRESS(ROW(U179),AD$222,4)):INDIRECT(ADDRESS(ROW(U179),AE$222,4)))-40-SUM(INDIRECT(ADDRESS(ROW(U252),AD$222,4)):INDIRECT(ADDRESS(ROW(U252),AE$222,4)),INDIRECT(ADDRESS(ROW(U288),AD$222,4)):INDIRECT(ADDRESS(ROW(U288),AE$222,4))))</f>
        <v>0</v>
      </c>
      <c r="AE216" s="130">
        <f ca="1">IF($AB$222=45,0,SUMIFS(INDIRECT(ADDRESS(ROW(U179),AD$222,4)):INDIRECT(ADDRESS(ROW(U179),AE$222,4)),INDIRECT(ADDRESS(ROW(U179),AD$222,4)):INDIRECT(ADDRESS(ROW(U179),AE$222,4)),"&gt;8")-COUNTIFS(INDIRECT(ADDRESS(ROW(U179),AD$222,4)):INDIRECT(ADDRESS(ROW(U179),AE$222,4)),"&gt;8")*8-SUM(INDIRECT(ADDRESS(ROW(U288),AD$222,4)):INDIRECT(ADDRESS(ROW(U288),AE$222,4))))</f>
        <v>0</v>
      </c>
      <c r="AF216" s="208">
        <f t="shared" ca="1" si="95"/>
        <v>0</v>
      </c>
      <c r="AG216" s="202">
        <f t="shared" ca="1" si="97"/>
        <v>0</v>
      </c>
      <c r="AH216"/>
      <c r="AI216"/>
      <c r="BA216" s="1"/>
      <c r="BB216" s="1"/>
      <c r="BD216" s="1"/>
      <c r="BE216" s="1"/>
      <c r="BF216" s="44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7:75">
      <c r="G217" s="1"/>
      <c r="H217" s="1"/>
      <c r="I217" s="1"/>
      <c r="J217" s="1"/>
      <c r="M217" s="43"/>
      <c r="N217" s="188" t="str">
        <f t="shared" si="90"/>
        <v>직원26</v>
      </c>
      <c r="O217" s="197">
        <f ca="1">SUM(INDIRECT(ADDRESS(ROW(F180),O$222,4)):INDIRECT(ADDRESS(ROW(F180),P$222,4)))-40-SUM(INDIRECT(ADDRESS(ROW(F253),O$222,4)):INDIRECT(ADDRESS(ROW(F253),P$222,4)),INDIRECT(ADDRESS(ROW(F289),O$222,4)):INDIRECT(ADDRESS(ROW(F289),P$222,4)))</f>
        <v>-40</v>
      </c>
      <c r="P217" s="130">
        <f ca="1">SUMIFS(INDIRECT(ADDRESS(ROW(F180),O$222,4)):INDIRECT(ADDRESS(ROW(F180),P$222,4)),INDIRECT(ADDRESS(ROW(F180),O$222,4)):INDIRECT(ADDRESS(ROW(F180),P$222,4)),"&gt;8")-COUNTIFS(INDIRECT(ADDRESS(ROW(F180),O$222,4)):INDIRECT(ADDRESS(ROW(F180),P$222,4)),"&gt;8")*8-SUM(INDIRECT(ADDRESS(ROW(F289),O$222,4)):INDIRECT(ADDRESS(ROW(F289),P$222,4)))</f>
        <v>0</v>
      </c>
      <c r="Q217" s="208">
        <f t="shared" ca="1" si="96"/>
        <v>0</v>
      </c>
      <c r="R217" s="197">
        <f ca="1">SUM(INDIRECT(ADDRESS(ROW(I180),R$222,4)):INDIRECT(ADDRESS(ROW(I180),S$222,4)))-40-SUM(INDIRECT(ADDRESS(ROW(I253),R$222,4)):INDIRECT(ADDRESS(ROW(I253),S$222,4)),INDIRECT(ADDRESS(ROW(I289),R$222,4)):INDIRECT(ADDRESS(ROW(I289),S$222,4)))</f>
        <v>-40</v>
      </c>
      <c r="S217" s="130">
        <f ca="1">SUMIFS(INDIRECT(ADDRESS(ROW(I180),R$222,4)):INDIRECT(ADDRESS(ROW(I180),S$222,4)),INDIRECT(ADDRESS(ROW(I180),R$222,4)):INDIRECT(ADDRESS(ROW(I180),S$222,4)),"&gt;8")-COUNTIFS(INDIRECT(ADDRESS(ROW(I180),R$222,4)):INDIRECT(ADDRESS(ROW(I180),S$222,4)),"&gt;8")*8-SUM(INDIRECT(ADDRESS(ROW(I289),R$222,4)):INDIRECT(ADDRESS(ROW(I289),S$222,4)))</f>
        <v>0</v>
      </c>
      <c r="T217" s="208">
        <f t="shared" ca="1" si="91"/>
        <v>0</v>
      </c>
      <c r="U217" s="197">
        <f ca="1">SUM(INDIRECT(ADDRESS(ROW(L180),U$222,4)):INDIRECT(ADDRESS(ROW(L180),V$222,4)))-40-SUM(INDIRECT(ADDRESS(ROW(L253),U$222,4)):INDIRECT(ADDRESS(ROW(L253),V$222,4)),INDIRECT(ADDRESS(ROW(L289),U$222,4)):INDIRECT(ADDRESS(ROW(L289),V$222,4)))</f>
        <v>-40</v>
      </c>
      <c r="V217" s="130">
        <f ca="1">SUMIFS(INDIRECT(ADDRESS(ROW(L180),U$222,4)):INDIRECT(ADDRESS(ROW(L180),V$222,4)),INDIRECT(ADDRESS(ROW(L180),U$222,4)):INDIRECT(ADDRESS(ROW(L180),V$222,4)),"&gt;8")-COUNTIFS(INDIRECT(ADDRESS(ROW(L180),U$222,4)):INDIRECT(ADDRESS(ROW(L180),V$222,4)),"&gt;8")*8-SUM(INDIRECT(ADDRESS(ROW(L289),U$222,4)):INDIRECT(ADDRESS(ROW(L289),V$222,4)))</f>
        <v>0</v>
      </c>
      <c r="W217" s="208">
        <f t="shared" ca="1" si="92"/>
        <v>0</v>
      </c>
      <c r="X217" s="197">
        <f ca="1">SUM(INDIRECT(ADDRESS(ROW(O180),X$222,4)):INDIRECT(ADDRESS(ROW(O180),Y$222,4)))-40-SUM(INDIRECT(ADDRESS(ROW(O253),X$222,4)):INDIRECT(ADDRESS(ROW(O253),Y$222,4)),INDIRECT(ADDRESS(ROW(O289),X$222,4)):INDIRECT(ADDRESS(ROW(O289),Y$222,4)))</f>
        <v>-40</v>
      </c>
      <c r="Y217" s="130">
        <f ca="1">SUMIFS(INDIRECT(ADDRESS(ROW(O180),X$222,4)):INDIRECT(ADDRESS(ROW(O180),Y$222,4)),INDIRECT(ADDRESS(ROW(O180),X$222,4)):INDIRECT(ADDRESS(ROW(O180),Y$222,4)),"&gt;8")-COUNTIFS(INDIRECT(ADDRESS(ROW(O180),X$222,4)):INDIRECT(ADDRESS(ROW(O180),Y$222,4)),"&gt;8")*8-SUM(INDIRECT(ADDRESS(ROW(O289),X$222,4)):INDIRECT(ADDRESS(ROW(O289),Y$222,4)))</f>
        <v>0</v>
      </c>
      <c r="Z217" s="208">
        <f t="shared" ca="1" si="93"/>
        <v>0</v>
      </c>
      <c r="AA217" s="197">
        <f ca="1">SUM(INDIRECT(ADDRESS(ROW(R180),AA$222,4)):INDIRECT(ADDRESS(ROW(R180),AB$222,4)))-40-SUM(INDIRECT(ADDRESS(ROW(R253),AA$222,4)):INDIRECT(ADDRESS(ROW(R253),AB$222,4)),INDIRECT(ADDRESS(ROW(R289),AA$222,4)):INDIRECT(ADDRESS(ROW(R289),AB$222,4)))</f>
        <v>-40</v>
      </c>
      <c r="AB217" s="130">
        <f ca="1">SUMIFS(INDIRECT(ADDRESS(ROW(R180),AA$222,4)):INDIRECT(ADDRESS(ROW(R180),AB$222,4)),INDIRECT(ADDRESS(ROW(R180),AA$222,4)):INDIRECT(ADDRESS(ROW(R180),AB$222,4)),"&gt;8")-COUNTIFS(INDIRECT(ADDRESS(ROW(R180),AA$222,4)):INDIRECT(ADDRESS(ROW(R180),AB$222,4)),"&gt;8")*8-SUM(INDIRECT(ADDRESS(ROW(R289),AA$222,4)):INDIRECT(ADDRESS(ROW(R289),AB$222,4)))</f>
        <v>0</v>
      </c>
      <c r="AC217" s="208">
        <f t="shared" ca="1" si="94"/>
        <v>0</v>
      </c>
      <c r="AD217" s="197">
        <f ca="1">IF($AB$222=45,0,SUM(INDIRECT(ADDRESS(ROW(U180),AD$222,4)):INDIRECT(ADDRESS(ROW(U180),AE$222,4)))-40-SUM(INDIRECT(ADDRESS(ROW(U253),AD$222,4)):INDIRECT(ADDRESS(ROW(U253),AE$222,4)),INDIRECT(ADDRESS(ROW(U289),AD$222,4)):INDIRECT(ADDRESS(ROW(U289),AE$222,4))))</f>
        <v>0</v>
      </c>
      <c r="AE217" s="130">
        <f ca="1">IF($AB$222=45,0,SUMIFS(INDIRECT(ADDRESS(ROW(U180),AD$222,4)):INDIRECT(ADDRESS(ROW(U180),AE$222,4)),INDIRECT(ADDRESS(ROW(U180),AD$222,4)):INDIRECT(ADDRESS(ROW(U180),AE$222,4)),"&gt;8")-COUNTIFS(INDIRECT(ADDRESS(ROW(U180),AD$222,4)):INDIRECT(ADDRESS(ROW(U180),AE$222,4)),"&gt;8")*8-SUM(INDIRECT(ADDRESS(ROW(U289),AD$222,4)):INDIRECT(ADDRESS(ROW(U289),AE$222,4))))</f>
        <v>0</v>
      </c>
      <c r="AF217" s="208">
        <f t="shared" ca="1" si="95"/>
        <v>0</v>
      </c>
      <c r="AG217" s="202">
        <f t="shared" ca="1" si="97"/>
        <v>0</v>
      </c>
      <c r="AH217"/>
      <c r="AI217"/>
      <c r="BA217" s="1"/>
      <c r="BB217" s="1"/>
      <c r="BD217" s="1"/>
      <c r="BE217" s="1"/>
      <c r="BF217" s="44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7:75">
      <c r="G218" s="1"/>
      <c r="H218" s="1"/>
      <c r="I218" s="1"/>
      <c r="J218" s="1"/>
      <c r="M218" s="43"/>
      <c r="N218" s="188" t="str">
        <f t="shared" si="90"/>
        <v>직원27</v>
      </c>
      <c r="O218" s="197">
        <f ca="1">SUM(INDIRECT(ADDRESS(ROW(F181),O$222,4)):INDIRECT(ADDRESS(ROW(F181),P$222,4)))-40-SUM(INDIRECT(ADDRESS(ROW(F254),O$222,4)):INDIRECT(ADDRESS(ROW(F254),P$222,4)),INDIRECT(ADDRESS(ROW(F290),O$222,4)):INDIRECT(ADDRESS(ROW(F290),P$222,4)))</f>
        <v>-40</v>
      </c>
      <c r="P218" s="130">
        <f ca="1">SUMIFS(INDIRECT(ADDRESS(ROW(F181),O$222,4)):INDIRECT(ADDRESS(ROW(F181),P$222,4)),INDIRECT(ADDRESS(ROW(F181),O$222,4)):INDIRECT(ADDRESS(ROW(F181),P$222,4)),"&gt;8")-COUNTIFS(INDIRECT(ADDRESS(ROW(F181),O$222,4)):INDIRECT(ADDRESS(ROW(F181),P$222,4)),"&gt;8")*8-SUM(INDIRECT(ADDRESS(ROW(F290),O$222,4)):INDIRECT(ADDRESS(ROW(F290),P$222,4)))</f>
        <v>0</v>
      </c>
      <c r="Q218" s="208">
        <f t="shared" ca="1" si="96"/>
        <v>0</v>
      </c>
      <c r="R218" s="197">
        <f ca="1">SUM(INDIRECT(ADDRESS(ROW(I181),R$222,4)):INDIRECT(ADDRESS(ROW(I181),S$222,4)))-40-SUM(INDIRECT(ADDRESS(ROW(I254),R$222,4)):INDIRECT(ADDRESS(ROW(I254),S$222,4)),INDIRECT(ADDRESS(ROW(I290),R$222,4)):INDIRECT(ADDRESS(ROW(I290),S$222,4)))</f>
        <v>-40</v>
      </c>
      <c r="S218" s="130">
        <f ca="1">SUMIFS(INDIRECT(ADDRESS(ROW(I181),R$222,4)):INDIRECT(ADDRESS(ROW(I181),S$222,4)),INDIRECT(ADDRESS(ROW(I181),R$222,4)):INDIRECT(ADDRESS(ROW(I181),S$222,4)),"&gt;8")-COUNTIFS(INDIRECT(ADDRESS(ROW(I181),R$222,4)):INDIRECT(ADDRESS(ROW(I181),S$222,4)),"&gt;8")*8-SUM(INDIRECT(ADDRESS(ROW(I290),R$222,4)):INDIRECT(ADDRESS(ROW(I290),S$222,4)))</f>
        <v>0</v>
      </c>
      <c r="T218" s="208">
        <f t="shared" ca="1" si="91"/>
        <v>0</v>
      </c>
      <c r="U218" s="197">
        <f ca="1">SUM(INDIRECT(ADDRESS(ROW(L181),U$222,4)):INDIRECT(ADDRESS(ROW(L181),V$222,4)))-40-SUM(INDIRECT(ADDRESS(ROW(L254),U$222,4)):INDIRECT(ADDRESS(ROW(L254),V$222,4)),INDIRECT(ADDRESS(ROW(L290),U$222,4)):INDIRECT(ADDRESS(ROW(L290),V$222,4)))</f>
        <v>-40</v>
      </c>
      <c r="V218" s="130">
        <f ca="1">SUMIFS(INDIRECT(ADDRESS(ROW(L181),U$222,4)):INDIRECT(ADDRESS(ROW(L181),V$222,4)),INDIRECT(ADDRESS(ROW(L181),U$222,4)):INDIRECT(ADDRESS(ROW(L181),V$222,4)),"&gt;8")-COUNTIFS(INDIRECT(ADDRESS(ROW(L181),U$222,4)):INDIRECT(ADDRESS(ROW(L181),V$222,4)),"&gt;8")*8-SUM(INDIRECT(ADDRESS(ROW(L290),U$222,4)):INDIRECT(ADDRESS(ROW(L290),V$222,4)))</f>
        <v>0</v>
      </c>
      <c r="W218" s="208">
        <f t="shared" ca="1" si="92"/>
        <v>0</v>
      </c>
      <c r="X218" s="197">
        <f ca="1">SUM(INDIRECT(ADDRESS(ROW(O181),X$222,4)):INDIRECT(ADDRESS(ROW(O181),Y$222,4)))-40-SUM(INDIRECT(ADDRESS(ROW(O254),X$222,4)):INDIRECT(ADDRESS(ROW(O254),Y$222,4)),INDIRECT(ADDRESS(ROW(O290),X$222,4)):INDIRECT(ADDRESS(ROW(O290),Y$222,4)))</f>
        <v>-40</v>
      </c>
      <c r="Y218" s="130">
        <f ca="1">SUMIFS(INDIRECT(ADDRESS(ROW(O181),X$222,4)):INDIRECT(ADDRESS(ROW(O181),Y$222,4)),INDIRECT(ADDRESS(ROW(O181),X$222,4)):INDIRECT(ADDRESS(ROW(O181),Y$222,4)),"&gt;8")-COUNTIFS(INDIRECT(ADDRESS(ROW(O181),X$222,4)):INDIRECT(ADDRESS(ROW(O181),Y$222,4)),"&gt;8")*8-SUM(INDIRECT(ADDRESS(ROW(O290),X$222,4)):INDIRECT(ADDRESS(ROW(O290),Y$222,4)))</f>
        <v>0</v>
      </c>
      <c r="Z218" s="208">
        <f t="shared" ca="1" si="93"/>
        <v>0</v>
      </c>
      <c r="AA218" s="197">
        <f ca="1">SUM(INDIRECT(ADDRESS(ROW(R181),AA$222,4)):INDIRECT(ADDRESS(ROW(R181),AB$222,4)))-40-SUM(INDIRECT(ADDRESS(ROW(R254),AA$222,4)):INDIRECT(ADDRESS(ROW(R254),AB$222,4)),INDIRECT(ADDRESS(ROW(R290),AA$222,4)):INDIRECT(ADDRESS(ROW(R290),AB$222,4)))</f>
        <v>-40</v>
      </c>
      <c r="AB218" s="130">
        <f ca="1">SUMIFS(INDIRECT(ADDRESS(ROW(R181),AA$222,4)):INDIRECT(ADDRESS(ROW(R181),AB$222,4)),INDIRECT(ADDRESS(ROW(R181),AA$222,4)):INDIRECT(ADDRESS(ROW(R181),AB$222,4)),"&gt;8")-COUNTIFS(INDIRECT(ADDRESS(ROW(R181),AA$222,4)):INDIRECT(ADDRESS(ROW(R181),AB$222,4)),"&gt;8")*8-SUM(INDIRECT(ADDRESS(ROW(R290),AA$222,4)):INDIRECT(ADDRESS(ROW(R290),AB$222,4)))</f>
        <v>0</v>
      </c>
      <c r="AC218" s="208">
        <f t="shared" ca="1" si="94"/>
        <v>0</v>
      </c>
      <c r="AD218" s="197">
        <f ca="1">IF($AB$222=45,0,SUM(INDIRECT(ADDRESS(ROW(U181),AD$222,4)):INDIRECT(ADDRESS(ROW(U181),AE$222,4)))-40-SUM(INDIRECT(ADDRESS(ROW(U254),AD$222,4)):INDIRECT(ADDRESS(ROW(U254),AE$222,4)),INDIRECT(ADDRESS(ROW(U290),AD$222,4)):INDIRECT(ADDRESS(ROW(U290),AE$222,4))))</f>
        <v>0</v>
      </c>
      <c r="AE218" s="130">
        <f ca="1">IF($AB$222=45,0,SUMIFS(INDIRECT(ADDRESS(ROW(U181),AD$222,4)):INDIRECT(ADDRESS(ROW(U181),AE$222,4)),INDIRECT(ADDRESS(ROW(U181),AD$222,4)):INDIRECT(ADDRESS(ROW(U181),AE$222,4)),"&gt;8")-COUNTIFS(INDIRECT(ADDRESS(ROW(U181),AD$222,4)):INDIRECT(ADDRESS(ROW(U181),AE$222,4)),"&gt;8")*8-SUM(INDIRECT(ADDRESS(ROW(U290),AD$222,4)):INDIRECT(ADDRESS(ROW(U290),AE$222,4))))</f>
        <v>0</v>
      </c>
      <c r="AF218" s="208">
        <f t="shared" ca="1" si="95"/>
        <v>0</v>
      </c>
      <c r="AG218" s="202">
        <f t="shared" ca="1" si="97"/>
        <v>0</v>
      </c>
      <c r="AH218"/>
      <c r="AI218"/>
      <c r="BA218" s="1"/>
      <c r="BB218" s="1"/>
      <c r="BD218" s="1"/>
      <c r="BE218" s="1"/>
      <c r="BF218" s="44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7:75">
      <c r="G219" s="1"/>
      <c r="H219" s="1"/>
      <c r="I219" s="1"/>
      <c r="J219" s="1"/>
      <c r="M219" s="43"/>
      <c r="N219" s="188" t="str">
        <f t="shared" si="90"/>
        <v>직원28</v>
      </c>
      <c r="O219" s="197">
        <f ca="1">SUM(INDIRECT(ADDRESS(ROW(F182),O$222,4)):INDIRECT(ADDRESS(ROW(F182),P$222,4)))-40-SUM(INDIRECT(ADDRESS(ROW(F255),O$222,4)):INDIRECT(ADDRESS(ROW(F255),P$222,4)),INDIRECT(ADDRESS(ROW(F291),O$222,4)):INDIRECT(ADDRESS(ROW(F291),P$222,4)))</f>
        <v>-40</v>
      </c>
      <c r="P219" s="130">
        <f ca="1">SUMIFS(INDIRECT(ADDRESS(ROW(F182),O$222,4)):INDIRECT(ADDRESS(ROW(F182),P$222,4)),INDIRECT(ADDRESS(ROW(F182),O$222,4)):INDIRECT(ADDRESS(ROW(F182),P$222,4)),"&gt;8")-COUNTIFS(INDIRECT(ADDRESS(ROW(F182),O$222,4)):INDIRECT(ADDRESS(ROW(F182),P$222,4)),"&gt;8")*8-SUM(INDIRECT(ADDRESS(ROW(F291),O$222,4)):INDIRECT(ADDRESS(ROW(F291),P$222,4)))</f>
        <v>0</v>
      </c>
      <c r="Q219" s="208">
        <f t="shared" ca="1" si="96"/>
        <v>0</v>
      </c>
      <c r="R219" s="197">
        <f ca="1">SUM(INDIRECT(ADDRESS(ROW(I182),R$222,4)):INDIRECT(ADDRESS(ROW(I182),S$222,4)))-40-SUM(INDIRECT(ADDRESS(ROW(I255),R$222,4)):INDIRECT(ADDRESS(ROW(I255),S$222,4)),INDIRECT(ADDRESS(ROW(I291),R$222,4)):INDIRECT(ADDRESS(ROW(I291),S$222,4)))</f>
        <v>-40</v>
      </c>
      <c r="S219" s="130">
        <f ca="1">SUMIFS(INDIRECT(ADDRESS(ROW(I182),R$222,4)):INDIRECT(ADDRESS(ROW(I182),S$222,4)),INDIRECT(ADDRESS(ROW(I182),R$222,4)):INDIRECT(ADDRESS(ROW(I182),S$222,4)),"&gt;8")-COUNTIFS(INDIRECT(ADDRESS(ROW(I182),R$222,4)):INDIRECT(ADDRESS(ROW(I182),S$222,4)),"&gt;8")*8-SUM(INDIRECT(ADDRESS(ROW(I291),R$222,4)):INDIRECT(ADDRESS(ROW(I291),S$222,4)))</f>
        <v>0</v>
      </c>
      <c r="T219" s="208">
        <f t="shared" ca="1" si="91"/>
        <v>0</v>
      </c>
      <c r="U219" s="197">
        <f ca="1">SUM(INDIRECT(ADDRESS(ROW(L182),U$222,4)):INDIRECT(ADDRESS(ROW(L182),V$222,4)))-40-SUM(INDIRECT(ADDRESS(ROW(L255),U$222,4)):INDIRECT(ADDRESS(ROW(L255),V$222,4)),INDIRECT(ADDRESS(ROW(L291),U$222,4)):INDIRECT(ADDRESS(ROW(L291),V$222,4)))</f>
        <v>-40</v>
      </c>
      <c r="V219" s="130">
        <f ca="1">SUMIFS(INDIRECT(ADDRESS(ROW(L182),U$222,4)):INDIRECT(ADDRESS(ROW(L182),V$222,4)),INDIRECT(ADDRESS(ROW(L182),U$222,4)):INDIRECT(ADDRESS(ROW(L182),V$222,4)),"&gt;8")-COUNTIFS(INDIRECT(ADDRESS(ROW(L182),U$222,4)):INDIRECT(ADDRESS(ROW(L182),V$222,4)),"&gt;8")*8-SUM(INDIRECT(ADDRESS(ROW(L291),U$222,4)):INDIRECT(ADDRESS(ROW(L291),V$222,4)))</f>
        <v>0</v>
      </c>
      <c r="W219" s="208">
        <f t="shared" ca="1" si="92"/>
        <v>0</v>
      </c>
      <c r="X219" s="197">
        <f ca="1">SUM(INDIRECT(ADDRESS(ROW(O182),X$222,4)):INDIRECT(ADDRESS(ROW(O182),Y$222,4)))-40-SUM(INDIRECT(ADDRESS(ROW(O255),X$222,4)):INDIRECT(ADDRESS(ROW(O255),Y$222,4)),INDIRECT(ADDRESS(ROW(O291),X$222,4)):INDIRECT(ADDRESS(ROW(O291),Y$222,4)))</f>
        <v>-40</v>
      </c>
      <c r="Y219" s="130">
        <f ca="1">SUMIFS(INDIRECT(ADDRESS(ROW(O182),X$222,4)):INDIRECT(ADDRESS(ROW(O182),Y$222,4)),INDIRECT(ADDRESS(ROW(O182),X$222,4)):INDIRECT(ADDRESS(ROW(O182),Y$222,4)),"&gt;8")-COUNTIFS(INDIRECT(ADDRESS(ROW(O182),X$222,4)):INDIRECT(ADDRESS(ROW(O182),Y$222,4)),"&gt;8")*8-SUM(INDIRECT(ADDRESS(ROW(O291),X$222,4)):INDIRECT(ADDRESS(ROW(O291),Y$222,4)))</f>
        <v>0</v>
      </c>
      <c r="Z219" s="208">
        <f t="shared" ca="1" si="93"/>
        <v>0</v>
      </c>
      <c r="AA219" s="197">
        <f ca="1">SUM(INDIRECT(ADDRESS(ROW(R182),AA$222,4)):INDIRECT(ADDRESS(ROW(R182),AB$222,4)))-40-SUM(INDIRECT(ADDRESS(ROW(R255),AA$222,4)):INDIRECT(ADDRESS(ROW(R255),AB$222,4)),INDIRECT(ADDRESS(ROW(R291),AA$222,4)):INDIRECT(ADDRESS(ROW(R291),AB$222,4)))</f>
        <v>-40</v>
      </c>
      <c r="AB219" s="130">
        <f ca="1">SUMIFS(INDIRECT(ADDRESS(ROW(R182),AA$222,4)):INDIRECT(ADDRESS(ROW(R182),AB$222,4)),INDIRECT(ADDRESS(ROW(R182),AA$222,4)):INDIRECT(ADDRESS(ROW(R182),AB$222,4)),"&gt;8")-COUNTIFS(INDIRECT(ADDRESS(ROW(R182),AA$222,4)):INDIRECT(ADDRESS(ROW(R182),AB$222,4)),"&gt;8")*8-SUM(INDIRECT(ADDRESS(ROW(R291),AA$222,4)):INDIRECT(ADDRESS(ROW(R291),AB$222,4)))</f>
        <v>0</v>
      </c>
      <c r="AC219" s="208">
        <f t="shared" ca="1" si="94"/>
        <v>0</v>
      </c>
      <c r="AD219" s="197">
        <f ca="1">IF($AB$222=45,0,SUM(INDIRECT(ADDRESS(ROW(U182),AD$222,4)):INDIRECT(ADDRESS(ROW(U182),AE$222,4)))-40-SUM(INDIRECT(ADDRESS(ROW(U255),AD$222,4)):INDIRECT(ADDRESS(ROW(U255),AE$222,4)),INDIRECT(ADDRESS(ROW(U291),AD$222,4)):INDIRECT(ADDRESS(ROW(U291),AE$222,4))))</f>
        <v>0</v>
      </c>
      <c r="AE219" s="130">
        <f ca="1">IF($AB$222=45,0,SUMIFS(INDIRECT(ADDRESS(ROW(U182),AD$222,4)):INDIRECT(ADDRESS(ROW(U182),AE$222,4)),INDIRECT(ADDRESS(ROW(U182),AD$222,4)):INDIRECT(ADDRESS(ROW(U182),AE$222,4)),"&gt;8")-COUNTIFS(INDIRECT(ADDRESS(ROW(U182),AD$222,4)):INDIRECT(ADDRESS(ROW(U182),AE$222,4)),"&gt;8")*8-SUM(INDIRECT(ADDRESS(ROW(U291),AD$222,4)):INDIRECT(ADDRESS(ROW(U291),AE$222,4))))</f>
        <v>0</v>
      </c>
      <c r="AF219" s="208">
        <f t="shared" ca="1" si="95"/>
        <v>0</v>
      </c>
      <c r="AG219" s="202">
        <f t="shared" ca="1" si="97"/>
        <v>0</v>
      </c>
      <c r="AH219"/>
      <c r="AI219"/>
      <c r="BA219" s="1"/>
      <c r="BB219" s="1"/>
      <c r="BD219" s="1"/>
      <c r="BE219" s="1"/>
      <c r="BF219" s="44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7:75">
      <c r="G220" s="1"/>
      <c r="H220" s="1"/>
      <c r="I220" s="1"/>
      <c r="J220" s="1"/>
      <c r="M220" s="43"/>
      <c r="N220" s="188" t="str">
        <f t="shared" si="90"/>
        <v>직원29</v>
      </c>
      <c r="O220" s="197">
        <f ca="1">SUM(INDIRECT(ADDRESS(ROW(F183),O$222,4)):INDIRECT(ADDRESS(ROW(F183),P$222,4)))-40-SUM(INDIRECT(ADDRESS(ROW(F256),O$222,4)):INDIRECT(ADDRESS(ROW(F256),P$222,4)),INDIRECT(ADDRESS(ROW(F292),O$222,4)):INDIRECT(ADDRESS(ROW(F292),P$222,4)))</f>
        <v>-40</v>
      </c>
      <c r="P220" s="130">
        <f ca="1">SUMIFS(INDIRECT(ADDRESS(ROW(F183),O$222,4)):INDIRECT(ADDRESS(ROW(F183),P$222,4)),INDIRECT(ADDRESS(ROW(F183),O$222,4)):INDIRECT(ADDRESS(ROW(F183),P$222,4)),"&gt;8")-COUNTIFS(INDIRECT(ADDRESS(ROW(F183),O$222,4)):INDIRECT(ADDRESS(ROW(F183),P$222,4)),"&gt;8")*8-SUM(INDIRECT(ADDRESS(ROW(F292),O$222,4)):INDIRECT(ADDRESS(ROW(F292),P$222,4)))</f>
        <v>0</v>
      </c>
      <c r="Q220" s="208">
        <f t="shared" ca="1" si="96"/>
        <v>0</v>
      </c>
      <c r="R220" s="197">
        <f ca="1">SUM(INDIRECT(ADDRESS(ROW(I183),R$222,4)):INDIRECT(ADDRESS(ROW(I183),S$222,4)))-40-SUM(INDIRECT(ADDRESS(ROW(I256),R$222,4)):INDIRECT(ADDRESS(ROW(I256),S$222,4)),INDIRECT(ADDRESS(ROW(I292),R$222,4)):INDIRECT(ADDRESS(ROW(I292),S$222,4)))</f>
        <v>-40</v>
      </c>
      <c r="S220" s="130">
        <f ca="1">SUMIFS(INDIRECT(ADDRESS(ROW(I183),R$222,4)):INDIRECT(ADDRESS(ROW(I183),S$222,4)),INDIRECT(ADDRESS(ROW(I183),R$222,4)):INDIRECT(ADDRESS(ROW(I183),S$222,4)),"&gt;8")-COUNTIFS(INDIRECT(ADDRESS(ROW(I183),R$222,4)):INDIRECT(ADDRESS(ROW(I183),S$222,4)),"&gt;8")*8-SUM(INDIRECT(ADDRESS(ROW(I292),R$222,4)):INDIRECT(ADDRESS(ROW(I292),S$222,4)))</f>
        <v>0</v>
      </c>
      <c r="T220" s="208">
        <f t="shared" ca="1" si="91"/>
        <v>0</v>
      </c>
      <c r="U220" s="197">
        <f ca="1">SUM(INDIRECT(ADDRESS(ROW(L183),U$222,4)):INDIRECT(ADDRESS(ROW(L183),V$222,4)))-40-SUM(INDIRECT(ADDRESS(ROW(L256),U$222,4)):INDIRECT(ADDRESS(ROW(L256),V$222,4)),INDIRECT(ADDRESS(ROW(L292),U$222,4)):INDIRECT(ADDRESS(ROW(L292),V$222,4)))</f>
        <v>-40</v>
      </c>
      <c r="V220" s="130">
        <f ca="1">SUMIFS(INDIRECT(ADDRESS(ROW(L183),U$222,4)):INDIRECT(ADDRESS(ROW(L183),V$222,4)),INDIRECT(ADDRESS(ROW(L183),U$222,4)):INDIRECT(ADDRESS(ROW(L183),V$222,4)),"&gt;8")-COUNTIFS(INDIRECT(ADDRESS(ROW(L183),U$222,4)):INDIRECT(ADDRESS(ROW(L183),V$222,4)),"&gt;8")*8-SUM(INDIRECT(ADDRESS(ROW(L292),U$222,4)):INDIRECT(ADDRESS(ROW(L292),V$222,4)))</f>
        <v>0</v>
      </c>
      <c r="W220" s="208">
        <f t="shared" ca="1" si="92"/>
        <v>0</v>
      </c>
      <c r="X220" s="197">
        <f ca="1">SUM(INDIRECT(ADDRESS(ROW(O183),X$222,4)):INDIRECT(ADDRESS(ROW(O183),Y$222,4)))-40-SUM(INDIRECT(ADDRESS(ROW(O256),X$222,4)):INDIRECT(ADDRESS(ROW(O256),Y$222,4)),INDIRECT(ADDRESS(ROW(O292),X$222,4)):INDIRECT(ADDRESS(ROW(O292),Y$222,4)))</f>
        <v>-40</v>
      </c>
      <c r="Y220" s="130">
        <f ca="1">SUMIFS(INDIRECT(ADDRESS(ROW(O183),X$222,4)):INDIRECT(ADDRESS(ROW(O183),Y$222,4)),INDIRECT(ADDRESS(ROW(O183),X$222,4)):INDIRECT(ADDRESS(ROW(O183),Y$222,4)),"&gt;8")-COUNTIFS(INDIRECT(ADDRESS(ROW(O183),X$222,4)):INDIRECT(ADDRESS(ROW(O183),Y$222,4)),"&gt;8")*8-SUM(INDIRECT(ADDRESS(ROW(O292),X$222,4)):INDIRECT(ADDRESS(ROW(O292),Y$222,4)))</f>
        <v>0</v>
      </c>
      <c r="Z220" s="208">
        <f t="shared" ca="1" si="93"/>
        <v>0</v>
      </c>
      <c r="AA220" s="197">
        <f ca="1">SUM(INDIRECT(ADDRESS(ROW(R183),AA$222,4)):INDIRECT(ADDRESS(ROW(R183),AB$222,4)))-40-SUM(INDIRECT(ADDRESS(ROW(R256),AA$222,4)):INDIRECT(ADDRESS(ROW(R256),AB$222,4)),INDIRECT(ADDRESS(ROW(R292),AA$222,4)):INDIRECT(ADDRESS(ROW(R292),AB$222,4)))</f>
        <v>-40</v>
      </c>
      <c r="AB220" s="130">
        <f ca="1">SUMIFS(INDIRECT(ADDRESS(ROW(R183),AA$222,4)):INDIRECT(ADDRESS(ROW(R183),AB$222,4)),INDIRECT(ADDRESS(ROW(R183),AA$222,4)):INDIRECT(ADDRESS(ROW(R183),AB$222,4)),"&gt;8")-COUNTIFS(INDIRECT(ADDRESS(ROW(R183),AA$222,4)):INDIRECT(ADDRESS(ROW(R183),AB$222,4)),"&gt;8")*8-SUM(INDIRECT(ADDRESS(ROW(R292),AA$222,4)):INDIRECT(ADDRESS(ROW(R292),AB$222,4)))</f>
        <v>0</v>
      </c>
      <c r="AC220" s="208">
        <f t="shared" ca="1" si="94"/>
        <v>0</v>
      </c>
      <c r="AD220" s="197">
        <f ca="1">IF($AB$222=45,0,SUM(INDIRECT(ADDRESS(ROW(U183),AD$222,4)):INDIRECT(ADDRESS(ROW(U183),AE$222,4)))-40-SUM(INDIRECT(ADDRESS(ROW(U256),AD$222,4)):INDIRECT(ADDRESS(ROW(U256),AE$222,4)),INDIRECT(ADDRESS(ROW(U292),AD$222,4)):INDIRECT(ADDRESS(ROW(U292),AE$222,4))))</f>
        <v>0</v>
      </c>
      <c r="AE220" s="130">
        <f ca="1">IF($AB$222=45,0,SUMIFS(INDIRECT(ADDRESS(ROW(U183),AD$222,4)):INDIRECT(ADDRESS(ROW(U183),AE$222,4)),INDIRECT(ADDRESS(ROW(U183),AD$222,4)):INDIRECT(ADDRESS(ROW(U183),AE$222,4)),"&gt;8")-COUNTIFS(INDIRECT(ADDRESS(ROW(U183),AD$222,4)):INDIRECT(ADDRESS(ROW(U183),AE$222,4)),"&gt;8")*8-SUM(INDIRECT(ADDRESS(ROW(U292),AD$222,4)):INDIRECT(ADDRESS(ROW(U292),AE$222,4))))</f>
        <v>0</v>
      </c>
      <c r="AF220" s="208">
        <f t="shared" ca="1" si="95"/>
        <v>0</v>
      </c>
      <c r="AG220" s="202">
        <f t="shared" ca="1" si="97"/>
        <v>0</v>
      </c>
      <c r="AH220"/>
      <c r="AI220"/>
      <c r="BA220" s="1"/>
      <c r="BB220" s="1"/>
      <c r="BD220" s="1"/>
      <c r="BE220" s="1"/>
      <c r="BF220" s="44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7:75">
      <c r="G221" s="1"/>
      <c r="H221" s="1"/>
      <c r="I221" s="1"/>
      <c r="J221" s="1"/>
      <c r="M221" s="43"/>
      <c r="N221" s="189" t="str">
        <f t="shared" si="90"/>
        <v>직원30</v>
      </c>
      <c r="O221" s="198">
        <f ca="1">SUM(INDIRECT(ADDRESS(ROW(F184),O$222,4)):INDIRECT(ADDRESS(ROW(F184),P$222,4)))-40-SUM(INDIRECT(ADDRESS(ROW(F257),O$222,4)):INDIRECT(ADDRESS(ROW(F257),P$222,4)),INDIRECT(ADDRESS(ROW(F293),O$222,4)):INDIRECT(ADDRESS(ROW(F293),P$222,4)))</f>
        <v>-40</v>
      </c>
      <c r="P221" s="137">
        <f ca="1">SUMIFS(INDIRECT(ADDRESS(ROW(F184),O$222,4)):INDIRECT(ADDRESS(ROW(F184),P$222,4)),INDIRECT(ADDRESS(ROW(F184),O$222,4)):INDIRECT(ADDRESS(ROW(F184),P$222,4)),"&gt;8")-COUNTIFS(INDIRECT(ADDRESS(ROW(F184),O$222,4)):INDIRECT(ADDRESS(ROW(F184),P$222,4)),"&gt;8")*8-SUM(INDIRECT(ADDRESS(ROW(F293),O$222,4)):INDIRECT(ADDRESS(ROW(F293),P$222,4)))</f>
        <v>0</v>
      </c>
      <c r="Q221" s="209">
        <f t="shared" ca="1" si="96"/>
        <v>0</v>
      </c>
      <c r="R221" s="198">
        <f ca="1">SUM(INDIRECT(ADDRESS(ROW(I184),R$222,4)):INDIRECT(ADDRESS(ROW(I184),S$222,4)))-40-SUM(INDIRECT(ADDRESS(ROW(I257),R$222,4)):INDIRECT(ADDRESS(ROW(I257),S$222,4)),INDIRECT(ADDRESS(ROW(I293),R$222,4)):INDIRECT(ADDRESS(ROW(I293),S$222,4)))</f>
        <v>-40</v>
      </c>
      <c r="S221" s="137">
        <f ca="1">SUMIFS(INDIRECT(ADDRESS(ROW(I184),R$222,4)):INDIRECT(ADDRESS(ROW(I184),S$222,4)),INDIRECT(ADDRESS(ROW(I184),R$222,4)):INDIRECT(ADDRESS(ROW(I184),S$222,4)),"&gt;8")-COUNTIFS(INDIRECT(ADDRESS(ROW(I184),R$222,4)):INDIRECT(ADDRESS(ROW(I184),S$222,4)),"&gt;8")*8-SUM(INDIRECT(ADDRESS(ROW(I293),R$222,4)):INDIRECT(ADDRESS(ROW(I293),S$222,4)))</f>
        <v>0</v>
      </c>
      <c r="T221" s="209">
        <f t="shared" ca="1" si="91"/>
        <v>0</v>
      </c>
      <c r="U221" s="198">
        <f ca="1">SUM(INDIRECT(ADDRESS(ROW(L184),U$222,4)):INDIRECT(ADDRESS(ROW(L184),V$222,4)))-40-SUM(INDIRECT(ADDRESS(ROW(L257),U$222,4)):INDIRECT(ADDRESS(ROW(L257),V$222,4)),INDIRECT(ADDRESS(ROW(L293),U$222,4)):INDIRECT(ADDRESS(ROW(L293),V$222,4)))</f>
        <v>-40</v>
      </c>
      <c r="V221" s="137">
        <f ca="1">SUMIFS(INDIRECT(ADDRESS(ROW(L184),U$222,4)):INDIRECT(ADDRESS(ROW(L184),V$222,4)),INDIRECT(ADDRESS(ROW(L184),U$222,4)):INDIRECT(ADDRESS(ROW(L184),V$222,4)),"&gt;8")-COUNTIFS(INDIRECT(ADDRESS(ROW(L184),U$222,4)):INDIRECT(ADDRESS(ROW(L184),V$222,4)),"&gt;8")*8-SUM(INDIRECT(ADDRESS(ROW(L293),U$222,4)):INDIRECT(ADDRESS(ROW(L293),V$222,4)))</f>
        <v>0</v>
      </c>
      <c r="W221" s="209">
        <f t="shared" ca="1" si="92"/>
        <v>0</v>
      </c>
      <c r="X221" s="198">
        <f ca="1">SUM(INDIRECT(ADDRESS(ROW(O184),X$222,4)):INDIRECT(ADDRESS(ROW(O184),Y$222,4)))-40-SUM(INDIRECT(ADDRESS(ROW(O257),X$222,4)):INDIRECT(ADDRESS(ROW(O257),Y$222,4)),INDIRECT(ADDRESS(ROW(O293),X$222,4)):INDIRECT(ADDRESS(ROW(O293),Y$222,4)))</f>
        <v>-40</v>
      </c>
      <c r="Y221" s="137">
        <f ca="1">SUMIFS(INDIRECT(ADDRESS(ROW(O184),X$222,4)):INDIRECT(ADDRESS(ROW(O184),Y$222,4)),INDIRECT(ADDRESS(ROW(O184),X$222,4)):INDIRECT(ADDRESS(ROW(O184),Y$222,4)),"&gt;8")-COUNTIFS(INDIRECT(ADDRESS(ROW(O184),X$222,4)):INDIRECT(ADDRESS(ROW(O184),Y$222,4)),"&gt;8")*8-SUM(INDIRECT(ADDRESS(ROW(O293),X$222,4)):INDIRECT(ADDRESS(ROW(O293),Y$222,4)))</f>
        <v>0</v>
      </c>
      <c r="Z221" s="209">
        <f t="shared" ca="1" si="93"/>
        <v>0</v>
      </c>
      <c r="AA221" s="198">
        <f ca="1">SUM(INDIRECT(ADDRESS(ROW(R184),AA$222,4)):INDIRECT(ADDRESS(ROW(R184),AB$222,4)))-40-SUM(INDIRECT(ADDRESS(ROW(R257),AA$222,4)):INDIRECT(ADDRESS(ROW(R257),AB$222,4)),INDIRECT(ADDRESS(ROW(R293),AA$222,4)):INDIRECT(ADDRESS(ROW(R293),AB$222,4)))</f>
        <v>-40</v>
      </c>
      <c r="AB221" s="137">
        <f ca="1">SUMIFS(INDIRECT(ADDRESS(ROW(R184),AA$222,4)):INDIRECT(ADDRESS(ROW(R184),AB$222,4)),INDIRECT(ADDRESS(ROW(R184),AA$222,4)):INDIRECT(ADDRESS(ROW(R184),AB$222,4)),"&gt;8")-COUNTIFS(INDIRECT(ADDRESS(ROW(R184),AA$222,4)):INDIRECT(ADDRESS(ROW(R184),AB$222,4)),"&gt;8")*8-SUM(INDIRECT(ADDRESS(ROW(R293),AA$222,4)):INDIRECT(ADDRESS(ROW(R293),AB$222,4)))</f>
        <v>0</v>
      </c>
      <c r="AC221" s="209">
        <f t="shared" ca="1" si="94"/>
        <v>0</v>
      </c>
      <c r="AD221" s="198">
        <f ca="1">IF($AB$222=45,0,SUM(INDIRECT(ADDRESS(ROW(U184),AD$222,4)):INDIRECT(ADDRESS(ROW(U184),AE$222,4)))-40-SUM(INDIRECT(ADDRESS(ROW(U257),AD$222,4)):INDIRECT(ADDRESS(ROW(U257),AE$222,4)),INDIRECT(ADDRESS(ROW(U293),AD$222,4)):INDIRECT(ADDRESS(ROW(U293),AE$222,4))))</f>
        <v>0</v>
      </c>
      <c r="AE221" s="137">
        <f ca="1">IF($AB$222=45,0,SUMIFS(INDIRECT(ADDRESS(ROW(U184),AD$222,4)):INDIRECT(ADDRESS(ROW(U184),AE$222,4)),INDIRECT(ADDRESS(ROW(U184),AD$222,4)):INDIRECT(ADDRESS(ROW(U184),AE$222,4)),"&gt;8")-COUNTIFS(INDIRECT(ADDRESS(ROW(U184),AD$222,4)):INDIRECT(ADDRESS(ROW(U184),AE$222,4)),"&gt;8")*8-SUM(INDIRECT(ADDRESS(ROW(U293),AD$222,4)):INDIRECT(ADDRESS(ROW(U293),AE$222,4))))</f>
        <v>0</v>
      </c>
      <c r="AF221" s="209">
        <f t="shared" ca="1" si="95"/>
        <v>0</v>
      </c>
      <c r="AG221" s="203">
        <f t="shared" ca="1" si="97"/>
        <v>0</v>
      </c>
      <c r="AH221"/>
      <c r="AI221"/>
      <c r="BA221" s="1"/>
      <c r="BB221" s="1"/>
      <c r="BD221" s="1"/>
      <c r="BE221" s="1"/>
      <c r="BF221" s="44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7:75" s="210" customFormat="1">
      <c r="K222" s="216"/>
      <c r="L222" s="216"/>
      <c r="M222" s="217"/>
      <c r="N222" s="218">
        <f>WEEKDAY(DATE($N$78,$O$78,1),1)</f>
        <v>1</v>
      </c>
      <c r="O222" s="62">
        <v>15</v>
      </c>
      <c r="P222" s="62">
        <f>IF(OR($F$2=0,$F$2=$N$222),21,IF($F$2=1,22-$N$222,IF($N$222=1,15,23-$N$222)))</f>
        <v>21</v>
      </c>
      <c r="Q222" s="62"/>
      <c r="R222" s="62">
        <f>P222+1</f>
        <v>22</v>
      </c>
      <c r="S222" s="62">
        <f>R222+6</f>
        <v>28</v>
      </c>
      <c r="T222" s="62"/>
      <c r="U222" s="62">
        <f>S222+1</f>
        <v>29</v>
      </c>
      <c r="V222" s="62">
        <f>U222+6</f>
        <v>35</v>
      </c>
      <c r="W222" s="62"/>
      <c r="X222" s="62">
        <f>V222+1</f>
        <v>36</v>
      </c>
      <c r="Y222" s="62">
        <f>X222+6</f>
        <v>42</v>
      </c>
      <c r="Z222" s="62"/>
      <c r="AA222" s="62">
        <f>Y222+1</f>
        <v>43</v>
      </c>
      <c r="AB222" s="62">
        <f>IF(AA222&gt;39,45,AA222+6)</f>
        <v>45</v>
      </c>
      <c r="AC222" s="62"/>
      <c r="AD222" s="62">
        <f>AB222+1</f>
        <v>46</v>
      </c>
      <c r="AE222" s="210">
        <f>IF(AD222+6&gt;45,45,AD222+6)</f>
        <v>45</v>
      </c>
      <c r="BA222" s="219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</row>
    <row r="223" spans="7:75">
      <c r="G223" s="1"/>
      <c r="H223" s="1"/>
      <c r="I223" s="1"/>
      <c r="J223" s="1"/>
      <c r="M223" s="43"/>
      <c r="N223"/>
      <c r="O223"/>
      <c r="P223"/>
      <c r="Q223"/>
      <c r="R223"/>
      <c r="S223"/>
      <c r="T223"/>
      <c r="U223"/>
      <c r="V223"/>
      <c r="W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7:75">
      <c r="G224" s="1"/>
      <c r="H224" s="1"/>
      <c r="I224" s="1"/>
      <c r="J224" s="1"/>
      <c r="M224" s="43"/>
      <c r="N224" s="107" t="s">
        <v>41</v>
      </c>
      <c r="O224"/>
      <c r="P224"/>
      <c r="Q224"/>
      <c r="R224"/>
      <c r="S224"/>
      <c r="T224"/>
      <c r="U224"/>
      <c r="V224"/>
      <c r="W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</row>
    <row r="225" spans="7:72">
      <c r="G225" s="1"/>
      <c r="H225" s="1"/>
      <c r="I225" s="1"/>
      <c r="J225" s="1"/>
      <c r="M225" s="43"/>
      <c r="N225"/>
      <c r="O225"/>
      <c r="P225"/>
      <c r="Q225"/>
      <c r="R225"/>
      <c r="S225"/>
      <c r="T225"/>
      <c r="U225"/>
      <c r="V225"/>
      <c r="W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</row>
    <row r="226" spans="7:72">
      <c r="G226" s="1"/>
      <c r="H226" s="1"/>
      <c r="I226" s="1"/>
      <c r="J226" s="1"/>
      <c r="M226" s="43"/>
      <c r="N226" s="56" t="str">
        <f t="shared" ref="N226:AS241" si="98">N153</f>
        <v>날짜</v>
      </c>
      <c r="O226" s="72">
        <f t="shared" si="98"/>
        <v>44682</v>
      </c>
      <c r="P226" s="73">
        <f t="shared" si="98"/>
        <v>44683</v>
      </c>
      <c r="Q226" s="73">
        <f t="shared" si="98"/>
        <v>44684</v>
      </c>
      <c r="R226" s="73">
        <f t="shared" si="98"/>
        <v>44685</v>
      </c>
      <c r="S226" s="73">
        <f t="shared" si="98"/>
        <v>44686</v>
      </c>
      <c r="T226" s="73">
        <f t="shared" si="98"/>
        <v>44687</v>
      </c>
      <c r="U226" s="73">
        <f t="shared" si="98"/>
        <v>44688</v>
      </c>
      <c r="V226" s="73">
        <f t="shared" si="98"/>
        <v>44689</v>
      </c>
      <c r="W226" s="73">
        <f t="shared" si="98"/>
        <v>44690</v>
      </c>
      <c r="X226" s="73">
        <f t="shared" si="98"/>
        <v>44691</v>
      </c>
      <c r="Y226" s="73">
        <f t="shared" si="98"/>
        <v>44692</v>
      </c>
      <c r="Z226" s="73">
        <f t="shared" si="98"/>
        <v>44693</v>
      </c>
      <c r="AA226" s="73">
        <f t="shared" si="98"/>
        <v>44694</v>
      </c>
      <c r="AB226" s="73">
        <f t="shared" si="98"/>
        <v>44695</v>
      </c>
      <c r="AC226" s="73">
        <f t="shared" si="98"/>
        <v>44696</v>
      </c>
      <c r="AD226" s="73">
        <f t="shared" si="98"/>
        <v>44697</v>
      </c>
      <c r="AE226" s="73">
        <f t="shared" si="98"/>
        <v>44698</v>
      </c>
      <c r="AF226" s="73">
        <f t="shared" si="98"/>
        <v>44699</v>
      </c>
      <c r="AG226" s="73">
        <f t="shared" si="98"/>
        <v>44700</v>
      </c>
      <c r="AH226" s="73">
        <f t="shared" si="98"/>
        <v>44701</v>
      </c>
      <c r="AI226" s="73">
        <f t="shared" si="98"/>
        <v>44702</v>
      </c>
      <c r="AJ226" s="73">
        <f t="shared" si="98"/>
        <v>44703</v>
      </c>
      <c r="AK226" s="73">
        <f t="shared" si="98"/>
        <v>44704</v>
      </c>
      <c r="AL226" s="73">
        <f t="shared" si="98"/>
        <v>44705</v>
      </c>
      <c r="AM226" s="73">
        <f t="shared" si="98"/>
        <v>44706</v>
      </c>
      <c r="AN226" s="73">
        <f t="shared" si="98"/>
        <v>44707</v>
      </c>
      <c r="AO226" s="73">
        <f t="shared" si="98"/>
        <v>44708</v>
      </c>
      <c r="AP226" s="73">
        <f t="shared" si="98"/>
        <v>44709</v>
      </c>
      <c r="AQ226" s="73">
        <f t="shared" si="98"/>
        <v>44710</v>
      </c>
      <c r="AR226" s="73">
        <f t="shared" si="98"/>
        <v>44711</v>
      </c>
      <c r="AS226" s="74">
        <f t="shared" si="98"/>
        <v>44712</v>
      </c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</row>
    <row r="227" spans="7:72">
      <c r="G227" s="1"/>
      <c r="H227" s="1"/>
      <c r="I227" s="1"/>
      <c r="J227" s="1"/>
      <c r="M227" s="43"/>
      <c r="N227" s="57" t="str">
        <f t="shared" si="98"/>
        <v>요일</v>
      </c>
      <c r="O227" s="58" t="str">
        <f t="shared" si="98"/>
        <v>휴</v>
      </c>
      <c r="P227" s="59" t="str">
        <f t="shared" si="98"/>
        <v>월</v>
      </c>
      <c r="Q227" s="59" t="str">
        <f t="shared" si="98"/>
        <v>화</v>
      </c>
      <c r="R227" s="59" t="str">
        <f t="shared" si="98"/>
        <v>수</v>
      </c>
      <c r="S227" s="59" t="str">
        <f t="shared" si="98"/>
        <v>휴</v>
      </c>
      <c r="T227" s="59" t="str">
        <f t="shared" si="98"/>
        <v>금</v>
      </c>
      <c r="U227" s="59" t="str">
        <f t="shared" si="98"/>
        <v>토</v>
      </c>
      <c r="V227" s="59" t="str">
        <f t="shared" si="98"/>
        <v>일</v>
      </c>
      <c r="W227" s="59" t="str">
        <f t="shared" si="98"/>
        <v>월</v>
      </c>
      <c r="X227" s="59" t="str">
        <f t="shared" si="98"/>
        <v>화</v>
      </c>
      <c r="Y227" s="59" t="str">
        <f t="shared" si="98"/>
        <v>수</v>
      </c>
      <c r="Z227" s="59" t="str">
        <f t="shared" si="98"/>
        <v>목</v>
      </c>
      <c r="AA227" s="59" t="str">
        <f t="shared" si="98"/>
        <v>금</v>
      </c>
      <c r="AB227" s="59" t="str">
        <f t="shared" si="98"/>
        <v>토</v>
      </c>
      <c r="AC227" s="59" t="str">
        <f t="shared" si="98"/>
        <v>일</v>
      </c>
      <c r="AD227" s="59" t="str">
        <f t="shared" si="98"/>
        <v>월</v>
      </c>
      <c r="AE227" s="59" t="str">
        <f t="shared" si="98"/>
        <v>화</v>
      </c>
      <c r="AF227" s="59" t="str">
        <f t="shared" si="98"/>
        <v>수</v>
      </c>
      <c r="AG227" s="59" t="str">
        <f t="shared" si="98"/>
        <v>목</v>
      </c>
      <c r="AH227" s="59" t="str">
        <f t="shared" si="98"/>
        <v>금</v>
      </c>
      <c r="AI227" s="59" t="str">
        <f t="shared" si="98"/>
        <v>토</v>
      </c>
      <c r="AJ227" s="59" t="str">
        <f t="shared" si="98"/>
        <v>일</v>
      </c>
      <c r="AK227" s="59" t="str">
        <f t="shared" si="98"/>
        <v>월</v>
      </c>
      <c r="AL227" s="59" t="str">
        <f t="shared" si="98"/>
        <v>화</v>
      </c>
      <c r="AM227" s="59" t="str">
        <f t="shared" si="98"/>
        <v>수</v>
      </c>
      <c r="AN227" s="59" t="str">
        <f t="shared" si="98"/>
        <v>목</v>
      </c>
      <c r="AO227" s="59" t="str">
        <f t="shared" si="98"/>
        <v>금</v>
      </c>
      <c r="AP227" s="59" t="str">
        <f t="shared" si="98"/>
        <v>토</v>
      </c>
      <c r="AQ227" s="59" t="str">
        <f t="shared" si="98"/>
        <v>일</v>
      </c>
      <c r="AR227" s="59" t="str">
        <f t="shared" si="98"/>
        <v>월</v>
      </c>
      <c r="AS227" s="60" t="str">
        <f t="shared" si="98"/>
        <v>화</v>
      </c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7:72">
      <c r="G228" s="1"/>
      <c r="H228" s="1"/>
      <c r="I228" s="1"/>
      <c r="J228" s="1"/>
      <c r="M228" s="43"/>
      <c r="N228" s="337" t="str">
        <f t="shared" si="98"/>
        <v>직원1</v>
      </c>
      <c r="O228" s="341">
        <f t="shared" ref="O228:O254" si="99">IF(O$227&lt;&gt;"휴",0,IF(O155&lt;=8,O155,8))</f>
        <v>0</v>
      </c>
      <c r="P228" s="146">
        <f t="shared" ref="P228:AS236" si="100">IF(P$227&lt;&gt;"휴",0,IF(P155&lt;=8,P155,8))</f>
        <v>0</v>
      </c>
      <c r="Q228" s="146">
        <f t="shared" si="100"/>
        <v>0</v>
      </c>
      <c r="R228" s="146">
        <f t="shared" si="100"/>
        <v>0</v>
      </c>
      <c r="S228" s="146">
        <f t="shared" si="100"/>
        <v>0</v>
      </c>
      <c r="T228" s="146">
        <f t="shared" si="100"/>
        <v>0</v>
      </c>
      <c r="U228" s="146">
        <f t="shared" si="100"/>
        <v>0</v>
      </c>
      <c r="V228" s="147">
        <f t="shared" si="100"/>
        <v>0</v>
      </c>
      <c r="W228" s="147">
        <f t="shared" si="100"/>
        <v>0</v>
      </c>
      <c r="X228" s="147">
        <f t="shared" si="100"/>
        <v>0</v>
      </c>
      <c r="Y228" s="147">
        <f t="shared" si="100"/>
        <v>0</v>
      </c>
      <c r="Z228" s="147">
        <f t="shared" si="100"/>
        <v>0</v>
      </c>
      <c r="AA228" s="147">
        <f t="shared" si="100"/>
        <v>0</v>
      </c>
      <c r="AB228" s="147">
        <f t="shared" si="100"/>
        <v>0</v>
      </c>
      <c r="AC228" s="147">
        <f t="shared" si="100"/>
        <v>0</v>
      </c>
      <c r="AD228" s="147">
        <f t="shared" si="100"/>
        <v>0</v>
      </c>
      <c r="AE228" s="147">
        <f t="shared" si="100"/>
        <v>0</v>
      </c>
      <c r="AF228" s="147">
        <f t="shared" si="100"/>
        <v>0</v>
      </c>
      <c r="AG228" s="147">
        <f t="shared" si="100"/>
        <v>0</v>
      </c>
      <c r="AH228" s="147">
        <f t="shared" si="100"/>
        <v>0</v>
      </c>
      <c r="AI228" s="147">
        <f t="shared" si="100"/>
        <v>0</v>
      </c>
      <c r="AJ228" s="147">
        <f t="shared" si="100"/>
        <v>0</v>
      </c>
      <c r="AK228" s="147">
        <f t="shared" si="100"/>
        <v>0</v>
      </c>
      <c r="AL228" s="147">
        <f t="shared" si="100"/>
        <v>0</v>
      </c>
      <c r="AM228" s="147">
        <f t="shared" si="100"/>
        <v>0</v>
      </c>
      <c r="AN228" s="147">
        <f t="shared" si="100"/>
        <v>0</v>
      </c>
      <c r="AO228" s="147">
        <f t="shared" si="100"/>
        <v>0</v>
      </c>
      <c r="AP228" s="147">
        <f t="shared" si="100"/>
        <v>0</v>
      </c>
      <c r="AQ228" s="147">
        <f t="shared" si="100"/>
        <v>0</v>
      </c>
      <c r="AR228" s="147">
        <f t="shared" si="100"/>
        <v>0</v>
      </c>
      <c r="AS228" s="148">
        <f t="shared" si="100"/>
        <v>0</v>
      </c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</row>
    <row r="229" spans="7:72">
      <c r="G229" s="1"/>
      <c r="H229" s="1"/>
      <c r="I229" s="1"/>
      <c r="J229" s="1"/>
      <c r="M229" s="43"/>
      <c r="N229" s="338" t="str">
        <f t="shared" si="98"/>
        <v>직원2</v>
      </c>
      <c r="O229" s="342">
        <f t="shared" si="99"/>
        <v>0</v>
      </c>
      <c r="P229" s="149">
        <f t="shared" si="100"/>
        <v>0</v>
      </c>
      <c r="Q229" s="149">
        <f t="shared" si="100"/>
        <v>0</v>
      </c>
      <c r="R229" s="149">
        <f t="shared" si="100"/>
        <v>0</v>
      </c>
      <c r="S229" s="149">
        <f t="shared" si="100"/>
        <v>0</v>
      </c>
      <c r="T229" s="149">
        <f t="shared" si="100"/>
        <v>0</v>
      </c>
      <c r="U229" s="149">
        <f t="shared" si="100"/>
        <v>0</v>
      </c>
      <c r="V229" s="150">
        <f t="shared" si="100"/>
        <v>0</v>
      </c>
      <c r="W229" s="150">
        <f t="shared" si="100"/>
        <v>0</v>
      </c>
      <c r="X229" s="150">
        <f t="shared" si="100"/>
        <v>0</v>
      </c>
      <c r="Y229" s="150">
        <f t="shared" si="100"/>
        <v>0</v>
      </c>
      <c r="Z229" s="150">
        <f t="shared" si="100"/>
        <v>0</v>
      </c>
      <c r="AA229" s="150">
        <f t="shared" si="100"/>
        <v>0</v>
      </c>
      <c r="AB229" s="150">
        <f t="shared" si="100"/>
        <v>0</v>
      </c>
      <c r="AC229" s="150">
        <f t="shared" si="100"/>
        <v>0</v>
      </c>
      <c r="AD229" s="150">
        <f t="shared" si="100"/>
        <v>0</v>
      </c>
      <c r="AE229" s="150">
        <f t="shared" si="100"/>
        <v>0</v>
      </c>
      <c r="AF229" s="150">
        <f t="shared" si="100"/>
        <v>0</v>
      </c>
      <c r="AG229" s="150">
        <f t="shared" si="100"/>
        <v>0</v>
      </c>
      <c r="AH229" s="150">
        <f t="shared" si="100"/>
        <v>0</v>
      </c>
      <c r="AI229" s="150">
        <f t="shared" si="100"/>
        <v>0</v>
      </c>
      <c r="AJ229" s="150">
        <f t="shared" si="100"/>
        <v>0</v>
      </c>
      <c r="AK229" s="150">
        <f t="shared" si="100"/>
        <v>0</v>
      </c>
      <c r="AL229" s="150">
        <f t="shared" si="100"/>
        <v>0</v>
      </c>
      <c r="AM229" s="150">
        <f t="shared" si="100"/>
        <v>0</v>
      </c>
      <c r="AN229" s="150">
        <f t="shared" si="100"/>
        <v>0</v>
      </c>
      <c r="AO229" s="150">
        <f t="shared" si="100"/>
        <v>0</v>
      </c>
      <c r="AP229" s="150">
        <f t="shared" si="100"/>
        <v>0</v>
      </c>
      <c r="AQ229" s="150">
        <f t="shared" si="100"/>
        <v>0</v>
      </c>
      <c r="AR229" s="150">
        <f t="shared" si="100"/>
        <v>0</v>
      </c>
      <c r="AS229" s="151">
        <f t="shared" si="100"/>
        <v>0</v>
      </c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</row>
    <row r="230" spans="7:72">
      <c r="G230" s="1"/>
      <c r="H230" s="1"/>
      <c r="I230" s="1"/>
      <c r="J230" s="1"/>
      <c r="M230" s="43"/>
      <c r="N230" s="338" t="str">
        <f t="shared" si="98"/>
        <v>직원3</v>
      </c>
      <c r="O230" s="342">
        <f t="shared" si="99"/>
        <v>0</v>
      </c>
      <c r="P230" s="149">
        <f t="shared" si="100"/>
        <v>0</v>
      </c>
      <c r="Q230" s="149">
        <f t="shared" si="100"/>
        <v>0</v>
      </c>
      <c r="R230" s="149">
        <f t="shared" si="100"/>
        <v>0</v>
      </c>
      <c r="S230" s="149">
        <f t="shared" si="100"/>
        <v>0</v>
      </c>
      <c r="T230" s="149">
        <f t="shared" si="100"/>
        <v>0</v>
      </c>
      <c r="U230" s="149">
        <f t="shared" si="100"/>
        <v>0</v>
      </c>
      <c r="V230" s="150">
        <f t="shared" si="100"/>
        <v>0</v>
      </c>
      <c r="W230" s="150">
        <f t="shared" si="100"/>
        <v>0</v>
      </c>
      <c r="X230" s="150">
        <f t="shared" si="100"/>
        <v>0</v>
      </c>
      <c r="Y230" s="150">
        <f t="shared" si="100"/>
        <v>0</v>
      </c>
      <c r="Z230" s="150">
        <f t="shared" si="100"/>
        <v>0</v>
      </c>
      <c r="AA230" s="150">
        <f t="shared" si="100"/>
        <v>0</v>
      </c>
      <c r="AB230" s="150">
        <f t="shared" si="100"/>
        <v>0</v>
      </c>
      <c r="AC230" s="150">
        <f t="shared" si="100"/>
        <v>0</v>
      </c>
      <c r="AD230" s="150">
        <f t="shared" si="100"/>
        <v>0</v>
      </c>
      <c r="AE230" s="150">
        <f t="shared" si="100"/>
        <v>0</v>
      </c>
      <c r="AF230" s="150">
        <f t="shared" si="100"/>
        <v>0</v>
      </c>
      <c r="AG230" s="150">
        <f t="shared" si="100"/>
        <v>0</v>
      </c>
      <c r="AH230" s="150">
        <f t="shared" si="100"/>
        <v>0</v>
      </c>
      <c r="AI230" s="150">
        <f t="shared" si="100"/>
        <v>0</v>
      </c>
      <c r="AJ230" s="150">
        <f t="shared" si="100"/>
        <v>0</v>
      </c>
      <c r="AK230" s="150">
        <f t="shared" si="100"/>
        <v>0</v>
      </c>
      <c r="AL230" s="150">
        <f t="shared" si="100"/>
        <v>0</v>
      </c>
      <c r="AM230" s="150">
        <f t="shared" si="100"/>
        <v>0</v>
      </c>
      <c r="AN230" s="150">
        <f t="shared" si="100"/>
        <v>0</v>
      </c>
      <c r="AO230" s="150">
        <f t="shared" si="100"/>
        <v>0</v>
      </c>
      <c r="AP230" s="150">
        <f t="shared" si="100"/>
        <v>0</v>
      </c>
      <c r="AQ230" s="150">
        <f t="shared" si="100"/>
        <v>0</v>
      </c>
      <c r="AR230" s="150">
        <f t="shared" si="100"/>
        <v>0</v>
      </c>
      <c r="AS230" s="151">
        <f t="shared" si="100"/>
        <v>0</v>
      </c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</row>
    <row r="231" spans="7:72">
      <c r="G231" s="1"/>
      <c r="H231" s="1"/>
      <c r="I231" s="1"/>
      <c r="J231" s="1"/>
      <c r="M231" s="43"/>
      <c r="N231" s="338" t="str">
        <f t="shared" si="98"/>
        <v>직원4</v>
      </c>
      <c r="O231" s="342">
        <f t="shared" si="99"/>
        <v>0</v>
      </c>
      <c r="P231" s="149">
        <f t="shared" si="100"/>
        <v>0</v>
      </c>
      <c r="Q231" s="149">
        <f t="shared" si="100"/>
        <v>0</v>
      </c>
      <c r="R231" s="149">
        <f t="shared" si="100"/>
        <v>0</v>
      </c>
      <c r="S231" s="149">
        <f t="shared" si="100"/>
        <v>0</v>
      </c>
      <c r="T231" s="149">
        <f t="shared" si="100"/>
        <v>0</v>
      </c>
      <c r="U231" s="149">
        <f t="shared" si="100"/>
        <v>0</v>
      </c>
      <c r="V231" s="150">
        <f t="shared" si="100"/>
        <v>0</v>
      </c>
      <c r="W231" s="150">
        <f t="shared" si="100"/>
        <v>0</v>
      </c>
      <c r="X231" s="150">
        <f t="shared" si="100"/>
        <v>0</v>
      </c>
      <c r="Y231" s="150">
        <f t="shared" si="100"/>
        <v>0</v>
      </c>
      <c r="Z231" s="150">
        <f t="shared" si="100"/>
        <v>0</v>
      </c>
      <c r="AA231" s="150">
        <f t="shared" si="100"/>
        <v>0</v>
      </c>
      <c r="AB231" s="150">
        <f t="shared" si="100"/>
        <v>0</v>
      </c>
      <c r="AC231" s="150">
        <f t="shared" si="100"/>
        <v>0</v>
      </c>
      <c r="AD231" s="150">
        <f t="shared" si="100"/>
        <v>0</v>
      </c>
      <c r="AE231" s="150">
        <f t="shared" si="100"/>
        <v>0</v>
      </c>
      <c r="AF231" s="150">
        <f t="shared" si="100"/>
        <v>0</v>
      </c>
      <c r="AG231" s="150">
        <f t="shared" si="100"/>
        <v>0</v>
      </c>
      <c r="AH231" s="150">
        <f t="shared" si="100"/>
        <v>0</v>
      </c>
      <c r="AI231" s="150">
        <f t="shared" si="100"/>
        <v>0</v>
      </c>
      <c r="AJ231" s="150">
        <f t="shared" si="100"/>
        <v>0</v>
      </c>
      <c r="AK231" s="150">
        <f t="shared" si="100"/>
        <v>0</v>
      </c>
      <c r="AL231" s="150">
        <f t="shared" si="100"/>
        <v>0</v>
      </c>
      <c r="AM231" s="150">
        <f t="shared" si="100"/>
        <v>0</v>
      </c>
      <c r="AN231" s="150">
        <f t="shared" si="100"/>
        <v>0</v>
      </c>
      <c r="AO231" s="150">
        <f t="shared" si="100"/>
        <v>0</v>
      </c>
      <c r="AP231" s="150">
        <f t="shared" si="100"/>
        <v>0</v>
      </c>
      <c r="AQ231" s="150">
        <f t="shared" si="100"/>
        <v>0</v>
      </c>
      <c r="AR231" s="150">
        <f t="shared" si="100"/>
        <v>0</v>
      </c>
      <c r="AS231" s="151">
        <f t="shared" si="100"/>
        <v>0</v>
      </c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</row>
    <row r="232" spans="7:72">
      <c r="G232" s="1"/>
      <c r="H232" s="1"/>
      <c r="I232" s="1"/>
      <c r="J232" s="1"/>
      <c r="M232" s="43"/>
      <c r="N232" s="338" t="str">
        <f t="shared" si="98"/>
        <v>직원5</v>
      </c>
      <c r="O232" s="342">
        <f t="shared" si="99"/>
        <v>0</v>
      </c>
      <c r="P232" s="149">
        <f t="shared" si="100"/>
        <v>0</v>
      </c>
      <c r="Q232" s="149">
        <f t="shared" si="100"/>
        <v>0</v>
      </c>
      <c r="R232" s="149">
        <f t="shared" si="100"/>
        <v>0</v>
      </c>
      <c r="S232" s="149">
        <f t="shared" si="100"/>
        <v>0</v>
      </c>
      <c r="T232" s="149">
        <f t="shared" si="100"/>
        <v>0</v>
      </c>
      <c r="U232" s="149">
        <f t="shared" si="100"/>
        <v>0</v>
      </c>
      <c r="V232" s="150">
        <f t="shared" si="100"/>
        <v>0</v>
      </c>
      <c r="W232" s="150">
        <f t="shared" si="100"/>
        <v>0</v>
      </c>
      <c r="X232" s="150">
        <f t="shared" si="100"/>
        <v>0</v>
      </c>
      <c r="Y232" s="150">
        <f t="shared" si="100"/>
        <v>0</v>
      </c>
      <c r="Z232" s="150">
        <f t="shared" si="100"/>
        <v>0</v>
      </c>
      <c r="AA232" s="150">
        <f t="shared" si="100"/>
        <v>0</v>
      </c>
      <c r="AB232" s="150">
        <f t="shared" si="100"/>
        <v>0</v>
      </c>
      <c r="AC232" s="150">
        <f t="shared" si="100"/>
        <v>0</v>
      </c>
      <c r="AD232" s="150">
        <f t="shared" si="100"/>
        <v>0</v>
      </c>
      <c r="AE232" s="150">
        <f t="shared" si="100"/>
        <v>0</v>
      </c>
      <c r="AF232" s="150">
        <f t="shared" si="100"/>
        <v>0</v>
      </c>
      <c r="AG232" s="150">
        <f t="shared" si="100"/>
        <v>0</v>
      </c>
      <c r="AH232" s="150">
        <f t="shared" si="100"/>
        <v>0</v>
      </c>
      <c r="AI232" s="150">
        <f t="shared" si="100"/>
        <v>0</v>
      </c>
      <c r="AJ232" s="150">
        <f t="shared" si="100"/>
        <v>0</v>
      </c>
      <c r="AK232" s="150">
        <f t="shared" si="100"/>
        <v>0</v>
      </c>
      <c r="AL232" s="150">
        <f t="shared" si="100"/>
        <v>0</v>
      </c>
      <c r="AM232" s="150">
        <f t="shared" si="100"/>
        <v>0</v>
      </c>
      <c r="AN232" s="150">
        <f t="shared" si="100"/>
        <v>0</v>
      </c>
      <c r="AO232" s="150">
        <f t="shared" si="100"/>
        <v>0</v>
      </c>
      <c r="AP232" s="150">
        <f t="shared" si="100"/>
        <v>0</v>
      </c>
      <c r="AQ232" s="150">
        <f t="shared" si="100"/>
        <v>0</v>
      </c>
      <c r="AR232" s="150">
        <f t="shared" si="100"/>
        <v>0</v>
      </c>
      <c r="AS232" s="151">
        <f t="shared" si="100"/>
        <v>0</v>
      </c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7:72">
      <c r="G233" s="1"/>
      <c r="H233" s="1"/>
      <c r="I233" s="1"/>
      <c r="J233" s="1"/>
      <c r="M233" s="43"/>
      <c r="N233" s="338" t="str">
        <f t="shared" si="98"/>
        <v>직원6</v>
      </c>
      <c r="O233" s="342">
        <f t="shared" si="99"/>
        <v>0</v>
      </c>
      <c r="P233" s="149">
        <f t="shared" si="100"/>
        <v>0</v>
      </c>
      <c r="Q233" s="149">
        <f t="shared" si="100"/>
        <v>0</v>
      </c>
      <c r="R233" s="149">
        <f t="shared" si="100"/>
        <v>0</v>
      </c>
      <c r="S233" s="149">
        <f t="shared" si="100"/>
        <v>0</v>
      </c>
      <c r="T233" s="149">
        <f t="shared" si="100"/>
        <v>0</v>
      </c>
      <c r="U233" s="149">
        <f t="shared" si="100"/>
        <v>0</v>
      </c>
      <c r="V233" s="150">
        <f t="shared" si="100"/>
        <v>0</v>
      </c>
      <c r="W233" s="150">
        <f t="shared" si="100"/>
        <v>0</v>
      </c>
      <c r="X233" s="150">
        <f t="shared" si="100"/>
        <v>0</v>
      </c>
      <c r="Y233" s="150">
        <f t="shared" si="100"/>
        <v>0</v>
      </c>
      <c r="Z233" s="150">
        <f t="shared" si="100"/>
        <v>0</v>
      </c>
      <c r="AA233" s="150">
        <f t="shared" si="100"/>
        <v>0</v>
      </c>
      <c r="AB233" s="150">
        <f t="shared" si="100"/>
        <v>0</v>
      </c>
      <c r="AC233" s="150">
        <f t="shared" si="100"/>
        <v>0</v>
      </c>
      <c r="AD233" s="150">
        <f t="shared" si="100"/>
        <v>0</v>
      </c>
      <c r="AE233" s="150">
        <f t="shared" si="100"/>
        <v>0</v>
      </c>
      <c r="AF233" s="150">
        <f t="shared" si="100"/>
        <v>0</v>
      </c>
      <c r="AG233" s="150">
        <f t="shared" si="100"/>
        <v>0</v>
      </c>
      <c r="AH233" s="150">
        <f t="shared" si="100"/>
        <v>0</v>
      </c>
      <c r="AI233" s="150">
        <f t="shared" si="100"/>
        <v>0</v>
      </c>
      <c r="AJ233" s="150">
        <f t="shared" si="100"/>
        <v>0</v>
      </c>
      <c r="AK233" s="150">
        <f t="shared" si="100"/>
        <v>0</v>
      </c>
      <c r="AL233" s="150">
        <f t="shared" si="100"/>
        <v>0</v>
      </c>
      <c r="AM233" s="150">
        <f t="shared" si="100"/>
        <v>0</v>
      </c>
      <c r="AN233" s="150">
        <f t="shared" si="100"/>
        <v>0</v>
      </c>
      <c r="AO233" s="150">
        <f t="shared" si="100"/>
        <v>0</v>
      </c>
      <c r="AP233" s="150">
        <f t="shared" si="100"/>
        <v>0</v>
      </c>
      <c r="AQ233" s="150">
        <f t="shared" si="100"/>
        <v>0</v>
      </c>
      <c r="AR233" s="150">
        <f t="shared" si="100"/>
        <v>0</v>
      </c>
      <c r="AS233" s="151">
        <f t="shared" si="100"/>
        <v>0</v>
      </c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</row>
    <row r="234" spans="7:72">
      <c r="G234" s="1"/>
      <c r="H234" s="1"/>
      <c r="I234" s="1"/>
      <c r="J234" s="1"/>
      <c r="M234" s="43"/>
      <c r="N234" s="338" t="str">
        <f t="shared" si="98"/>
        <v>직원7</v>
      </c>
      <c r="O234" s="342">
        <f t="shared" si="99"/>
        <v>0</v>
      </c>
      <c r="P234" s="149">
        <f t="shared" si="100"/>
        <v>0</v>
      </c>
      <c r="Q234" s="149">
        <f t="shared" si="100"/>
        <v>0</v>
      </c>
      <c r="R234" s="149">
        <f t="shared" si="100"/>
        <v>0</v>
      </c>
      <c r="S234" s="149">
        <f t="shared" si="100"/>
        <v>0</v>
      </c>
      <c r="T234" s="149">
        <f t="shared" si="100"/>
        <v>0</v>
      </c>
      <c r="U234" s="149">
        <f t="shared" si="100"/>
        <v>0</v>
      </c>
      <c r="V234" s="150">
        <f t="shared" si="100"/>
        <v>0</v>
      </c>
      <c r="W234" s="150">
        <f t="shared" si="100"/>
        <v>0</v>
      </c>
      <c r="X234" s="150">
        <f t="shared" si="100"/>
        <v>0</v>
      </c>
      <c r="Y234" s="150">
        <f t="shared" si="100"/>
        <v>0</v>
      </c>
      <c r="Z234" s="150">
        <f t="shared" si="100"/>
        <v>0</v>
      </c>
      <c r="AA234" s="150">
        <f t="shared" si="100"/>
        <v>0</v>
      </c>
      <c r="AB234" s="150">
        <f t="shared" si="100"/>
        <v>0</v>
      </c>
      <c r="AC234" s="150">
        <f t="shared" si="100"/>
        <v>0</v>
      </c>
      <c r="AD234" s="150">
        <f t="shared" si="100"/>
        <v>0</v>
      </c>
      <c r="AE234" s="150">
        <f t="shared" si="100"/>
        <v>0</v>
      </c>
      <c r="AF234" s="150">
        <f t="shared" si="100"/>
        <v>0</v>
      </c>
      <c r="AG234" s="150">
        <f t="shared" si="100"/>
        <v>0</v>
      </c>
      <c r="AH234" s="150">
        <f t="shared" si="100"/>
        <v>0</v>
      </c>
      <c r="AI234" s="150">
        <f t="shared" si="100"/>
        <v>0</v>
      </c>
      <c r="AJ234" s="150">
        <f t="shared" si="100"/>
        <v>0</v>
      </c>
      <c r="AK234" s="150">
        <f t="shared" si="100"/>
        <v>0</v>
      </c>
      <c r="AL234" s="150">
        <f t="shared" si="100"/>
        <v>0</v>
      </c>
      <c r="AM234" s="150">
        <f t="shared" si="100"/>
        <v>0</v>
      </c>
      <c r="AN234" s="150">
        <f t="shared" si="100"/>
        <v>0</v>
      </c>
      <c r="AO234" s="150">
        <f t="shared" si="100"/>
        <v>0</v>
      </c>
      <c r="AP234" s="150">
        <f t="shared" si="100"/>
        <v>0</v>
      </c>
      <c r="AQ234" s="150">
        <f t="shared" si="100"/>
        <v>0</v>
      </c>
      <c r="AR234" s="150">
        <f t="shared" si="100"/>
        <v>0</v>
      </c>
      <c r="AS234" s="151">
        <f t="shared" si="100"/>
        <v>0</v>
      </c>
      <c r="BA234" s="4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7:72">
      <c r="G235" s="1"/>
      <c r="H235" s="1"/>
      <c r="I235" s="1"/>
      <c r="J235" s="1"/>
      <c r="M235" s="43"/>
      <c r="N235" s="338" t="str">
        <f t="shared" si="98"/>
        <v>직원8</v>
      </c>
      <c r="O235" s="342">
        <f t="shared" si="99"/>
        <v>0</v>
      </c>
      <c r="P235" s="149">
        <f t="shared" si="100"/>
        <v>0</v>
      </c>
      <c r="Q235" s="149">
        <f t="shared" si="100"/>
        <v>0</v>
      </c>
      <c r="R235" s="149">
        <f t="shared" si="100"/>
        <v>0</v>
      </c>
      <c r="S235" s="149">
        <f t="shared" si="100"/>
        <v>0</v>
      </c>
      <c r="T235" s="149">
        <f t="shared" si="100"/>
        <v>0</v>
      </c>
      <c r="U235" s="149">
        <f t="shared" si="100"/>
        <v>0</v>
      </c>
      <c r="V235" s="150">
        <f t="shared" si="100"/>
        <v>0</v>
      </c>
      <c r="W235" s="150">
        <f t="shared" si="100"/>
        <v>0</v>
      </c>
      <c r="X235" s="150">
        <f t="shared" si="100"/>
        <v>0</v>
      </c>
      <c r="Y235" s="150">
        <f t="shared" si="100"/>
        <v>0</v>
      </c>
      <c r="Z235" s="150">
        <f t="shared" si="100"/>
        <v>0</v>
      </c>
      <c r="AA235" s="150">
        <f t="shared" si="100"/>
        <v>0</v>
      </c>
      <c r="AB235" s="150">
        <f t="shared" si="100"/>
        <v>0</v>
      </c>
      <c r="AC235" s="150">
        <f t="shared" si="100"/>
        <v>0</v>
      </c>
      <c r="AD235" s="150">
        <f t="shared" si="100"/>
        <v>0</v>
      </c>
      <c r="AE235" s="150">
        <f t="shared" si="100"/>
        <v>0</v>
      </c>
      <c r="AF235" s="150">
        <f t="shared" si="100"/>
        <v>0</v>
      </c>
      <c r="AG235" s="150">
        <f t="shared" si="100"/>
        <v>0</v>
      </c>
      <c r="AH235" s="150">
        <f t="shared" si="100"/>
        <v>0</v>
      </c>
      <c r="AI235" s="150">
        <f t="shared" si="100"/>
        <v>0</v>
      </c>
      <c r="AJ235" s="150">
        <f t="shared" si="100"/>
        <v>0</v>
      </c>
      <c r="AK235" s="150">
        <f t="shared" si="100"/>
        <v>0</v>
      </c>
      <c r="AL235" s="150">
        <f t="shared" si="100"/>
        <v>0</v>
      </c>
      <c r="AM235" s="150">
        <f t="shared" si="100"/>
        <v>0</v>
      </c>
      <c r="AN235" s="150">
        <f t="shared" si="100"/>
        <v>0</v>
      </c>
      <c r="AO235" s="150">
        <f t="shared" si="100"/>
        <v>0</v>
      </c>
      <c r="AP235" s="150">
        <f t="shared" si="100"/>
        <v>0</v>
      </c>
      <c r="AQ235" s="150">
        <f t="shared" si="100"/>
        <v>0</v>
      </c>
      <c r="AR235" s="150">
        <f t="shared" si="100"/>
        <v>0</v>
      </c>
      <c r="AS235" s="151">
        <f t="shared" si="100"/>
        <v>0</v>
      </c>
      <c r="BA235" s="44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  <row r="236" spans="7:72">
      <c r="G236" s="1"/>
      <c r="H236" s="1"/>
      <c r="I236" s="1"/>
      <c r="J236" s="1"/>
      <c r="M236" s="43"/>
      <c r="N236" s="338" t="str">
        <f t="shared" si="98"/>
        <v>직원9</v>
      </c>
      <c r="O236" s="342">
        <f t="shared" si="99"/>
        <v>0</v>
      </c>
      <c r="P236" s="149">
        <f t="shared" si="100"/>
        <v>0</v>
      </c>
      <c r="Q236" s="149">
        <f t="shared" si="100"/>
        <v>0</v>
      </c>
      <c r="R236" s="149">
        <f t="shared" si="100"/>
        <v>0</v>
      </c>
      <c r="S236" s="149">
        <f t="shared" si="100"/>
        <v>0</v>
      </c>
      <c r="T236" s="149">
        <f t="shared" si="100"/>
        <v>0</v>
      </c>
      <c r="U236" s="149">
        <f t="shared" si="100"/>
        <v>0</v>
      </c>
      <c r="V236" s="150">
        <f t="shared" si="100"/>
        <v>0</v>
      </c>
      <c r="W236" s="150">
        <f t="shared" si="100"/>
        <v>0</v>
      </c>
      <c r="X236" s="150">
        <f t="shared" si="100"/>
        <v>0</v>
      </c>
      <c r="Y236" s="150">
        <f t="shared" si="100"/>
        <v>0</v>
      </c>
      <c r="Z236" s="150">
        <f t="shared" si="100"/>
        <v>0</v>
      </c>
      <c r="AA236" s="150">
        <f t="shared" si="100"/>
        <v>0</v>
      </c>
      <c r="AB236" s="150">
        <f t="shared" si="100"/>
        <v>0</v>
      </c>
      <c r="AC236" s="150">
        <f t="shared" si="100"/>
        <v>0</v>
      </c>
      <c r="AD236" s="150">
        <f t="shared" si="100"/>
        <v>0</v>
      </c>
      <c r="AE236" s="150">
        <f t="shared" ref="AE236:AS236" si="101">IF(AE$227&lt;&gt;"휴",0,IF(AE163&lt;=8,AE163,8))</f>
        <v>0</v>
      </c>
      <c r="AF236" s="150">
        <f t="shared" si="101"/>
        <v>0</v>
      </c>
      <c r="AG236" s="150">
        <f t="shared" si="101"/>
        <v>0</v>
      </c>
      <c r="AH236" s="150">
        <f t="shared" si="101"/>
        <v>0</v>
      </c>
      <c r="AI236" s="150">
        <f t="shared" si="101"/>
        <v>0</v>
      </c>
      <c r="AJ236" s="150">
        <f t="shared" si="101"/>
        <v>0</v>
      </c>
      <c r="AK236" s="150">
        <f t="shared" si="101"/>
        <v>0</v>
      </c>
      <c r="AL236" s="150">
        <f t="shared" si="101"/>
        <v>0</v>
      </c>
      <c r="AM236" s="150">
        <f t="shared" si="101"/>
        <v>0</v>
      </c>
      <c r="AN236" s="150">
        <f t="shared" si="101"/>
        <v>0</v>
      </c>
      <c r="AO236" s="150">
        <f t="shared" si="101"/>
        <v>0</v>
      </c>
      <c r="AP236" s="150">
        <f t="shared" si="101"/>
        <v>0</v>
      </c>
      <c r="AQ236" s="150">
        <f t="shared" si="101"/>
        <v>0</v>
      </c>
      <c r="AR236" s="150">
        <f t="shared" si="101"/>
        <v>0</v>
      </c>
      <c r="AS236" s="151">
        <f t="shared" si="101"/>
        <v>0</v>
      </c>
      <c r="BA236" s="44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</row>
    <row r="237" spans="7:72">
      <c r="G237" s="1"/>
      <c r="H237" s="1"/>
      <c r="I237" s="1"/>
      <c r="J237" s="1"/>
      <c r="M237" s="43"/>
      <c r="N237" s="338" t="str">
        <f t="shared" si="98"/>
        <v>직원10</v>
      </c>
      <c r="O237" s="342">
        <f t="shared" si="99"/>
        <v>0</v>
      </c>
      <c r="P237" s="149">
        <f t="shared" ref="P237:AS245" si="102">IF(P$227&lt;&gt;"휴",0,IF(P164&lt;=8,P164,8))</f>
        <v>0</v>
      </c>
      <c r="Q237" s="149">
        <f t="shared" si="102"/>
        <v>0</v>
      </c>
      <c r="R237" s="149">
        <f t="shared" si="102"/>
        <v>0</v>
      </c>
      <c r="S237" s="149">
        <f t="shared" si="102"/>
        <v>0</v>
      </c>
      <c r="T237" s="149">
        <f t="shared" si="102"/>
        <v>0</v>
      </c>
      <c r="U237" s="149">
        <f t="shared" si="102"/>
        <v>0</v>
      </c>
      <c r="V237" s="150">
        <f t="shared" si="102"/>
        <v>0</v>
      </c>
      <c r="W237" s="150">
        <f t="shared" si="102"/>
        <v>0</v>
      </c>
      <c r="X237" s="150">
        <f t="shared" si="102"/>
        <v>0</v>
      </c>
      <c r="Y237" s="150">
        <f t="shared" si="102"/>
        <v>0</v>
      </c>
      <c r="Z237" s="150">
        <f t="shared" si="102"/>
        <v>0</v>
      </c>
      <c r="AA237" s="150">
        <f t="shared" si="102"/>
        <v>0</v>
      </c>
      <c r="AB237" s="150">
        <f t="shared" si="102"/>
        <v>0</v>
      </c>
      <c r="AC237" s="150">
        <f t="shared" si="102"/>
        <v>0</v>
      </c>
      <c r="AD237" s="150">
        <f t="shared" si="102"/>
        <v>0</v>
      </c>
      <c r="AE237" s="150">
        <f t="shared" si="102"/>
        <v>0</v>
      </c>
      <c r="AF237" s="150">
        <f t="shared" si="102"/>
        <v>0</v>
      </c>
      <c r="AG237" s="150">
        <f t="shared" si="102"/>
        <v>0</v>
      </c>
      <c r="AH237" s="150">
        <f t="shared" si="102"/>
        <v>0</v>
      </c>
      <c r="AI237" s="150">
        <f t="shared" si="102"/>
        <v>0</v>
      </c>
      <c r="AJ237" s="150">
        <f t="shared" si="102"/>
        <v>0</v>
      </c>
      <c r="AK237" s="150">
        <f t="shared" si="102"/>
        <v>0</v>
      </c>
      <c r="AL237" s="150">
        <f t="shared" si="102"/>
        <v>0</v>
      </c>
      <c r="AM237" s="150">
        <f t="shared" si="102"/>
        <v>0</v>
      </c>
      <c r="AN237" s="150">
        <f t="shared" si="102"/>
        <v>0</v>
      </c>
      <c r="AO237" s="150">
        <f t="shared" si="102"/>
        <v>0</v>
      </c>
      <c r="AP237" s="150">
        <f t="shared" si="102"/>
        <v>0</v>
      </c>
      <c r="AQ237" s="150">
        <f t="shared" si="102"/>
        <v>0</v>
      </c>
      <c r="AR237" s="150">
        <f t="shared" si="102"/>
        <v>0</v>
      </c>
      <c r="AS237" s="151">
        <f t="shared" si="102"/>
        <v>0</v>
      </c>
      <c r="BA237" s="44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</row>
    <row r="238" spans="7:72">
      <c r="G238" s="1"/>
      <c r="H238" s="1"/>
      <c r="I238" s="1"/>
      <c r="J238" s="1"/>
      <c r="M238" s="43"/>
      <c r="N238" s="338" t="str">
        <f t="shared" si="98"/>
        <v>직원11</v>
      </c>
      <c r="O238" s="342">
        <f t="shared" si="99"/>
        <v>0</v>
      </c>
      <c r="P238" s="149">
        <f t="shared" si="102"/>
        <v>0</v>
      </c>
      <c r="Q238" s="149">
        <f t="shared" si="102"/>
        <v>0</v>
      </c>
      <c r="R238" s="149">
        <f t="shared" si="102"/>
        <v>0</v>
      </c>
      <c r="S238" s="149">
        <f t="shared" si="102"/>
        <v>0</v>
      </c>
      <c r="T238" s="149">
        <f t="shared" si="102"/>
        <v>0</v>
      </c>
      <c r="U238" s="149">
        <f t="shared" si="102"/>
        <v>0</v>
      </c>
      <c r="V238" s="150">
        <f t="shared" si="102"/>
        <v>0</v>
      </c>
      <c r="W238" s="150">
        <f t="shared" si="102"/>
        <v>0</v>
      </c>
      <c r="X238" s="150">
        <f t="shared" si="102"/>
        <v>0</v>
      </c>
      <c r="Y238" s="150">
        <f t="shared" si="102"/>
        <v>0</v>
      </c>
      <c r="Z238" s="150">
        <f t="shared" si="102"/>
        <v>0</v>
      </c>
      <c r="AA238" s="150">
        <f t="shared" si="102"/>
        <v>0</v>
      </c>
      <c r="AB238" s="150">
        <f t="shared" si="102"/>
        <v>0</v>
      </c>
      <c r="AC238" s="150">
        <f t="shared" si="102"/>
        <v>0</v>
      </c>
      <c r="AD238" s="150">
        <f t="shared" si="102"/>
        <v>0</v>
      </c>
      <c r="AE238" s="150">
        <f t="shared" si="102"/>
        <v>0</v>
      </c>
      <c r="AF238" s="150">
        <f t="shared" si="102"/>
        <v>0</v>
      </c>
      <c r="AG238" s="150">
        <f t="shared" si="102"/>
        <v>0</v>
      </c>
      <c r="AH238" s="150">
        <f t="shared" si="102"/>
        <v>0</v>
      </c>
      <c r="AI238" s="150">
        <f t="shared" si="102"/>
        <v>0</v>
      </c>
      <c r="AJ238" s="150">
        <f t="shared" si="102"/>
        <v>0</v>
      </c>
      <c r="AK238" s="150">
        <f t="shared" si="102"/>
        <v>0</v>
      </c>
      <c r="AL238" s="150">
        <f t="shared" si="102"/>
        <v>0</v>
      </c>
      <c r="AM238" s="150">
        <f t="shared" si="102"/>
        <v>0</v>
      </c>
      <c r="AN238" s="150">
        <f t="shared" si="102"/>
        <v>0</v>
      </c>
      <c r="AO238" s="150">
        <f t="shared" si="102"/>
        <v>0</v>
      </c>
      <c r="AP238" s="150">
        <f t="shared" si="102"/>
        <v>0</v>
      </c>
      <c r="AQ238" s="150">
        <f t="shared" si="102"/>
        <v>0</v>
      </c>
      <c r="AR238" s="150">
        <f t="shared" si="102"/>
        <v>0</v>
      </c>
      <c r="AS238" s="151">
        <f t="shared" si="102"/>
        <v>0</v>
      </c>
      <c r="BA238" s="44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</row>
    <row r="239" spans="7:72">
      <c r="G239" s="1"/>
      <c r="H239" s="1"/>
      <c r="I239" s="1"/>
      <c r="J239" s="1"/>
      <c r="M239" s="43"/>
      <c r="N239" s="338" t="str">
        <f t="shared" si="98"/>
        <v>직원12</v>
      </c>
      <c r="O239" s="342">
        <f t="shared" si="99"/>
        <v>0</v>
      </c>
      <c r="P239" s="149">
        <f t="shared" si="102"/>
        <v>0</v>
      </c>
      <c r="Q239" s="149">
        <f t="shared" si="102"/>
        <v>0</v>
      </c>
      <c r="R239" s="149">
        <f t="shared" si="102"/>
        <v>0</v>
      </c>
      <c r="S239" s="149">
        <f t="shared" si="102"/>
        <v>0</v>
      </c>
      <c r="T239" s="149">
        <f t="shared" si="102"/>
        <v>0</v>
      </c>
      <c r="U239" s="149">
        <f t="shared" si="102"/>
        <v>0</v>
      </c>
      <c r="V239" s="150">
        <f t="shared" si="102"/>
        <v>0</v>
      </c>
      <c r="W239" s="150">
        <f t="shared" si="102"/>
        <v>0</v>
      </c>
      <c r="X239" s="150">
        <f t="shared" si="102"/>
        <v>0</v>
      </c>
      <c r="Y239" s="150">
        <f t="shared" si="102"/>
        <v>0</v>
      </c>
      <c r="Z239" s="150">
        <f t="shared" si="102"/>
        <v>0</v>
      </c>
      <c r="AA239" s="150">
        <f t="shared" si="102"/>
        <v>0</v>
      </c>
      <c r="AB239" s="150">
        <f t="shared" si="102"/>
        <v>0</v>
      </c>
      <c r="AC239" s="150">
        <f t="shared" si="102"/>
        <v>0</v>
      </c>
      <c r="AD239" s="150">
        <f t="shared" si="102"/>
        <v>0</v>
      </c>
      <c r="AE239" s="150">
        <f t="shared" si="102"/>
        <v>0</v>
      </c>
      <c r="AF239" s="150">
        <f t="shared" si="102"/>
        <v>0</v>
      </c>
      <c r="AG239" s="150">
        <f t="shared" si="102"/>
        <v>0</v>
      </c>
      <c r="AH239" s="150">
        <f t="shared" si="102"/>
        <v>0</v>
      </c>
      <c r="AI239" s="150">
        <f t="shared" si="102"/>
        <v>0</v>
      </c>
      <c r="AJ239" s="150">
        <f t="shared" si="102"/>
        <v>0</v>
      </c>
      <c r="AK239" s="150">
        <f t="shared" si="102"/>
        <v>0</v>
      </c>
      <c r="AL239" s="150">
        <f t="shared" si="102"/>
        <v>0</v>
      </c>
      <c r="AM239" s="150">
        <f t="shared" si="102"/>
        <v>0</v>
      </c>
      <c r="AN239" s="150">
        <f t="shared" si="102"/>
        <v>0</v>
      </c>
      <c r="AO239" s="150">
        <f t="shared" si="102"/>
        <v>0</v>
      </c>
      <c r="AP239" s="150">
        <f t="shared" si="102"/>
        <v>0</v>
      </c>
      <c r="AQ239" s="150">
        <f t="shared" si="102"/>
        <v>0</v>
      </c>
      <c r="AR239" s="150">
        <f t="shared" si="102"/>
        <v>0</v>
      </c>
      <c r="AS239" s="151">
        <f t="shared" si="102"/>
        <v>0</v>
      </c>
      <c r="BA239" s="44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</row>
    <row r="240" spans="7:72">
      <c r="G240" s="1"/>
      <c r="H240" s="1"/>
      <c r="I240" s="1"/>
      <c r="J240" s="1"/>
      <c r="M240" s="43"/>
      <c r="N240" s="338" t="str">
        <f t="shared" si="98"/>
        <v>직원13</v>
      </c>
      <c r="O240" s="342">
        <f t="shared" si="99"/>
        <v>0</v>
      </c>
      <c r="P240" s="149">
        <f t="shared" si="102"/>
        <v>0</v>
      </c>
      <c r="Q240" s="149">
        <f t="shared" si="102"/>
        <v>0</v>
      </c>
      <c r="R240" s="149">
        <f t="shared" si="102"/>
        <v>0</v>
      </c>
      <c r="S240" s="149">
        <f t="shared" si="102"/>
        <v>0</v>
      </c>
      <c r="T240" s="149">
        <f t="shared" si="102"/>
        <v>0</v>
      </c>
      <c r="U240" s="149">
        <f t="shared" si="102"/>
        <v>0</v>
      </c>
      <c r="V240" s="150">
        <f t="shared" si="102"/>
        <v>0</v>
      </c>
      <c r="W240" s="150">
        <f t="shared" si="102"/>
        <v>0</v>
      </c>
      <c r="X240" s="150">
        <f t="shared" si="102"/>
        <v>0</v>
      </c>
      <c r="Y240" s="150">
        <f t="shared" si="102"/>
        <v>0</v>
      </c>
      <c r="Z240" s="150">
        <f t="shared" si="102"/>
        <v>0</v>
      </c>
      <c r="AA240" s="150">
        <f t="shared" si="102"/>
        <v>0</v>
      </c>
      <c r="AB240" s="150">
        <f t="shared" si="102"/>
        <v>0</v>
      </c>
      <c r="AC240" s="150">
        <f t="shared" si="102"/>
        <v>0</v>
      </c>
      <c r="AD240" s="150">
        <f t="shared" si="102"/>
        <v>0</v>
      </c>
      <c r="AE240" s="150">
        <f t="shared" si="102"/>
        <v>0</v>
      </c>
      <c r="AF240" s="150">
        <f t="shared" si="102"/>
        <v>0</v>
      </c>
      <c r="AG240" s="150">
        <f t="shared" si="102"/>
        <v>0</v>
      </c>
      <c r="AH240" s="150">
        <f t="shared" si="102"/>
        <v>0</v>
      </c>
      <c r="AI240" s="150">
        <f t="shared" si="102"/>
        <v>0</v>
      </c>
      <c r="AJ240" s="150">
        <f t="shared" si="102"/>
        <v>0</v>
      </c>
      <c r="AK240" s="150">
        <f t="shared" si="102"/>
        <v>0</v>
      </c>
      <c r="AL240" s="150">
        <f t="shared" si="102"/>
        <v>0</v>
      </c>
      <c r="AM240" s="150">
        <f t="shared" si="102"/>
        <v>0</v>
      </c>
      <c r="AN240" s="150">
        <f t="shared" si="102"/>
        <v>0</v>
      </c>
      <c r="AO240" s="150">
        <f t="shared" si="102"/>
        <v>0</v>
      </c>
      <c r="AP240" s="150">
        <f t="shared" si="102"/>
        <v>0</v>
      </c>
      <c r="AQ240" s="150">
        <f t="shared" si="102"/>
        <v>0</v>
      </c>
      <c r="AR240" s="150">
        <f t="shared" si="102"/>
        <v>0</v>
      </c>
      <c r="AS240" s="151">
        <f t="shared" si="102"/>
        <v>0</v>
      </c>
      <c r="BA240" s="44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7:70">
      <c r="G241" s="1"/>
      <c r="H241" s="1"/>
      <c r="I241" s="1"/>
      <c r="J241" s="1"/>
      <c r="M241" s="43"/>
      <c r="N241" s="338" t="str">
        <f t="shared" si="98"/>
        <v>직원14</v>
      </c>
      <c r="O241" s="342">
        <f t="shared" si="99"/>
        <v>0</v>
      </c>
      <c r="P241" s="149">
        <f t="shared" si="102"/>
        <v>0</v>
      </c>
      <c r="Q241" s="149">
        <f t="shared" si="102"/>
        <v>0</v>
      </c>
      <c r="R241" s="149">
        <f t="shared" si="102"/>
        <v>0</v>
      </c>
      <c r="S241" s="149">
        <f t="shared" si="102"/>
        <v>0</v>
      </c>
      <c r="T241" s="149">
        <f t="shared" si="102"/>
        <v>0</v>
      </c>
      <c r="U241" s="149">
        <f t="shared" si="102"/>
        <v>0</v>
      </c>
      <c r="V241" s="150">
        <f t="shared" si="102"/>
        <v>0</v>
      </c>
      <c r="W241" s="150">
        <f t="shared" si="102"/>
        <v>0</v>
      </c>
      <c r="X241" s="150">
        <f t="shared" si="102"/>
        <v>0</v>
      </c>
      <c r="Y241" s="150">
        <f t="shared" si="102"/>
        <v>0</v>
      </c>
      <c r="Z241" s="150">
        <f t="shared" si="102"/>
        <v>0</v>
      </c>
      <c r="AA241" s="150">
        <f t="shared" si="102"/>
        <v>0</v>
      </c>
      <c r="AB241" s="150">
        <f t="shared" si="102"/>
        <v>0</v>
      </c>
      <c r="AC241" s="150">
        <f t="shared" si="102"/>
        <v>0</v>
      </c>
      <c r="AD241" s="150">
        <f t="shared" si="102"/>
        <v>0</v>
      </c>
      <c r="AE241" s="150">
        <f t="shared" si="102"/>
        <v>0</v>
      </c>
      <c r="AF241" s="150">
        <f t="shared" si="102"/>
        <v>0</v>
      </c>
      <c r="AG241" s="150">
        <f t="shared" si="102"/>
        <v>0</v>
      </c>
      <c r="AH241" s="150">
        <f t="shared" si="102"/>
        <v>0</v>
      </c>
      <c r="AI241" s="150">
        <f t="shared" si="102"/>
        <v>0</v>
      </c>
      <c r="AJ241" s="150">
        <f t="shared" si="102"/>
        <v>0</v>
      </c>
      <c r="AK241" s="150">
        <f t="shared" si="102"/>
        <v>0</v>
      </c>
      <c r="AL241" s="150">
        <f t="shared" si="102"/>
        <v>0</v>
      </c>
      <c r="AM241" s="150">
        <f t="shared" si="102"/>
        <v>0</v>
      </c>
      <c r="AN241" s="150">
        <f t="shared" si="102"/>
        <v>0</v>
      </c>
      <c r="AO241" s="150">
        <f t="shared" si="102"/>
        <v>0</v>
      </c>
      <c r="AP241" s="150">
        <f t="shared" si="102"/>
        <v>0</v>
      </c>
      <c r="AQ241" s="150">
        <f t="shared" si="102"/>
        <v>0</v>
      </c>
      <c r="AR241" s="150">
        <f t="shared" si="102"/>
        <v>0</v>
      </c>
      <c r="AS241" s="151">
        <f t="shared" si="102"/>
        <v>0</v>
      </c>
      <c r="BA241" s="44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7:70">
      <c r="G242" s="1"/>
      <c r="H242" s="1"/>
      <c r="I242" s="1"/>
      <c r="J242" s="1"/>
      <c r="M242" s="43"/>
      <c r="N242" s="338" t="str">
        <f t="shared" ref="N242:N257" si="103">N169</f>
        <v>직원15</v>
      </c>
      <c r="O242" s="342">
        <f t="shared" si="99"/>
        <v>0</v>
      </c>
      <c r="P242" s="149">
        <f t="shared" si="102"/>
        <v>0</v>
      </c>
      <c r="Q242" s="149">
        <f t="shared" si="102"/>
        <v>0</v>
      </c>
      <c r="R242" s="149">
        <f t="shared" si="102"/>
        <v>0</v>
      </c>
      <c r="S242" s="149">
        <f t="shared" si="102"/>
        <v>0</v>
      </c>
      <c r="T242" s="149">
        <f t="shared" si="102"/>
        <v>0</v>
      </c>
      <c r="U242" s="149">
        <f t="shared" si="102"/>
        <v>0</v>
      </c>
      <c r="V242" s="150">
        <f t="shared" si="102"/>
        <v>0</v>
      </c>
      <c r="W242" s="150">
        <f t="shared" si="102"/>
        <v>0</v>
      </c>
      <c r="X242" s="150">
        <f t="shared" si="102"/>
        <v>0</v>
      </c>
      <c r="Y242" s="150">
        <f t="shared" si="102"/>
        <v>0</v>
      </c>
      <c r="Z242" s="150">
        <f t="shared" si="102"/>
        <v>0</v>
      </c>
      <c r="AA242" s="150">
        <f t="shared" si="102"/>
        <v>0</v>
      </c>
      <c r="AB242" s="150">
        <f t="shared" si="102"/>
        <v>0</v>
      </c>
      <c r="AC242" s="150">
        <f t="shared" si="102"/>
        <v>0</v>
      </c>
      <c r="AD242" s="150">
        <f t="shared" si="102"/>
        <v>0</v>
      </c>
      <c r="AE242" s="150">
        <f t="shared" si="102"/>
        <v>0</v>
      </c>
      <c r="AF242" s="150">
        <f t="shared" si="102"/>
        <v>0</v>
      </c>
      <c r="AG242" s="150">
        <f t="shared" si="102"/>
        <v>0</v>
      </c>
      <c r="AH242" s="150">
        <f t="shared" si="102"/>
        <v>0</v>
      </c>
      <c r="AI242" s="150">
        <f t="shared" si="102"/>
        <v>0</v>
      </c>
      <c r="AJ242" s="150">
        <f t="shared" si="102"/>
        <v>0</v>
      </c>
      <c r="AK242" s="150">
        <f t="shared" si="102"/>
        <v>0</v>
      </c>
      <c r="AL242" s="150">
        <f t="shared" si="102"/>
        <v>0</v>
      </c>
      <c r="AM242" s="150">
        <f t="shared" si="102"/>
        <v>0</v>
      </c>
      <c r="AN242" s="150">
        <f t="shared" si="102"/>
        <v>0</v>
      </c>
      <c r="AO242" s="150">
        <f t="shared" si="102"/>
        <v>0</v>
      </c>
      <c r="AP242" s="150">
        <f t="shared" si="102"/>
        <v>0</v>
      </c>
      <c r="AQ242" s="150">
        <f t="shared" si="102"/>
        <v>0</v>
      </c>
      <c r="AR242" s="150">
        <f t="shared" si="102"/>
        <v>0</v>
      </c>
      <c r="AS242" s="151">
        <f t="shared" si="102"/>
        <v>0</v>
      </c>
      <c r="BA242" s="44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</row>
    <row r="243" spans="7:70">
      <c r="G243" s="1"/>
      <c r="H243" s="1"/>
      <c r="I243" s="1"/>
      <c r="J243" s="1"/>
      <c r="M243" s="43"/>
      <c r="N243" s="339" t="str">
        <f t="shared" si="103"/>
        <v>직원16</v>
      </c>
      <c r="O243" s="133">
        <f t="shared" si="99"/>
        <v>0</v>
      </c>
      <c r="P243" s="130">
        <f t="shared" si="102"/>
        <v>0</v>
      </c>
      <c r="Q243" s="130">
        <f t="shared" si="102"/>
        <v>0</v>
      </c>
      <c r="R243" s="130">
        <f t="shared" si="102"/>
        <v>0</v>
      </c>
      <c r="S243" s="130">
        <f t="shared" si="102"/>
        <v>0</v>
      </c>
      <c r="T243" s="130">
        <f t="shared" si="102"/>
        <v>0</v>
      </c>
      <c r="U243" s="130">
        <f t="shared" si="102"/>
        <v>0</v>
      </c>
      <c r="V243" s="130">
        <f t="shared" si="102"/>
        <v>0</v>
      </c>
      <c r="W243" s="130">
        <f t="shared" si="102"/>
        <v>0</v>
      </c>
      <c r="X243" s="130">
        <f t="shared" si="102"/>
        <v>0</v>
      </c>
      <c r="Y243" s="130">
        <f t="shared" si="102"/>
        <v>0</v>
      </c>
      <c r="Z243" s="130">
        <f t="shared" si="102"/>
        <v>0</v>
      </c>
      <c r="AA243" s="130">
        <f t="shared" si="102"/>
        <v>0</v>
      </c>
      <c r="AB243" s="130">
        <f t="shared" si="102"/>
        <v>0</v>
      </c>
      <c r="AC243" s="130">
        <f t="shared" si="102"/>
        <v>0</v>
      </c>
      <c r="AD243" s="130">
        <f t="shared" si="102"/>
        <v>0</v>
      </c>
      <c r="AE243" s="134">
        <f t="shared" si="102"/>
        <v>0</v>
      </c>
      <c r="AF243" s="134">
        <f t="shared" si="102"/>
        <v>0</v>
      </c>
      <c r="AG243" s="134">
        <f t="shared" si="102"/>
        <v>0</v>
      </c>
      <c r="AH243" s="134">
        <f t="shared" si="102"/>
        <v>0</v>
      </c>
      <c r="AI243" s="134">
        <f t="shared" si="102"/>
        <v>0</v>
      </c>
      <c r="AJ243" s="134">
        <f t="shared" si="102"/>
        <v>0</v>
      </c>
      <c r="AK243" s="134">
        <f t="shared" si="102"/>
        <v>0</v>
      </c>
      <c r="AL243" s="134">
        <f t="shared" si="102"/>
        <v>0</v>
      </c>
      <c r="AM243" s="134">
        <f t="shared" si="102"/>
        <v>0</v>
      </c>
      <c r="AN243" s="134">
        <f t="shared" si="102"/>
        <v>0</v>
      </c>
      <c r="AO243" s="134">
        <f t="shared" si="102"/>
        <v>0</v>
      </c>
      <c r="AP243" s="134">
        <f t="shared" si="102"/>
        <v>0</v>
      </c>
      <c r="AQ243" s="134">
        <f t="shared" si="102"/>
        <v>0</v>
      </c>
      <c r="AR243" s="134">
        <f t="shared" si="102"/>
        <v>0</v>
      </c>
      <c r="AS243" s="231">
        <f t="shared" si="102"/>
        <v>0</v>
      </c>
      <c r="BA243" s="44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</row>
    <row r="244" spans="7:70">
      <c r="G244" s="1"/>
      <c r="H244" s="1"/>
      <c r="I244" s="1"/>
      <c r="J244" s="1"/>
      <c r="M244" s="43"/>
      <c r="N244" s="339" t="str">
        <f t="shared" si="103"/>
        <v>직원17</v>
      </c>
      <c r="O244" s="133">
        <f t="shared" si="99"/>
        <v>0</v>
      </c>
      <c r="P244" s="130">
        <f t="shared" si="102"/>
        <v>0</v>
      </c>
      <c r="Q244" s="130">
        <f t="shared" si="102"/>
        <v>0</v>
      </c>
      <c r="R244" s="130">
        <f t="shared" si="102"/>
        <v>0</v>
      </c>
      <c r="S244" s="130">
        <f t="shared" si="102"/>
        <v>0</v>
      </c>
      <c r="T244" s="130">
        <f t="shared" si="102"/>
        <v>0</v>
      </c>
      <c r="U244" s="130">
        <f t="shared" si="102"/>
        <v>0</v>
      </c>
      <c r="V244" s="130">
        <f t="shared" si="102"/>
        <v>0</v>
      </c>
      <c r="W244" s="130">
        <f t="shared" si="102"/>
        <v>0</v>
      </c>
      <c r="X244" s="130">
        <f t="shared" si="102"/>
        <v>0</v>
      </c>
      <c r="Y244" s="130">
        <f t="shared" si="102"/>
        <v>0</v>
      </c>
      <c r="Z244" s="130">
        <f t="shared" si="102"/>
        <v>0</v>
      </c>
      <c r="AA244" s="130">
        <f t="shared" si="102"/>
        <v>0</v>
      </c>
      <c r="AB244" s="130">
        <f t="shared" si="102"/>
        <v>0</v>
      </c>
      <c r="AC244" s="130">
        <f t="shared" si="102"/>
        <v>0</v>
      </c>
      <c r="AD244" s="130">
        <f t="shared" si="102"/>
        <v>0</v>
      </c>
      <c r="AE244" s="134">
        <f t="shared" si="102"/>
        <v>0</v>
      </c>
      <c r="AF244" s="134">
        <f t="shared" si="102"/>
        <v>0</v>
      </c>
      <c r="AG244" s="134">
        <f t="shared" si="102"/>
        <v>0</v>
      </c>
      <c r="AH244" s="134">
        <f t="shared" si="102"/>
        <v>0</v>
      </c>
      <c r="AI244" s="134">
        <f t="shared" si="102"/>
        <v>0</v>
      </c>
      <c r="AJ244" s="134">
        <f t="shared" si="102"/>
        <v>0</v>
      </c>
      <c r="AK244" s="134">
        <f t="shared" si="102"/>
        <v>0</v>
      </c>
      <c r="AL244" s="134">
        <f t="shared" si="102"/>
        <v>0</v>
      </c>
      <c r="AM244" s="134">
        <f t="shared" si="102"/>
        <v>0</v>
      </c>
      <c r="AN244" s="134">
        <f t="shared" si="102"/>
        <v>0</v>
      </c>
      <c r="AO244" s="134">
        <f t="shared" si="102"/>
        <v>0</v>
      </c>
      <c r="AP244" s="134">
        <f t="shared" si="102"/>
        <v>0</v>
      </c>
      <c r="AQ244" s="134">
        <f t="shared" si="102"/>
        <v>0</v>
      </c>
      <c r="AR244" s="134">
        <f t="shared" si="102"/>
        <v>0</v>
      </c>
      <c r="AS244" s="231">
        <f t="shared" si="102"/>
        <v>0</v>
      </c>
      <c r="BA244" s="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</row>
    <row r="245" spans="7:70">
      <c r="G245" s="1"/>
      <c r="H245" s="1"/>
      <c r="I245" s="1"/>
      <c r="J245" s="1"/>
      <c r="M245" s="43"/>
      <c r="N245" s="339" t="str">
        <f t="shared" si="103"/>
        <v>직원18</v>
      </c>
      <c r="O245" s="133">
        <f t="shared" si="99"/>
        <v>0</v>
      </c>
      <c r="P245" s="130">
        <f t="shared" si="102"/>
        <v>0</v>
      </c>
      <c r="Q245" s="130">
        <f t="shared" si="102"/>
        <v>0</v>
      </c>
      <c r="R245" s="130">
        <f t="shared" si="102"/>
        <v>0</v>
      </c>
      <c r="S245" s="130">
        <f t="shared" si="102"/>
        <v>0</v>
      </c>
      <c r="T245" s="130">
        <f t="shared" si="102"/>
        <v>0</v>
      </c>
      <c r="U245" s="130">
        <f t="shared" si="102"/>
        <v>0</v>
      </c>
      <c r="V245" s="130">
        <f t="shared" si="102"/>
        <v>0</v>
      </c>
      <c r="W245" s="130">
        <f t="shared" si="102"/>
        <v>0</v>
      </c>
      <c r="X245" s="130">
        <f t="shared" si="102"/>
        <v>0</v>
      </c>
      <c r="Y245" s="130">
        <f t="shared" si="102"/>
        <v>0</v>
      </c>
      <c r="Z245" s="130">
        <f t="shared" si="102"/>
        <v>0</v>
      </c>
      <c r="AA245" s="130">
        <f t="shared" si="102"/>
        <v>0</v>
      </c>
      <c r="AB245" s="130">
        <f t="shared" si="102"/>
        <v>0</v>
      </c>
      <c r="AC245" s="130">
        <f t="shared" si="102"/>
        <v>0</v>
      </c>
      <c r="AD245" s="130">
        <f t="shared" si="102"/>
        <v>0</v>
      </c>
      <c r="AE245" s="134">
        <f t="shared" ref="AE245:AS245" si="104">IF(AE$227&lt;&gt;"휴",0,IF(AE172&lt;=8,AE172,8))</f>
        <v>0</v>
      </c>
      <c r="AF245" s="134">
        <f t="shared" si="104"/>
        <v>0</v>
      </c>
      <c r="AG245" s="134">
        <f t="shared" si="104"/>
        <v>0</v>
      </c>
      <c r="AH245" s="134">
        <f t="shared" si="104"/>
        <v>0</v>
      </c>
      <c r="AI245" s="134">
        <f t="shared" si="104"/>
        <v>0</v>
      </c>
      <c r="AJ245" s="134">
        <f t="shared" si="104"/>
        <v>0</v>
      </c>
      <c r="AK245" s="134">
        <f t="shared" si="104"/>
        <v>0</v>
      </c>
      <c r="AL245" s="134">
        <f t="shared" si="104"/>
        <v>0</v>
      </c>
      <c r="AM245" s="134">
        <f t="shared" si="104"/>
        <v>0</v>
      </c>
      <c r="AN245" s="134">
        <f t="shared" si="104"/>
        <v>0</v>
      </c>
      <c r="AO245" s="134">
        <f t="shared" si="104"/>
        <v>0</v>
      </c>
      <c r="AP245" s="134">
        <f t="shared" si="104"/>
        <v>0</v>
      </c>
      <c r="AQ245" s="134">
        <f t="shared" si="104"/>
        <v>0</v>
      </c>
      <c r="AR245" s="134">
        <f t="shared" si="104"/>
        <v>0</v>
      </c>
      <c r="AS245" s="231">
        <f t="shared" si="104"/>
        <v>0</v>
      </c>
      <c r="BA245" s="44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</row>
    <row r="246" spans="7:70">
      <c r="G246" s="1"/>
      <c r="H246" s="1"/>
      <c r="I246" s="1"/>
      <c r="J246" s="1"/>
      <c r="M246" s="43"/>
      <c r="N246" s="339" t="str">
        <f t="shared" si="103"/>
        <v>직원19</v>
      </c>
      <c r="O246" s="133">
        <f t="shared" si="99"/>
        <v>0</v>
      </c>
      <c r="P246" s="130">
        <f t="shared" ref="P246:AS254" si="105">IF(P$227&lt;&gt;"휴",0,IF(P173&lt;=8,P173,8))</f>
        <v>0</v>
      </c>
      <c r="Q246" s="130">
        <f t="shared" si="105"/>
        <v>0</v>
      </c>
      <c r="R246" s="130">
        <f t="shared" si="105"/>
        <v>0</v>
      </c>
      <c r="S246" s="130">
        <f t="shared" si="105"/>
        <v>0</v>
      </c>
      <c r="T246" s="130">
        <f t="shared" si="105"/>
        <v>0</v>
      </c>
      <c r="U246" s="130">
        <f t="shared" si="105"/>
        <v>0</v>
      </c>
      <c r="V246" s="130">
        <f t="shared" si="105"/>
        <v>0</v>
      </c>
      <c r="W246" s="130">
        <f t="shared" si="105"/>
        <v>0</v>
      </c>
      <c r="X246" s="130">
        <f t="shared" si="105"/>
        <v>0</v>
      </c>
      <c r="Y246" s="130">
        <f t="shared" si="105"/>
        <v>0</v>
      </c>
      <c r="Z246" s="130">
        <f t="shared" si="105"/>
        <v>0</v>
      </c>
      <c r="AA246" s="130">
        <f t="shared" si="105"/>
        <v>0</v>
      </c>
      <c r="AB246" s="130">
        <f t="shared" si="105"/>
        <v>0</v>
      </c>
      <c r="AC246" s="130">
        <f t="shared" si="105"/>
        <v>0</v>
      </c>
      <c r="AD246" s="130">
        <f t="shared" si="105"/>
        <v>0</v>
      </c>
      <c r="AE246" s="134">
        <f t="shared" si="105"/>
        <v>0</v>
      </c>
      <c r="AF246" s="134">
        <f t="shared" si="105"/>
        <v>0</v>
      </c>
      <c r="AG246" s="134">
        <f t="shared" si="105"/>
        <v>0</v>
      </c>
      <c r="AH246" s="134">
        <f t="shared" si="105"/>
        <v>0</v>
      </c>
      <c r="AI246" s="134">
        <f t="shared" si="105"/>
        <v>0</v>
      </c>
      <c r="AJ246" s="134">
        <f t="shared" si="105"/>
        <v>0</v>
      </c>
      <c r="AK246" s="134">
        <f t="shared" si="105"/>
        <v>0</v>
      </c>
      <c r="AL246" s="134">
        <f t="shared" si="105"/>
        <v>0</v>
      </c>
      <c r="AM246" s="134">
        <f t="shared" si="105"/>
        <v>0</v>
      </c>
      <c r="AN246" s="134">
        <f t="shared" si="105"/>
        <v>0</v>
      </c>
      <c r="AO246" s="134">
        <f t="shared" si="105"/>
        <v>0</v>
      </c>
      <c r="AP246" s="134">
        <f t="shared" si="105"/>
        <v>0</v>
      </c>
      <c r="AQ246" s="134">
        <f t="shared" si="105"/>
        <v>0</v>
      </c>
      <c r="AR246" s="134">
        <f t="shared" si="105"/>
        <v>0</v>
      </c>
      <c r="AS246" s="231">
        <f t="shared" si="105"/>
        <v>0</v>
      </c>
      <c r="BA246" s="44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</row>
    <row r="247" spans="7:70">
      <c r="G247" s="1"/>
      <c r="H247" s="1"/>
      <c r="I247" s="1"/>
      <c r="J247" s="1"/>
      <c r="M247" s="43"/>
      <c r="N247" s="339" t="str">
        <f t="shared" si="103"/>
        <v>직원20</v>
      </c>
      <c r="O247" s="133">
        <f t="shared" si="99"/>
        <v>0</v>
      </c>
      <c r="P247" s="130">
        <f t="shared" si="105"/>
        <v>0</v>
      </c>
      <c r="Q247" s="130">
        <f t="shared" si="105"/>
        <v>0</v>
      </c>
      <c r="R247" s="130">
        <f t="shared" si="105"/>
        <v>0</v>
      </c>
      <c r="S247" s="130">
        <f t="shared" si="105"/>
        <v>0</v>
      </c>
      <c r="T247" s="130">
        <f t="shared" si="105"/>
        <v>0</v>
      </c>
      <c r="U247" s="130">
        <f t="shared" si="105"/>
        <v>0</v>
      </c>
      <c r="V247" s="130">
        <f t="shared" si="105"/>
        <v>0</v>
      </c>
      <c r="W247" s="130">
        <f t="shared" si="105"/>
        <v>0</v>
      </c>
      <c r="X247" s="130">
        <f t="shared" si="105"/>
        <v>0</v>
      </c>
      <c r="Y247" s="130">
        <f t="shared" si="105"/>
        <v>0</v>
      </c>
      <c r="Z247" s="130">
        <f t="shared" si="105"/>
        <v>0</v>
      </c>
      <c r="AA247" s="130">
        <f t="shared" si="105"/>
        <v>0</v>
      </c>
      <c r="AB247" s="130">
        <f t="shared" si="105"/>
        <v>0</v>
      </c>
      <c r="AC247" s="130">
        <f t="shared" si="105"/>
        <v>0</v>
      </c>
      <c r="AD247" s="130">
        <f t="shared" si="105"/>
        <v>0</v>
      </c>
      <c r="AE247" s="134">
        <f t="shared" si="105"/>
        <v>0</v>
      </c>
      <c r="AF247" s="134">
        <f t="shared" si="105"/>
        <v>0</v>
      </c>
      <c r="AG247" s="134">
        <f t="shared" si="105"/>
        <v>0</v>
      </c>
      <c r="AH247" s="134">
        <f t="shared" si="105"/>
        <v>0</v>
      </c>
      <c r="AI247" s="134">
        <f t="shared" si="105"/>
        <v>0</v>
      </c>
      <c r="AJ247" s="134">
        <f t="shared" si="105"/>
        <v>0</v>
      </c>
      <c r="AK247" s="134">
        <f t="shared" si="105"/>
        <v>0</v>
      </c>
      <c r="AL247" s="134">
        <f t="shared" si="105"/>
        <v>0</v>
      </c>
      <c r="AM247" s="134">
        <f t="shared" si="105"/>
        <v>0</v>
      </c>
      <c r="AN247" s="134">
        <f t="shared" si="105"/>
        <v>0</v>
      </c>
      <c r="AO247" s="134">
        <f t="shared" si="105"/>
        <v>0</v>
      </c>
      <c r="AP247" s="134">
        <f t="shared" si="105"/>
        <v>0</v>
      </c>
      <c r="AQ247" s="134">
        <f t="shared" si="105"/>
        <v>0</v>
      </c>
      <c r="AR247" s="134">
        <f t="shared" si="105"/>
        <v>0</v>
      </c>
      <c r="AS247" s="231">
        <f t="shared" si="105"/>
        <v>0</v>
      </c>
      <c r="BA247" s="44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</row>
    <row r="248" spans="7:70">
      <c r="G248" s="1"/>
      <c r="H248" s="1"/>
      <c r="I248" s="1"/>
      <c r="J248" s="1"/>
      <c r="M248" s="43"/>
      <c r="N248" s="339" t="str">
        <f t="shared" si="103"/>
        <v>직원21</v>
      </c>
      <c r="O248" s="133">
        <f t="shared" si="99"/>
        <v>0</v>
      </c>
      <c r="P248" s="130">
        <f t="shared" si="105"/>
        <v>0</v>
      </c>
      <c r="Q248" s="130">
        <f t="shared" si="105"/>
        <v>0</v>
      </c>
      <c r="R248" s="130">
        <f t="shared" si="105"/>
        <v>0</v>
      </c>
      <c r="S248" s="130">
        <f t="shared" si="105"/>
        <v>0</v>
      </c>
      <c r="T248" s="130">
        <f t="shared" si="105"/>
        <v>0</v>
      </c>
      <c r="U248" s="130">
        <f t="shared" si="105"/>
        <v>0</v>
      </c>
      <c r="V248" s="130">
        <f t="shared" si="105"/>
        <v>0</v>
      </c>
      <c r="W248" s="130">
        <f t="shared" si="105"/>
        <v>0</v>
      </c>
      <c r="X248" s="130">
        <f t="shared" si="105"/>
        <v>0</v>
      </c>
      <c r="Y248" s="130">
        <f t="shared" si="105"/>
        <v>0</v>
      </c>
      <c r="Z248" s="130">
        <f t="shared" si="105"/>
        <v>0</v>
      </c>
      <c r="AA248" s="130">
        <f t="shared" si="105"/>
        <v>0</v>
      </c>
      <c r="AB248" s="130">
        <f t="shared" si="105"/>
        <v>0</v>
      </c>
      <c r="AC248" s="130">
        <f t="shared" si="105"/>
        <v>0</v>
      </c>
      <c r="AD248" s="130">
        <f t="shared" si="105"/>
        <v>0</v>
      </c>
      <c r="AE248" s="134">
        <f t="shared" si="105"/>
        <v>0</v>
      </c>
      <c r="AF248" s="134">
        <f t="shared" si="105"/>
        <v>0</v>
      </c>
      <c r="AG248" s="134">
        <f t="shared" si="105"/>
        <v>0</v>
      </c>
      <c r="AH248" s="134">
        <f t="shared" si="105"/>
        <v>0</v>
      </c>
      <c r="AI248" s="134">
        <f t="shared" si="105"/>
        <v>0</v>
      </c>
      <c r="AJ248" s="134">
        <f t="shared" si="105"/>
        <v>0</v>
      </c>
      <c r="AK248" s="134">
        <f t="shared" si="105"/>
        <v>0</v>
      </c>
      <c r="AL248" s="134">
        <f t="shared" si="105"/>
        <v>0</v>
      </c>
      <c r="AM248" s="134">
        <f t="shared" si="105"/>
        <v>0</v>
      </c>
      <c r="AN248" s="134">
        <f t="shared" si="105"/>
        <v>0</v>
      </c>
      <c r="AO248" s="134">
        <f t="shared" si="105"/>
        <v>0</v>
      </c>
      <c r="AP248" s="134">
        <f t="shared" si="105"/>
        <v>0</v>
      </c>
      <c r="AQ248" s="134">
        <f t="shared" si="105"/>
        <v>0</v>
      </c>
      <c r="AR248" s="134">
        <f t="shared" si="105"/>
        <v>0</v>
      </c>
      <c r="AS248" s="231">
        <f t="shared" si="105"/>
        <v>0</v>
      </c>
      <c r="BA248" s="44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</row>
    <row r="249" spans="7:70">
      <c r="G249" s="1"/>
      <c r="H249" s="1"/>
      <c r="I249" s="1"/>
      <c r="J249" s="1"/>
      <c r="M249" s="43"/>
      <c r="N249" s="339" t="str">
        <f t="shared" si="103"/>
        <v>직원22</v>
      </c>
      <c r="O249" s="133">
        <f t="shared" si="99"/>
        <v>0</v>
      </c>
      <c r="P249" s="130">
        <f t="shared" si="105"/>
        <v>0</v>
      </c>
      <c r="Q249" s="130">
        <f t="shared" si="105"/>
        <v>0</v>
      </c>
      <c r="R249" s="130">
        <f t="shared" si="105"/>
        <v>0</v>
      </c>
      <c r="S249" s="130">
        <f t="shared" si="105"/>
        <v>0</v>
      </c>
      <c r="T249" s="130">
        <f t="shared" si="105"/>
        <v>0</v>
      </c>
      <c r="U249" s="130">
        <f t="shared" si="105"/>
        <v>0</v>
      </c>
      <c r="V249" s="130">
        <f t="shared" si="105"/>
        <v>0</v>
      </c>
      <c r="W249" s="130">
        <f t="shared" si="105"/>
        <v>0</v>
      </c>
      <c r="X249" s="130">
        <f t="shared" si="105"/>
        <v>0</v>
      </c>
      <c r="Y249" s="130">
        <f t="shared" si="105"/>
        <v>0</v>
      </c>
      <c r="Z249" s="130">
        <f t="shared" si="105"/>
        <v>0</v>
      </c>
      <c r="AA249" s="130">
        <f t="shared" si="105"/>
        <v>0</v>
      </c>
      <c r="AB249" s="130">
        <f t="shared" si="105"/>
        <v>0</v>
      </c>
      <c r="AC249" s="130">
        <f t="shared" si="105"/>
        <v>0</v>
      </c>
      <c r="AD249" s="130">
        <f t="shared" si="105"/>
        <v>0</v>
      </c>
      <c r="AE249" s="134">
        <f t="shared" si="105"/>
        <v>0</v>
      </c>
      <c r="AF249" s="134">
        <f t="shared" si="105"/>
        <v>0</v>
      </c>
      <c r="AG249" s="134">
        <f t="shared" si="105"/>
        <v>0</v>
      </c>
      <c r="AH249" s="134">
        <f t="shared" si="105"/>
        <v>0</v>
      </c>
      <c r="AI249" s="134">
        <f t="shared" si="105"/>
        <v>0</v>
      </c>
      <c r="AJ249" s="134">
        <f t="shared" si="105"/>
        <v>0</v>
      </c>
      <c r="AK249" s="134">
        <f t="shared" si="105"/>
        <v>0</v>
      </c>
      <c r="AL249" s="134">
        <f t="shared" si="105"/>
        <v>0</v>
      </c>
      <c r="AM249" s="134">
        <f t="shared" si="105"/>
        <v>0</v>
      </c>
      <c r="AN249" s="134">
        <f t="shared" si="105"/>
        <v>0</v>
      </c>
      <c r="AO249" s="134">
        <f t="shared" si="105"/>
        <v>0</v>
      </c>
      <c r="AP249" s="134">
        <f t="shared" si="105"/>
        <v>0</v>
      </c>
      <c r="AQ249" s="134">
        <f t="shared" si="105"/>
        <v>0</v>
      </c>
      <c r="AR249" s="134">
        <f t="shared" si="105"/>
        <v>0</v>
      </c>
      <c r="AS249" s="231">
        <f t="shared" si="105"/>
        <v>0</v>
      </c>
      <c r="BA249" s="44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</row>
    <row r="250" spans="7:70">
      <c r="G250" s="1"/>
      <c r="H250" s="1"/>
      <c r="I250" s="1"/>
      <c r="J250" s="1"/>
      <c r="M250" s="43"/>
      <c r="N250" s="339" t="str">
        <f t="shared" si="103"/>
        <v>직원23</v>
      </c>
      <c r="O250" s="133">
        <f t="shared" si="99"/>
        <v>0</v>
      </c>
      <c r="P250" s="130">
        <f t="shared" si="105"/>
        <v>0</v>
      </c>
      <c r="Q250" s="130">
        <f t="shared" si="105"/>
        <v>0</v>
      </c>
      <c r="R250" s="130">
        <f t="shared" si="105"/>
        <v>0</v>
      </c>
      <c r="S250" s="130">
        <f t="shared" si="105"/>
        <v>0</v>
      </c>
      <c r="T250" s="130">
        <f t="shared" si="105"/>
        <v>0</v>
      </c>
      <c r="U250" s="130">
        <f t="shared" si="105"/>
        <v>0</v>
      </c>
      <c r="V250" s="130">
        <f t="shared" si="105"/>
        <v>0</v>
      </c>
      <c r="W250" s="130">
        <f t="shared" si="105"/>
        <v>0</v>
      </c>
      <c r="X250" s="130">
        <f t="shared" si="105"/>
        <v>0</v>
      </c>
      <c r="Y250" s="130">
        <f t="shared" si="105"/>
        <v>0</v>
      </c>
      <c r="Z250" s="130">
        <f t="shared" si="105"/>
        <v>0</v>
      </c>
      <c r="AA250" s="130">
        <f t="shared" si="105"/>
        <v>0</v>
      </c>
      <c r="AB250" s="130">
        <f t="shared" si="105"/>
        <v>0</v>
      </c>
      <c r="AC250" s="130">
        <f t="shared" si="105"/>
        <v>0</v>
      </c>
      <c r="AD250" s="130">
        <f t="shared" si="105"/>
        <v>0</v>
      </c>
      <c r="AE250" s="134">
        <f t="shared" si="105"/>
        <v>0</v>
      </c>
      <c r="AF250" s="134">
        <f t="shared" si="105"/>
        <v>0</v>
      </c>
      <c r="AG250" s="134">
        <f t="shared" si="105"/>
        <v>0</v>
      </c>
      <c r="AH250" s="134">
        <f t="shared" si="105"/>
        <v>0</v>
      </c>
      <c r="AI250" s="134">
        <f t="shared" si="105"/>
        <v>0</v>
      </c>
      <c r="AJ250" s="134">
        <f t="shared" si="105"/>
        <v>0</v>
      </c>
      <c r="AK250" s="134">
        <f t="shared" si="105"/>
        <v>0</v>
      </c>
      <c r="AL250" s="134">
        <f t="shared" si="105"/>
        <v>0</v>
      </c>
      <c r="AM250" s="134">
        <f t="shared" si="105"/>
        <v>0</v>
      </c>
      <c r="AN250" s="134">
        <f t="shared" si="105"/>
        <v>0</v>
      </c>
      <c r="AO250" s="134">
        <f t="shared" si="105"/>
        <v>0</v>
      </c>
      <c r="AP250" s="134">
        <f t="shared" si="105"/>
        <v>0</v>
      </c>
      <c r="AQ250" s="134">
        <f t="shared" si="105"/>
        <v>0</v>
      </c>
      <c r="AR250" s="134">
        <f t="shared" si="105"/>
        <v>0</v>
      </c>
      <c r="AS250" s="231">
        <f t="shared" si="105"/>
        <v>0</v>
      </c>
      <c r="BA250" s="44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</row>
    <row r="251" spans="7:70">
      <c r="G251" s="1"/>
      <c r="H251" s="1"/>
      <c r="I251" s="1"/>
      <c r="J251" s="1"/>
      <c r="M251" s="43"/>
      <c r="N251" s="339" t="str">
        <f t="shared" si="103"/>
        <v>직원24</v>
      </c>
      <c r="O251" s="133">
        <f t="shared" si="99"/>
        <v>0</v>
      </c>
      <c r="P251" s="130">
        <f t="shared" si="105"/>
        <v>0</v>
      </c>
      <c r="Q251" s="130">
        <f t="shared" si="105"/>
        <v>0</v>
      </c>
      <c r="R251" s="130">
        <f t="shared" si="105"/>
        <v>0</v>
      </c>
      <c r="S251" s="130">
        <f t="shared" si="105"/>
        <v>0</v>
      </c>
      <c r="T251" s="130">
        <f t="shared" si="105"/>
        <v>0</v>
      </c>
      <c r="U251" s="130">
        <f t="shared" si="105"/>
        <v>0</v>
      </c>
      <c r="V251" s="130">
        <f t="shared" si="105"/>
        <v>0</v>
      </c>
      <c r="W251" s="130">
        <f t="shared" si="105"/>
        <v>0</v>
      </c>
      <c r="X251" s="130">
        <f t="shared" si="105"/>
        <v>0</v>
      </c>
      <c r="Y251" s="130">
        <f t="shared" si="105"/>
        <v>0</v>
      </c>
      <c r="Z251" s="130">
        <f t="shared" si="105"/>
        <v>0</v>
      </c>
      <c r="AA251" s="130">
        <f t="shared" si="105"/>
        <v>0</v>
      </c>
      <c r="AB251" s="130">
        <f t="shared" si="105"/>
        <v>0</v>
      </c>
      <c r="AC251" s="130">
        <f t="shared" si="105"/>
        <v>0</v>
      </c>
      <c r="AD251" s="130">
        <f t="shared" si="105"/>
        <v>0</v>
      </c>
      <c r="AE251" s="134">
        <f t="shared" si="105"/>
        <v>0</v>
      </c>
      <c r="AF251" s="134">
        <f t="shared" si="105"/>
        <v>0</v>
      </c>
      <c r="AG251" s="134">
        <f t="shared" si="105"/>
        <v>0</v>
      </c>
      <c r="AH251" s="134">
        <f t="shared" si="105"/>
        <v>0</v>
      </c>
      <c r="AI251" s="134">
        <f t="shared" si="105"/>
        <v>0</v>
      </c>
      <c r="AJ251" s="134">
        <f t="shared" si="105"/>
        <v>0</v>
      </c>
      <c r="AK251" s="134">
        <f t="shared" si="105"/>
        <v>0</v>
      </c>
      <c r="AL251" s="134">
        <f t="shared" si="105"/>
        <v>0</v>
      </c>
      <c r="AM251" s="134">
        <f t="shared" si="105"/>
        <v>0</v>
      </c>
      <c r="AN251" s="134">
        <f t="shared" si="105"/>
        <v>0</v>
      </c>
      <c r="AO251" s="134">
        <f t="shared" si="105"/>
        <v>0</v>
      </c>
      <c r="AP251" s="134">
        <f t="shared" si="105"/>
        <v>0</v>
      </c>
      <c r="AQ251" s="134">
        <f t="shared" si="105"/>
        <v>0</v>
      </c>
      <c r="AR251" s="134">
        <f t="shared" si="105"/>
        <v>0</v>
      </c>
      <c r="AS251" s="231">
        <f t="shared" si="105"/>
        <v>0</v>
      </c>
      <c r="BA251" s="44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</row>
    <row r="252" spans="7:70">
      <c r="G252" s="1"/>
      <c r="H252" s="1"/>
      <c r="I252" s="1"/>
      <c r="J252" s="1"/>
      <c r="M252" s="43"/>
      <c r="N252" s="339" t="str">
        <f t="shared" si="103"/>
        <v>직원25</v>
      </c>
      <c r="O252" s="133">
        <f t="shared" si="99"/>
        <v>0</v>
      </c>
      <c r="P252" s="130">
        <f t="shared" si="105"/>
        <v>0</v>
      </c>
      <c r="Q252" s="130">
        <f t="shared" si="105"/>
        <v>0</v>
      </c>
      <c r="R252" s="130">
        <f t="shared" si="105"/>
        <v>0</v>
      </c>
      <c r="S252" s="130">
        <f t="shared" si="105"/>
        <v>0</v>
      </c>
      <c r="T252" s="130">
        <f t="shared" si="105"/>
        <v>0</v>
      </c>
      <c r="U252" s="130">
        <f t="shared" si="105"/>
        <v>0</v>
      </c>
      <c r="V252" s="130">
        <f t="shared" si="105"/>
        <v>0</v>
      </c>
      <c r="W252" s="130">
        <f t="shared" si="105"/>
        <v>0</v>
      </c>
      <c r="X252" s="130">
        <f t="shared" si="105"/>
        <v>0</v>
      </c>
      <c r="Y252" s="130">
        <f t="shared" si="105"/>
        <v>0</v>
      </c>
      <c r="Z252" s="130">
        <f t="shared" si="105"/>
        <v>0</v>
      </c>
      <c r="AA252" s="130">
        <f t="shared" si="105"/>
        <v>0</v>
      </c>
      <c r="AB252" s="130">
        <f t="shared" si="105"/>
        <v>0</v>
      </c>
      <c r="AC252" s="130">
        <f t="shared" si="105"/>
        <v>0</v>
      </c>
      <c r="AD252" s="130">
        <f t="shared" si="105"/>
        <v>0</v>
      </c>
      <c r="AE252" s="134">
        <f t="shared" si="105"/>
        <v>0</v>
      </c>
      <c r="AF252" s="134">
        <f t="shared" si="105"/>
        <v>0</v>
      </c>
      <c r="AG252" s="134">
        <f t="shared" si="105"/>
        <v>0</v>
      </c>
      <c r="AH252" s="134">
        <f t="shared" si="105"/>
        <v>0</v>
      </c>
      <c r="AI252" s="134">
        <f t="shared" si="105"/>
        <v>0</v>
      </c>
      <c r="AJ252" s="134">
        <f t="shared" si="105"/>
        <v>0</v>
      </c>
      <c r="AK252" s="134">
        <f t="shared" si="105"/>
        <v>0</v>
      </c>
      <c r="AL252" s="134">
        <f t="shared" si="105"/>
        <v>0</v>
      </c>
      <c r="AM252" s="134">
        <f t="shared" si="105"/>
        <v>0</v>
      </c>
      <c r="AN252" s="134">
        <f t="shared" si="105"/>
        <v>0</v>
      </c>
      <c r="AO252" s="134">
        <f t="shared" si="105"/>
        <v>0</v>
      </c>
      <c r="AP252" s="134">
        <f t="shared" si="105"/>
        <v>0</v>
      </c>
      <c r="AQ252" s="134">
        <f t="shared" si="105"/>
        <v>0</v>
      </c>
      <c r="AR252" s="134">
        <f t="shared" si="105"/>
        <v>0</v>
      </c>
      <c r="AS252" s="231">
        <f t="shared" si="105"/>
        <v>0</v>
      </c>
      <c r="BA252" s="44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</row>
    <row r="253" spans="7:70">
      <c r="G253" s="1"/>
      <c r="H253" s="1"/>
      <c r="I253" s="1"/>
      <c r="J253" s="1"/>
      <c r="M253" s="43"/>
      <c r="N253" s="339" t="str">
        <f t="shared" si="103"/>
        <v>직원26</v>
      </c>
      <c r="O253" s="133">
        <f t="shared" si="99"/>
        <v>0</v>
      </c>
      <c r="P253" s="130">
        <f t="shared" si="105"/>
        <v>0</v>
      </c>
      <c r="Q253" s="130">
        <f t="shared" si="105"/>
        <v>0</v>
      </c>
      <c r="R253" s="130">
        <f t="shared" si="105"/>
        <v>0</v>
      </c>
      <c r="S253" s="130">
        <f t="shared" si="105"/>
        <v>0</v>
      </c>
      <c r="T253" s="130">
        <f t="shared" si="105"/>
        <v>0</v>
      </c>
      <c r="U253" s="130">
        <f t="shared" si="105"/>
        <v>0</v>
      </c>
      <c r="V253" s="130">
        <f t="shared" si="105"/>
        <v>0</v>
      </c>
      <c r="W253" s="130">
        <f t="shared" si="105"/>
        <v>0</v>
      </c>
      <c r="X253" s="130">
        <f t="shared" si="105"/>
        <v>0</v>
      </c>
      <c r="Y253" s="130">
        <f t="shared" si="105"/>
        <v>0</v>
      </c>
      <c r="Z253" s="130">
        <f t="shared" si="105"/>
        <v>0</v>
      </c>
      <c r="AA253" s="130">
        <f t="shared" si="105"/>
        <v>0</v>
      </c>
      <c r="AB253" s="130">
        <f t="shared" si="105"/>
        <v>0</v>
      </c>
      <c r="AC253" s="130">
        <f t="shared" si="105"/>
        <v>0</v>
      </c>
      <c r="AD253" s="130">
        <f t="shared" si="105"/>
        <v>0</v>
      </c>
      <c r="AE253" s="134">
        <f t="shared" si="105"/>
        <v>0</v>
      </c>
      <c r="AF253" s="134">
        <f t="shared" si="105"/>
        <v>0</v>
      </c>
      <c r="AG253" s="134">
        <f t="shared" si="105"/>
        <v>0</v>
      </c>
      <c r="AH253" s="134">
        <f t="shared" si="105"/>
        <v>0</v>
      </c>
      <c r="AI253" s="134">
        <f t="shared" si="105"/>
        <v>0</v>
      </c>
      <c r="AJ253" s="134">
        <f t="shared" si="105"/>
        <v>0</v>
      </c>
      <c r="AK253" s="134">
        <f t="shared" si="105"/>
        <v>0</v>
      </c>
      <c r="AL253" s="134">
        <f t="shared" si="105"/>
        <v>0</v>
      </c>
      <c r="AM253" s="134">
        <f t="shared" si="105"/>
        <v>0</v>
      </c>
      <c r="AN253" s="134">
        <f t="shared" si="105"/>
        <v>0</v>
      </c>
      <c r="AO253" s="134">
        <f t="shared" si="105"/>
        <v>0</v>
      </c>
      <c r="AP253" s="134">
        <f t="shared" si="105"/>
        <v>0</v>
      </c>
      <c r="AQ253" s="134">
        <f t="shared" si="105"/>
        <v>0</v>
      </c>
      <c r="AR253" s="134">
        <f t="shared" si="105"/>
        <v>0</v>
      </c>
      <c r="AS253" s="231">
        <f t="shared" si="105"/>
        <v>0</v>
      </c>
      <c r="BA253" s="44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</row>
    <row r="254" spans="7:70">
      <c r="G254" s="1"/>
      <c r="H254" s="1"/>
      <c r="I254" s="1"/>
      <c r="J254" s="1"/>
      <c r="M254" s="43"/>
      <c r="N254" s="339" t="str">
        <f t="shared" si="103"/>
        <v>직원27</v>
      </c>
      <c r="O254" s="133">
        <f t="shared" si="99"/>
        <v>0</v>
      </c>
      <c r="P254" s="130">
        <f t="shared" si="105"/>
        <v>0</v>
      </c>
      <c r="Q254" s="130">
        <f t="shared" si="105"/>
        <v>0</v>
      </c>
      <c r="R254" s="130">
        <f t="shared" si="105"/>
        <v>0</v>
      </c>
      <c r="S254" s="130">
        <f t="shared" si="105"/>
        <v>0</v>
      </c>
      <c r="T254" s="130">
        <f t="shared" si="105"/>
        <v>0</v>
      </c>
      <c r="U254" s="130">
        <f t="shared" si="105"/>
        <v>0</v>
      </c>
      <c r="V254" s="130">
        <f t="shared" si="105"/>
        <v>0</v>
      </c>
      <c r="W254" s="130">
        <f t="shared" si="105"/>
        <v>0</v>
      </c>
      <c r="X254" s="130">
        <f t="shared" si="105"/>
        <v>0</v>
      </c>
      <c r="Y254" s="130">
        <f t="shared" si="105"/>
        <v>0</v>
      </c>
      <c r="Z254" s="130">
        <f t="shared" si="105"/>
        <v>0</v>
      </c>
      <c r="AA254" s="130">
        <f t="shared" si="105"/>
        <v>0</v>
      </c>
      <c r="AB254" s="130">
        <f t="shared" si="105"/>
        <v>0</v>
      </c>
      <c r="AC254" s="130">
        <f t="shared" si="105"/>
        <v>0</v>
      </c>
      <c r="AD254" s="130">
        <f t="shared" si="105"/>
        <v>0</v>
      </c>
      <c r="AE254" s="134">
        <f t="shared" ref="AE254:AS254" si="106">IF(AE$227&lt;&gt;"휴",0,IF(AE181&lt;=8,AE181,8))</f>
        <v>0</v>
      </c>
      <c r="AF254" s="134">
        <f t="shared" si="106"/>
        <v>0</v>
      </c>
      <c r="AG254" s="134">
        <f t="shared" si="106"/>
        <v>0</v>
      </c>
      <c r="AH254" s="134">
        <f t="shared" si="106"/>
        <v>0</v>
      </c>
      <c r="AI254" s="134">
        <f t="shared" si="106"/>
        <v>0</v>
      </c>
      <c r="AJ254" s="134">
        <f t="shared" si="106"/>
        <v>0</v>
      </c>
      <c r="AK254" s="134">
        <f t="shared" si="106"/>
        <v>0</v>
      </c>
      <c r="AL254" s="134">
        <f t="shared" si="106"/>
        <v>0</v>
      </c>
      <c r="AM254" s="134">
        <f t="shared" si="106"/>
        <v>0</v>
      </c>
      <c r="AN254" s="134">
        <f t="shared" si="106"/>
        <v>0</v>
      </c>
      <c r="AO254" s="134">
        <f t="shared" si="106"/>
        <v>0</v>
      </c>
      <c r="AP254" s="134">
        <f t="shared" si="106"/>
        <v>0</v>
      </c>
      <c r="AQ254" s="134">
        <f t="shared" si="106"/>
        <v>0</v>
      </c>
      <c r="AR254" s="134">
        <f t="shared" si="106"/>
        <v>0</v>
      </c>
      <c r="AS254" s="231">
        <f t="shared" si="106"/>
        <v>0</v>
      </c>
      <c r="BA254" s="4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</row>
    <row r="255" spans="7:70">
      <c r="G255" s="1"/>
      <c r="H255" s="1"/>
      <c r="I255" s="1"/>
      <c r="J255" s="1"/>
      <c r="M255" s="43"/>
      <c r="N255" s="339" t="str">
        <f t="shared" si="103"/>
        <v>직원28</v>
      </c>
      <c r="O255" s="133">
        <f t="shared" ref="O255" si="107">IF(O$227&lt;&gt;"휴",0,IF(O182&lt;=8,O182,8))</f>
        <v>0</v>
      </c>
      <c r="P255" s="130">
        <f t="shared" ref="P255:AS257" si="108">IF(P$227&lt;&gt;"휴",0,IF(P182&lt;=8,P182,8))</f>
        <v>0</v>
      </c>
      <c r="Q255" s="130">
        <f t="shared" si="108"/>
        <v>0</v>
      </c>
      <c r="R255" s="130">
        <f t="shared" si="108"/>
        <v>0</v>
      </c>
      <c r="S255" s="130">
        <f t="shared" si="108"/>
        <v>0</v>
      </c>
      <c r="T255" s="130">
        <f t="shared" si="108"/>
        <v>0</v>
      </c>
      <c r="U255" s="130">
        <f t="shared" si="108"/>
        <v>0</v>
      </c>
      <c r="V255" s="130">
        <f t="shared" si="108"/>
        <v>0</v>
      </c>
      <c r="W255" s="130">
        <f t="shared" si="108"/>
        <v>0</v>
      </c>
      <c r="X255" s="130">
        <f t="shared" si="108"/>
        <v>0</v>
      </c>
      <c r="Y255" s="130">
        <f t="shared" si="108"/>
        <v>0</v>
      </c>
      <c r="Z255" s="130">
        <f t="shared" si="108"/>
        <v>0</v>
      </c>
      <c r="AA255" s="130">
        <f t="shared" si="108"/>
        <v>0</v>
      </c>
      <c r="AB255" s="130">
        <f t="shared" si="108"/>
        <v>0</v>
      </c>
      <c r="AC255" s="130">
        <f t="shared" si="108"/>
        <v>0</v>
      </c>
      <c r="AD255" s="130">
        <f t="shared" si="108"/>
        <v>0</v>
      </c>
      <c r="AE255" s="134">
        <f t="shared" si="108"/>
        <v>0</v>
      </c>
      <c r="AF255" s="134">
        <f t="shared" si="108"/>
        <v>0</v>
      </c>
      <c r="AG255" s="134">
        <f t="shared" si="108"/>
        <v>0</v>
      </c>
      <c r="AH255" s="134">
        <f t="shared" si="108"/>
        <v>0</v>
      </c>
      <c r="AI255" s="134">
        <f t="shared" si="108"/>
        <v>0</v>
      </c>
      <c r="AJ255" s="134">
        <f t="shared" si="108"/>
        <v>0</v>
      </c>
      <c r="AK255" s="134">
        <f t="shared" si="108"/>
        <v>0</v>
      </c>
      <c r="AL255" s="134">
        <f t="shared" si="108"/>
        <v>0</v>
      </c>
      <c r="AM255" s="134">
        <f t="shared" si="108"/>
        <v>0</v>
      </c>
      <c r="AN255" s="134">
        <f t="shared" si="108"/>
        <v>0</v>
      </c>
      <c r="AO255" s="134">
        <f t="shared" si="108"/>
        <v>0</v>
      </c>
      <c r="AP255" s="134">
        <f t="shared" si="108"/>
        <v>0</v>
      </c>
      <c r="AQ255" s="134">
        <f t="shared" si="108"/>
        <v>0</v>
      </c>
      <c r="AR255" s="134">
        <f t="shared" si="108"/>
        <v>0</v>
      </c>
      <c r="AS255" s="231">
        <f t="shared" si="108"/>
        <v>0</v>
      </c>
      <c r="BA255" s="44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</row>
    <row r="256" spans="7:70">
      <c r="G256" s="1"/>
      <c r="H256" s="1"/>
      <c r="I256" s="1"/>
      <c r="J256" s="1"/>
      <c r="M256" s="43"/>
      <c r="N256" s="339" t="str">
        <f t="shared" si="103"/>
        <v>직원29</v>
      </c>
      <c r="O256" s="133">
        <f t="shared" ref="O256" si="109">IF(O$227&lt;&gt;"휴",0,IF(O183&lt;=8,O183,8))</f>
        <v>0</v>
      </c>
      <c r="P256" s="130">
        <f t="shared" si="108"/>
        <v>0</v>
      </c>
      <c r="Q256" s="130">
        <f t="shared" si="108"/>
        <v>0</v>
      </c>
      <c r="R256" s="130">
        <f t="shared" si="108"/>
        <v>0</v>
      </c>
      <c r="S256" s="130">
        <f t="shared" si="108"/>
        <v>0</v>
      </c>
      <c r="T256" s="130">
        <f t="shared" si="108"/>
        <v>0</v>
      </c>
      <c r="U256" s="130">
        <f t="shared" si="108"/>
        <v>0</v>
      </c>
      <c r="V256" s="130">
        <f t="shared" si="108"/>
        <v>0</v>
      </c>
      <c r="W256" s="130">
        <f t="shared" si="108"/>
        <v>0</v>
      </c>
      <c r="X256" s="130">
        <f t="shared" si="108"/>
        <v>0</v>
      </c>
      <c r="Y256" s="130">
        <f t="shared" si="108"/>
        <v>0</v>
      </c>
      <c r="Z256" s="130">
        <f t="shared" si="108"/>
        <v>0</v>
      </c>
      <c r="AA256" s="130">
        <f t="shared" si="108"/>
        <v>0</v>
      </c>
      <c r="AB256" s="130">
        <f t="shared" si="108"/>
        <v>0</v>
      </c>
      <c r="AC256" s="130">
        <f t="shared" si="108"/>
        <v>0</v>
      </c>
      <c r="AD256" s="130">
        <f t="shared" si="108"/>
        <v>0</v>
      </c>
      <c r="AE256" s="134">
        <f t="shared" si="108"/>
        <v>0</v>
      </c>
      <c r="AF256" s="134">
        <f t="shared" si="108"/>
        <v>0</v>
      </c>
      <c r="AG256" s="134">
        <f t="shared" si="108"/>
        <v>0</v>
      </c>
      <c r="AH256" s="134">
        <f t="shared" si="108"/>
        <v>0</v>
      </c>
      <c r="AI256" s="134">
        <f t="shared" si="108"/>
        <v>0</v>
      </c>
      <c r="AJ256" s="134">
        <f t="shared" si="108"/>
        <v>0</v>
      </c>
      <c r="AK256" s="134">
        <f t="shared" si="108"/>
        <v>0</v>
      </c>
      <c r="AL256" s="134">
        <f t="shared" si="108"/>
        <v>0</v>
      </c>
      <c r="AM256" s="134">
        <f t="shared" si="108"/>
        <v>0</v>
      </c>
      <c r="AN256" s="134">
        <f t="shared" si="108"/>
        <v>0</v>
      </c>
      <c r="AO256" s="134">
        <f t="shared" si="108"/>
        <v>0</v>
      </c>
      <c r="AP256" s="134">
        <f t="shared" si="108"/>
        <v>0</v>
      </c>
      <c r="AQ256" s="134">
        <f t="shared" si="108"/>
        <v>0</v>
      </c>
      <c r="AR256" s="134">
        <f t="shared" si="108"/>
        <v>0</v>
      </c>
      <c r="AS256" s="231">
        <f t="shared" si="108"/>
        <v>0</v>
      </c>
      <c r="BA256" s="44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</row>
    <row r="257" spans="7:70">
      <c r="G257" s="1"/>
      <c r="H257" s="1"/>
      <c r="I257" s="1"/>
      <c r="J257" s="1"/>
      <c r="M257" s="43"/>
      <c r="N257" s="340" t="str">
        <f t="shared" si="103"/>
        <v>직원30</v>
      </c>
      <c r="O257" s="136">
        <f t="shared" ref="O257" si="110">IF(O$227&lt;&gt;"휴",0,IF(O184&lt;=8,O184,8))</f>
        <v>0</v>
      </c>
      <c r="P257" s="137">
        <f t="shared" si="108"/>
        <v>0</v>
      </c>
      <c r="Q257" s="137">
        <f t="shared" si="108"/>
        <v>0</v>
      </c>
      <c r="R257" s="137">
        <f t="shared" si="108"/>
        <v>0</v>
      </c>
      <c r="S257" s="137">
        <f t="shared" si="108"/>
        <v>0</v>
      </c>
      <c r="T257" s="137">
        <f t="shared" si="108"/>
        <v>0</v>
      </c>
      <c r="U257" s="137">
        <f t="shared" si="108"/>
        <v>0</v>
      </c>
      <c r="V257" s="137">
        <f t="shared" si="108"/>
        <v>0</v>
      </c>
      <c r="W257" s="137">
        <f t="shared" si="108"/>
        <v>0</v>
      </c>
      <c r="X257" s="137">
        <f t="shared" si="108"/>
        <v>0</v>
      </c>
      <c r="Y257" s="137">
        <f t="shared" si="108"/>
        <v>0</v>
      </c>
      <c r="Z257" s="137">
        <f t="shared" si="108"/>
        <v>0</v>
      </c>
      <c r="AA257" s="137">
        <f t="shared" si="108"/>
        <v>0</v>
      </c>
      <c r="AB257" s="137">
        <f t="shared" si="108"/>
        <v>0</v>
      </c>
      <c r="AC257" s="137">
        <f t="shared" si="108"/>
        <v>0</v>
      </c>
      <c r="AD257" s="137">
        <f t="shared" si="108"/>
        <v>0</v>
      </c>
      <c r="AE257" s="138">
        <f t="shared" si="108"/>
        <v>0</v>
      </c>
      <c r="AF257" s="138">
        <f t="shared" si="108"/>
        <v>0</v>
      </c>
      <c r="AG257" s="138">
        <f t="shared" si="108"/>
        <v>0</v>
      </c>
      <c r="AH257" s="138">
        <f t="shared" si="108"/>
        <v>0</v>
      </c>
      <c r="AI257" s="138">
        <f t="shared" si="108"/>
        <v>0</v>
      </c>
      <c r="AJ257" s="138">
        <f t="shared" si="108"/>
        <v>0</v>
      </c>
      <c r="AK257" s="138">
        <f t="shared" si="108"/>
        <v>0</v>
      </c>
      <c r="AL257" s="138">
        <f t="shared" si="108"/>
        <v>0</v>
      </c>
      <c r="AM257" s="138">
        <f t="shared" si="108"/>
        <v>0</v>
      </c>
      <c r="AN257" s="138">
        <f t="shared" si="108"/>
        <v>0</v>
      </c>
      <c r="AO257" s="138">
        <f t="shared" si="108"/>
        <v>0</v>
      </c>
      <c r="AP257" s="138">
        <f t="shared" si="108"/>
        <v>0</v>
      </c>
      <c r="AQ257" s="138">
        <f t="shared" si="108"/>
        <v>0</v>
      </c>
      <c r="AR257" s="138">
        <f t="shared" si="108"/>
        <v>0</v>
      </c>
      <c r="AS257" s="139">
        <f t="shared" si="108"/>
        <v>0</v>
      </c>
      <c r="BA257" s="44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</row>
    <row r="258" spans="7:70">
      <c r="G258" s="1"/>
      <c r="H258" s="1"/>
      <c r="I258" s="1"/>
      <c r="J258" s="1"/>
      <c r="M258" s="43"/>
      <c r="N258"/>
      <c r="O258"/>
      <c r="P258"/>
      <c r="Q258"/>
      <c r="R258"/>
      <c r="S258"/>
      <c r="T258"/>
      <c r="U258"/>
      <c r="V258"/>
      <c r="W258"/>
      <c r="BA258" s="44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</row>
    <row r="259" spans="7:70">
      <c r="G259" s="1"/>
      <c r="H259" s="1"/>
      <c r="I259" s="1"/>
      <c r="J259" s="1"/>
      <c r="M259" s="43"/>
      <c r="N259"/>
      <c r="O259"/>
      <c r="P259"/>
      <c r="Q259"/>
      <c r="R259"/>
      <c r="S259"/>
      <c r="T259"/>
      <c r="U259"/>
      <c r="V259"/>
      <c r="W259"/>
      <c r="BA259" s="44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</row>
    <row r="260" spans="7:70">
      <c r="G260" s="1"/>
      <c r="H260" s="1"/>
      <c r="I260" s="1"/>
      <c r="J260" s="1"/>
      <c r="M260" s="43"/>
      <c r="N260" s="78" t="s">
        <v>42</v>
      </c>
      <c r="O260"/>
      <c r="P260"/>
      <c r="Q260"/>
      <c r="R260"/>
      <c r="S260"/>
      <c r="T260"/>
      <c r="U260"/>
      <c r="V260"/>
      <c r="W260"/>
      <c r="BA260" s="44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</row>
    <row r="261" spans="7:70">
      <c r="G261" s="1"/>
      <c r="H261" s="1"/>
      <c r="I261" s="1"/>
      <c r="J261" s="1"/>
      <c r="M261" s="43"/>
      <c r="N261"/>
      <c r="O261"/>
      <c r="P261"/>
      <c r="Q261"/>
      <c r="R261"/>
      <c r="S261"/>
      <c r="T261"/>
      <c r="U261"/>
      <c r="V261"/>
      <c r="W261"/>
      <c r="BA261" s="44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</row>
    <row r="262" spans="7:70">
      <c r="G262" s="1"/>
      <c r="H262" s="1"/>
      <c r="I262" s="1"/>
      <c r="J262" s="1"/>
      <c r="M262" s="43"/>
      <c r="N262" s="56" t="str">
        <f t="shared" ref="N262:AS277" si="111">N226</f>
        <v>날짜</v>
      </c>
      <c r="O262" s="72">
        <f t="shared" si="111"/>
        <v>44682</v>
      </c>
      <c r="P262" s="73">
        <f t="shared" si="111"/>
        <v>44683</v>
      </c>
      <c r="Q262" s="73">
        <f t="shared" si="111"/>
        <v>44684</v>
      </c>
      <c r="R262" s="73">
        <f t="shared" si="111"/>
        <v>44685</v>
      </c>
      <c r="S262" s="73">
        <f t="shared" si="111"/>
        <v>44686</v>
      </c>
      <c r="T262" s="73">
        <f t="shared" si="111"/>
        <v>44687</v>
      </c>
      <c r="U262" s="73">
        <f t="shared" si="111"/>
        <v>44688</v>
      </c>
      <c r="V262" s="73">
        <f t="shared" si="111"/>
        <v>44689</v>
      </c>
      <c r="W262" s="73">
        <f t="shared" si="111"/>
        <v>44690</v>
      </c>
      <c r="X262" s="73">
        <f t="shared" si="111"/>
        <v>44691</v>
      </c>
      <c r="Y262" s="73">
        <f t="shared" si="111"/>
        <v>44692</v>
      </c>
      <c r="Z262" s="73">
        <f t="shared" si="111"/>
        <v>44693</v>
      </c>
      <c r="AA262" s="73">
        <f t="shared" si="111"/>
        <v>44694</v>
      </c>
      <c r="AB262" s="73">
        <f t="shared" si="111"/>
        <v>44695</v>
      </c>
      <c r="AC262" s="73">
        <f t="shared" si="111"/>
        <v>44696</v>
      </c>
      <c r="AD262" s="73">
        <f t="shared" si="111"/>
        <v>44697</v>
      </c>
      <c r="AE262" s="73">
        <f t="shared" si="111"/>
        <v>44698</v>
      </c>
      <c r="AF262" s="73">
        <f t="shared" si="111"/>
        <v>44699</v>
      </c>
      <c r="AG262" s="73">
        <f t="shared" si="111"/>
        <v>44700</v>
      </c>
      <c r="AH262" s="73">
        <f t="shared" si="111"/>
        <v>44701</v>
      </c>
      <c r="AI262" s="73">
        <f t="shared" si="111"/>
        <v>44702</v>
      </c>
      <c r="AJ262" s="73">
        <f t="shared" si="111"/>
        <v>44703</v>
      </c>
      <c r="AK262" s="73">
        <f t="shared" si="111"/>
        <v>44704</v>
      </c>
      <c r="AL262" s="73">
        <f t="shared" si="111"/>
        <v>44705</v>
      </c>
      <c r="AM262" s="73">
        <f t="shared" si="111"/>
        <v>44706</v>
      </c>
      <c r="AN262" s="73">
        <f t="shared" si="111"/>
        <v>44707</v>
      </c>
      <c r="AO262" s="73">
        <f t="shared" si="111"/>
        <v>44708</v>
      </c>
      <c r="AP262" s="73">
        <f t="shared" si="111"/>
        <v>44709</v>
      </c>
      <c r="AQ262" s="73">
        <f t="shared" si="111"/>
        <v>44710</v>
      </c>
      <c r="AR262" s="73">
        <f t="shared" si="111"/>
        <v>44711</v>
      </c>
      <c r="AS262" s="74">
        <f t="shared" si="111"/>
        <v>44712</v>
      </c>
      <c r="BA262" s="44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</row>
    <row r="263" spans="7:70">
      <c r="G263" s="1"/>
      <c r="H263" s="1"/>
      <c r="I263" s="1"/>
      <c r="J263" s="1"/>
      <c r="M263" s="43"/>
      <c r="N263" s="57" t="str">
        <f t="shared" si="111"/>
        <v>요일</v>
      </c>
      <c r="O263" s="58" t="str">
        <f t="shared" si="111"/>
        <v>휴</v>
      </c>
      <c r="P263" s="59" t="str">
        <f t="shared" si="111"/>
        <v>월</v>
      </c>
      <c r="Q263" s="59" t="str">
        <f t="shared" si="111"/>
        <v>화</v>
      </c>
      <c r="R263" s="59" t="str">
        <f t="shared" si="111"/>
        <v>수</v>
      </c>
      <c r="S263" s="59" t="str">
        <f t="shared" si="111"/>
        <v>휴</v>
      </c>
      <c r="T263" s="59" t="str">
        <f t="shared" si="111"/>
        <v>금</v>
      </c>
      <c r="U263" s="59" t="str">
        <f t="shared" si="111"/>
        <v>토</v>
      </c>
      <c r="V263" s="59" t="str">
        <f t="shared" si="111"/>
        <v>일</v>
      </c>
      <c r="W263" s="59" t="str">
        <f t="shared" si="111"/>
        <v>월</v>
      </c>
      <c r="X263" s="59" t="str">
        <f t="shared" si="111"/>
        <v>화</v>
      </c>
      <c r="Y263" s="59" t="str">
        <f t="shared" si="111"/>
        <v>수</v>
      </c>
      <c r="Z263" s="59" t="str">
        <f t="shared" si="111"/>
        <v>목</v>
      </c>
      <c r="AA263" s="59" t="str">
        <f t="shared" si="111"/>
        <v>금</v>
      </c>
      <c r="AB263" s="59" t="str">
        <f t="shared" si="111"/>
        <v>토</v>
      </c>
      <c r="AC263" s="59" t="str">
        <f t="shared" si="111"/>
        <v>일</v>
      </c>
      <c r="AD263" s="59" t="str">
        <f t="shared" si="111"/>
        <v>월</v>
      </c>
      <c r="AE263" s="59" t="str">
        <f t="shared" si="111"/>
        <v>화</v>
      </c>
      <c r="AF263" s="59" t="str">
        <f t="shared" si="111"/>
        <v>수</v>
      </c>
      <c r="AG263" s="59" t="str">
        <f t="shared" si="111"/>
        <v>목</v>
      </c>
      <c r="AH263" s="59" t="str">
        <f t="shared" si="111"/>
        <v>금</v>
      </c>
      <c r="AI263" s="59" t="str">
        <f t="shared" si="111"/>
        <v>토</v>
      </c>
      <c r="AJ263" s="59" t="str">
        <f t="shared" si="111"/>
        <v>일</v>
      </c>
      <c r="AK263" s="59" t="str">
        <f t="shared" si="111"/>
        <v>월</v>
      </c>
      <c r="AL263" s="59" t="str">
        <f t="shared" si="111"/>
        <v>화</v>
      </c>
      <c r="AM263" s="59" t="str">
        <f t="shared" si="111"/>
        <v>수</v>
      </c>
      <c r="AN263" s="59" t="str">
        <f t="shared" si="111"/>
        <v>목</v>
      </c>
      <c r="AO263" s="59" t="str">
        <f t="shared" si="111"/>
        <v>금</v>
      </c>
      <c r="AP263" s="59" t="str">
        <f t="shared" si="111"/>
        <v>토</v>
      </c>
      <c r="AQ263" s="59" t="str">
        <f t="shared" si="111"/>
        <v>일</v>
      </c>
      <c r="AR263" s="59" t="str">
        <f t="shared" si="111"/>
        <v>월</v>
      </c>
      <c r="AS263" s="60" t="str">
        <f t="shared" si="111"/>
        <v>화</v>
      </c>
      <c r="BA263" s="44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</row>
    <row r="264" spans="7:70">
      <c r="G264" s="1"/>
      <c r="H264" s="1"/>
      <c r="I264" s="1"/>
      <c r="J264" s="1"/>
      <c r="M264" s="43"/>
      <c r="N264" s="337" t="str">
        <f t="shared" si="111"/>
        <v>직원1</v>
      </c>
      <c r="O264" s="341">
        <f t="shared" ref="O264:O290" si="112">IF(O$263&lt;&gt;"휴",0,IF(O155&gt;8,O155-8,0))</f>
        <v>0</v>
      </c>
      <c r="P264" s="146">
        <f t="shared" ref="P264:AS272" si="113">IF(P$263&lt;&gt;"휴",0,IF(P155&gt;8,P155-8,0))</f>
        <v>0</v>
      </c>
      <c r="Q264" s="146">
        <f t="shared" si="113"/>
        <v>0</v>
      </c>
      <c r="R264" s="146">
        <f t="shared" si="113"/>
        <v>0</v>
      </c>
      <c r="S264" s="146">
        <f t="shared" si="113"/>
        <v>0</v>
      </c>
      <c r="T264" s="146">
        <f t="shared" si="113"/>
        <v>0</v>
      </c>
      <c r="U264" s="146">
        <f t="shared" si="113"/>
        <v>0</v>
      </c>
      <c r="V264" s="147">
        <f t="shared" si="113"/>
        <v>0</v>
      </c>
      <c r="W264" s="147">
        <f t="shared" si="113"/>
        <v>0</v>
      </c>
      <c r="X264" s="147">
        <f t="shared" si="113"/>
        <v>0</v>
      </c>
      <c r="Y264" s="147">
        <f t="shared" si="113"/>
        <v>0</v>
      </c>
      <c r="Z264" s="147">
        <f t="shared" si="113"/>
        <v>0</v>
      </c>
      <c r="AA264" s="147">
        <f t="shared" si="113"/>
        <v>0</v>
      </c>
      <c r="AB264" s="147">
        <f t="shared" si="113"/>
        <v>0</v>
      </c>
      <c r="AC264" s="147">
        <f t="shared" si="113"/>
        <v>0</v>
      </c>
      <c r="AD264" s="147">
        <f t="shared" si="113"/>
        <v>0</v>
      </c>
      <c r="AE264" s="147">
        <f t="shared" si="113"/>
        <v>0</v>
      </c>
      <c r="AF264" s="147">
        <f t="shared" si="113"/>
        <v>0</v>
      </c>
      <c r="AG264" s="147">
        <f t="shared" si="113"/>
        <v>0</v>
      </c>
      <c r="AH264" s="147">
        <f t="shared" si="113"/>
        <v>0</v>
      </c>
      <c r="AI264" s="147">
        <f t="shared" si="113"/>
        <v>0</v>
      </c>
      <c r="AJ264" s="147">
        <f t="shared" si="113"/>
        <v>0</v>
      </c>
      <c r="AK264" s="147">
        <f t="shared" si="113"/>
        <v>0</v>
      </c>
      <c r="AL264" s="147">
        <f t="shared" si="113"/>
        <v>0</v>
      </c>
      <c r="AM264" s="147">
        <f t="shared" si="113"/>
        <v>0</v>
      </c>
      <c r="AN264" s="147">
        <f t="shared" si="113"/>
        <v>0</v>
      </c>
      <c r="AO264" s="147">
        <f t="shared" si="113"/>
        <v>0</v>
      </c>
      <c r="AP264" s="147">
        <f t="shared" si="113"/>
        <v>0</v>
      </c>
      <c r="AQ264" s="147">
        <f t="shared" si="113"/>
        <v>0</v>
      </c>
      <c r="AR264" s="147">
        <f t="shared" si="113"/>
        <v>0</v>
      </c>
      <c r="AS264" s="148">
        <f t="shared" si="113"/>
        <v>0</v>
      </c>
      <c r="BA264" s="4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</row>
    <row r="265" spans="7:70">
      <c r="G265" s="1"/>
      <c r="H265" s="1"/>
      <c r="I265" s="1"/>
      <c r="J265" s="1"/>
      <c r="M265" s="43"/>
      <c r="N265" s="338" t="str">
        <f t="shared" si="111"/>
        <v>직원2</v>
      </c>
      <c r="O265" s="342">
        <f t="shared" si="112"/>
        <v>0</v>
      </c>
      <c r="P265" s="149">
        <f t="shared" si="113"/>
        <v>0</v>
      </c>
      <c r="Q265" s="149">
        <f t="shared" si="113"/>
        <v>0</v>
      </c>
      <c r="R265" s="149">
        <f t="shared" si="113"/>
        <v>0</v>
      </c>
      <c r="S265" s="149">
        <f t="shared" si="113"/>
        <v>0</v>
      </c>
      <c r="T265" s="149">
        <f t="shared" si="113"/>
        <v>0</v>
      </c>
      <c r="U265" s="149">
        <f t="shared" si="113"/>
        <v>0</v>
      </c>
      <c r="V265" s="150">
        <f t="shared" si="113"/>
        <v>0</v>
      </c>
      <c r="W265" s="150">
        <f t="shared" si="113"/>
        <v>0</v>
      </c>
      <c r="X265" s="150">
        <f t="shared" si="113"/>
        <v>0</v>
      </c>
      <c r="Y265" s="150">
        <f t="shared" si="113"/>
        <v>0</v>
      </c>
      <c r="Z265" s="150">
        <f t="shared" si="113"/>
        <v>0</v>
      </c>
      <c r="AA265" s="150">
        <f t="shared" si="113"/>
        <v>0</v>
      </c>
      <c r="AB265" s="150">
        <f t="shared" si="113"/>
        <v>0</v>
      </c>
      <c r="AC265" s="150">
        <f t="shared" si="113"/>
        <v>0</v>
      </c>
      <c r="AD265" s="150">
        <f t="shared" si="113"/>
        <v>0</v>
      </c>
      <c r="AE265" s="150">
        <f t="shared" si="113"/>
        <v>0</v>
      </c>
      <c r="AF265" s="150">
        <f t="shared" si="113"/>
        <v>0</v>
      </c>
      <c r="AG265" s="150">
        <f t="shared" si="113"/>
        <v>0</v>
      </c>
      <c r="AH265" s="150">
        <f t="shared" si="113"/>
        <v>0</v>
      </c>
      <c r="AI265" s="150">
        <f t="shared" si="113"/>
        <v>0</v>
      </c>
      <c r="AJ265" s="150">
        <f t="shared" si="113"/>
        <v>0</v>
      </c>
      <c r="AK265" s="150">
        <f t="shared" si="113"/>
        <v>0</v>
      </c>
      <c r="AL265" s="150">
        <f t="shared" si="113"/>
        <v>0</v>
      </c>
      <c r="AM265" s="150">
        <f t="shared" si="113"/>
        <v>0</v>
      </c>
      <c r="AN265" s="150">
        <f t="shared" si="113"/>
        <v>0</v>
      </c>
      <c r="AO265" s="150">
        <f t="shared" si="113"/>
        <v>0</v>
      </c>
      <c r="AP265" s="150">
        <f t="shared" si="113"/>
        <v>0</v>
      </c>
      <c r="AQ265" s="150">
        <f t="shared" si="113"/>
        <v>0</v>
      </c>
      <c r="AR265" s="150">
        <f t="shared" si="113"/>
        <v>0</v>
      </c>
      <c r="AS265" s="151">
        <f t="shared" si="113"/>
        <v>0</v>
      </c>
      <c r="BA265" s="44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</row>
    <row r="266" spans="7:70">
      <c r="G266" s="1"/>
      <c r="H266" s="1"/>
      <c r="I266" s="1"/>
      <c r="J266" s="1"/>
      <c r="M266" s="43"/>
      <c r="N266" s="338" t="str">
        <f t="shared" si="111"/>
        <v>직원3</v>
      </c>
      <c r="O266" s="342">
        <f t="shared" si="112"/>
        <v>0</v>
      </c>
      <c r="P266" s="149">
        <f t="shared" si="113"/>
        <v>0</v>
      </c>
      <c r="Q266" s="149">
        <f t="shared" si="113"/>
        <v>0</v>
      </c>
      <c r="R266" s="149">
        <f t="shared" si="113"/>
        <v>0</v>
      </c>
      <c r="S266" s="149">
        <f t="shared" si="113"/>
        <v>0</v>
      </c>
      <c r="T266" s="149">
        <f t="shared" si="113"/>
        <v>0</v>
      </c>
      <c r="U266" s="149">
        <f t="shared" si="113"/>
        <v>0</v>
      </c>
      <c r="V266" s="150">
        <f t="shared" si="113"/>
        <v>0</v>
      </c>
      <c r="W266" s="150">
        <f t="shared" si="113"/>
        <v>0</v>
      </c>
      <c r="X266" s="150">
        <f t="shared" si="113"/>
        <v>0</v>
      </c>
      <c r="Y266" s="150">
        <f t="shared" si="113"/>
        <v>0</v>
      </c>
      <c r="Z266" s="150">
        <f t="shared" si="113"/>
        <v>0</v>
      </c>
      <c r="AA266" s="150">
        <f t="shared" si="113"/>
        <v>0</v>
      </c>
      <c r="AB266" s="150">
        <f t="shared" si="113"/>
        <v>0</v>
      </c>
      <c r="AC266" s="150">
        <f t="shared" si="113"/>
        <v>0</v>
      </c>
      <c r="AD266" s="150">
        <f t="shared" si="113"/>
        <v>0</v>
      </c>
      <c r="AE266" s="150">
        <f t="shared" si="113"/>
        <v>0</v>
      </c>
      <c r="AF266" s="150">
        <f t="shared" si="113"/>
        <v>0</v>
      </c>
      <c r="AG266" s="150">
        <f t="shared" si="113"/>
        <v>0</v>
      </c>
      <c r="AH266" s="150">
        <f t="shared" si="113"/>
        <v>0</v>
      </c>
      <c r="AI266" s="150">
        <f t="shared" si="113"/>
        <v>0</v>
      </c>
      <c r="AJ266" s="150">
        <f t="shared" si="113"/>
        <v>0</v>
      </c>
      <c r="AK266" s="150">
        <f t="shared" si="113"/>
        <v>0</v>
      </c>
      <c r="AL266" s="150">
        <f t="shared" si="113"/>
        <v>0</v>
      </c>
      <c r="AM266" s="150">
        <f t="shared" si="113"/>
        <v>0</v>
      </c>
      <c r="AN266" s="150">
        <f t="shared" si="113"/>
        <v>0</v>
      </c>
      <c r="AO266" s="150">
        <f t="shared" si="113"/>
        <v>0</v>
      </c>
      <c r="AP266" s="150">
        <f t="shared" si="113"/>
        <v>0</v>
      </c>
      <c r="AQ266" s="150">
        <f t="shared" si="113"/>
        <v>0</v>
      </c>
      <c r="AR266" s="150">
        <f t="shared" si="113"/>
        <v>0</v>
      </c>
      <c r="AS266" s="151">
        <f t="shared" si="113"/>
        <v>0</v>
      </c>
      <c r="BA266" s="44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</row>
    <row r="267" spans="7:70">
      <c r="G267" s="1"/>
      <c r="H267" s="1"/>
      <c r="I267" s="1"/>
      <c r="J267" s="1"/>
      <c r="M267" s="43"/>
      <c r="N267" s="338" t="str">
        <f t="shared" si="111"/>
        <v>직원4</v>
      </c>
      <c r="O267" s="342">
        <f t="shared" si="112"/>
        <v>0</v>
      </c>
      <c r="P267" s="149">
        <f t="shared" si="113"/>
        <v>0</v>
      </c>
      <c r="Q267" s="149">
        <f t="shared" si="113"/>
        <v>0</v>
      </c>
      <c r="R267" s="149">
        <f t="shared" si="113"/>
        <v>0</v>
      </c>
      <c r="S267" s="149">
        <f t="shared" si="113"/>
        <v>0</v>
      </c>
      <c r="T267" s="149">
        <f t="shared" si="113"/>
        <v>0</v>
      </c>
      <c r="U267" s="149">
        <f t="shared" si="113"/>
        <v>0</v>
      </c>
      <c r="V267" s="150">
        <f t="shared" si="113"/>
        <v>0</v>
      </c>
      <c r="W267" s="150">
        <f t="shared" si="113"/>
        <v>0</v>
      </c>
      <c r="X267" s="150">
        <f t="shared" si="113"/>
        <v>0</v>
      </c>
      <c r="Y267" s="150">
        <f t="shared" si="113"/>
        <v>0</v>
      </c>
      <c r="Z267" s="150">
        <f t="shared" si="113"/>
        <v>0</v>
      </c>
      <c r="AA267" s="150">
        <f t="shared" si="113"/>
        <v>0</v>
      </c>
      <c r="AB267" s="150">
        <f t="shared" si="113"/>
        <v>0</v>
      </c>
      <c r="AC267" s="150">
        <f t="shared" si="113"/>
        <v>0</v>
      </c>
      <c r="AD267" s="150">
        <f t="shared" si="113"/>
        <v>0</v>
      </c>
      <c r="AE267" s="150">
        <f t="shared" si="113"/>
        <v>0</v>
      </c>
      <c r="AF267" s="150">
        <f t="shared" si="113"/>
        <v>0</v>
      </c>
      <c r="AG267" s="150">
        <f t="shared" si="113"/>
        <v>0</v>
      </c>
      <c r="AH267" s="150">
        <f t="shared" si="113"/>
        <v>0</v>
      </c>
      <c r="AI267" s="150">
        <f t="shared" si="113"/>
        <v>0</v>
      </c>
      <c r="AJ267" s="150">
        <f t="shared" si="113"/>
        <v>0</v>
      </c>
      <c r="AK267" s="150">
        <f t="shared" si="113"/>
        <v>0</v>
      </c>
      <c r="AL267" s="150">
        <f t="shared" si="113"/>
        <v>0</v>
      </c>
      <c r="AM267" s="150">
        <f t="shared" si="113"/>
        <v>0</v>
      </c>
      <c r="AN267" s="150">
        <f t="shared" si="113"/>
        <v>0</v>
      </c>
      <c r="AO267" s="150">
        <f t="shared" si="113"/>
        <v>0</v>
      </c>
      <c r="AP267" s="150">
        <f t="shared" si="113"/>
        <v>0</v>
      </c>
      <c r="AQ267" s="150">
        <f t="shared" si="113"/>
        <v>0</v>
      </c>
      <c r="AR267" s="150">
        <f t="shared" si="113"/>
        <v>0</v>
      </c>
      <c r="AS267" s="151">
        <f t="shared" si="113"/>
        <v>0</v>
      </c>
      <c r="BA267" s="44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</row>
    <row r="268" spans="7:70">
      <c r="G268" s="1"/>
      <c r="H268" s="1"/>
      <c r="I268" s="1"/>
      <c r="J268" s="1"/>
      <c r="M268" s="43"/>
      <c r="N268" s="338" t="str">
        <f t="shared" si="111"/>
        <v>직원5</v>
      </c>
      <c r="O268" s="342">
        <f t="shared" si="112"/>
        <v>0</v>
      </c>
      <c r="P268" s="149">
        <f t="shared" si="113"/>
        <v>0</v>
      </c>
      <c r="Q268" s="149">
        <f t="shared" si="113"/>
        <v>0</v>
      </c>
      <c r="R268" s="149">
        <f t="shared" si="113"/>
        <v>0</v>
      </c>
      <c r="S268" s="149">
        <f t="shared" si="113"/>
        <v>0</v>
      </c>
      <c r="T268" s="149">
        <f t="shared" si="113"/>
        <v>0</v>
      </c>
      <c r="U268" s="149">
        <f t="shared" si="113"/>
        <v>0</v>
      </c>
      <c r="V268" s="150">
        <f t="shared" si="113"/>
        <v>0</v>
      </c>
      <c r="W268" s="150">
        <f t="shared" si="113"/>
        <v>0</v>
      </c>
      <c r="X268" s="150">
        <f t="shared" si="113"/>
        <v>0</v>
      </c>
      <c r="Y268" s="150">
        <f t="shared" si="113"/>
        <v>0</v>
      </c>
      <c r="Z268" s="150">
        <f t="shared" si="113"/>
        <v>0</v>
      </c>
      <c r="AA268" s="150">
        <f t="shared" si="113"/>
        <v>0</v>
      </c>
      <c r="AB268" s="150">
        <f t="shared" si="113"/>
        <v>0</v>
      </c>
      <c r="AC268" s="150">
        <f t="shared" si="113"/>
        <v>0</v>
      </c>
      <c r="AD268" s="150">
        <f t="shared" si="113"/>
        <v>0</v>
      </c>
      <c r="AE268" s="150">
        <f t="shared" si="113"/>
        <v>0</v>
      </c>
      <c r="AF268" s="150">
        <f t="shared" si="113"/>
        <v>0</v>
      </c>
      <c r="AG268" s="150">
        <f t="shared" si="113"/>
        <v>0</v>
      </c>
      <c r="AH268" s="150">
        <f t="shared" si="113"/>
        <v>0</v>
      </c>
      <c r="AI268" s="150">
        <f t="shared" si="113"/>
        <v>0</v>
      </c>
      <c r="AJ268" s="150">
        <f t="shared" si="113"/>
        <v>0</v>
      </c>
      <c r="AK268" s="150">
        <f t="shared" si="113"/>
        <v>0</v>
      </c>
      <c r="AL268" s="150">
        <f t="shared" si="113"/>
        <v>0</v>
      </c>
      <c r="AM268" s="150">
        <f t="shared" si="113"/>
        <v>0</v>
      </c>
      <c r="AN268" s="150">
        <f t="shared" si="113"/>
        <v>0</v>
      </c>
      <c r="AO268" s="150">
        <f t="shared" si="113"/>
        <v>0</v>
      </c>
      <c r="AP268" s="150">
        <f t="shared" si="113"/>
        <v>0</v>
      </c>
      <c r="AQ268" s="150">
        <f t="shared" si="113"/>
        <v>0</v>
      </c>
      <c r="AR268" s="150">
        <f t="shared" si="113"/>
        <v>0</v>
      </c>
      <c r="AS268" s="151">
        <f t="shared" si="113"/>
        <v>0</v>
      </c>
      <c r="BA268" s="44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</row>
    <row r="269" spans="7:70">
      <c r="G269" s="1"/>
      <c r="H269" s="1"/>
      <c r="I269" s="1"/>
      <c r="J269" s="1"/>
      <c r="M269" s="43"/>
      <c r="N269" s="338" t="str">
        <f t="shared" si="111"/>
        <v>직원6</v>
      </c>
      <c r="O269" s="342">
        <f t="shared" si="112"/>
        <v>0</v>
      </c>
      <c r="P269" s="149">
        <f t="shared" si="113"/>
        <v>0</v>
      </c>
      <c r="Q269" s="149">
        <f t="shared" si="113"/>
        <v>0</v>
      </c>
      <c r="R269" s="149">
        <f t="shared" si="113"/>
        <v>0</v>
      </c>
      <c r="S269" s="149">
        <f t="shared" si="113"/>
        <v>0</v>
      </c>
      <c r="T269" s="149">
        <f t="shared" si="113"/>
        <v>0</v>
      </c>
      <c r="U269" s="149">
        <f t="shared" si="113"/>
        <v>0</v>
      </c>
      <c r="V269" s="150">
        <f t="shared" si="113"/>
        <v>0</v>
      </c>
      <c r="W269" s="150">
        <f t="shared" si="113"/>
        <v>0</v>
      </c>
      <c r="X269" s="150">
        <f t="shared" si="113"/>
        <v>0</v>
      </c>
      <c r="Y269" s="150">
        <f t="shared" si="113"/>
        <v>0</v>
      </c>
      <c r="Z269" s="150">
        <f t="shared" si="113"/>
        <v>0</v>
      </c>
      <c r="AA269" s="150">
        <f t="shared" si="113"/>
        <v>0</v>
      </c>
      <c r="AB269" s="150">
        <f t="shared" si="113"/>
        <v>0</v>
      </c>
      <c r="AC269" s="150">
        <f t="shared" si="113"/>
        <v>0</v>
      </c>
      <c r="AD269" s="150">
        <f t="shared" si="113"/>
        <v>0</v>
      </c>
      <c r="AE269" s="150">
        <f t="shared" si="113"/>
        <v>0</v>
      </c>
      <c r="AF269" s="150">
        <f t="shared" si="113"/>
        <v>0</v>
      </c>
      <c r="AG269" s="150">
        <f t="shared" si="113"/>
        <v>0</v>
      </c>
      <c r="AH269" s="150">
        <f t="shared" si="113"/>
        <v>0</v>
      </c>
      <c r="AI269" s="150">
        <f t="shared" si="113"/>
        <v>0</v>
      </c>
      <c r="AJ269" s="150">
        <f t="shared" si="113"/>
        <v>0</v>
      </c>
      <c r="AK269" s="150">
        <f t="shared" si="113"/>
        <v>0</v>
      </c>
      <c r="AL269" s="150">
        <f t="shared" si="113"/>
        <v>0</v>
      </c>
      <c r="AM269" s="150">
        <f t="shared" si="113"/>
        <v>0</v>
      </c>
      <c r="AN269" s="150">
        <f t="shared" si="113"/>
        <v>0</v>
      </c>
      <c r="AO269" s="150">
        <f t="shared" si="113"/>
        <v>0</v>
      </c>
      <c r="AP269" s="150">
        <f t="shared" si="113"/>
        <v>0</v>
      </c>
      <c r="AQ269" s="150">
        <f t="shared" si="113"/>
        <v>0</v>
      </c>
      <c r="AR269" s="150">
        <f t="shared" si="113"/>
        <v>0</v>
      </c>
      <c r="AS269" s="151">
        <f t="shared" si="113"/>
        <v>0</v>
      </c>
      <c r="BA269" s="44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</row>
    <row r="270" spans="7:70">
      <c r="G270" s="1"/>
      <c r="H270" s="1"/>
      <c r="I270" s="1"/>
      <c r="J270" s="1"/>
      <c r="M270" s="43"/>
      <c r="N270" s="338" t="str">
        <f t="shared" si="111"/>
        <v>직원7</v>
      </c>
      <c r="O270" s="342">
        <f t="shared" si="112"/>
        <v>0</v>
      </c>
      <c r="P270" s="149">
        <f t="shared" si="113"/>
        <v>0</v>
      </c>
      <c r="Q270" s="149">
        <f t="shared" si="113"/>
        <v>0</v>
      </c>
      <c r="R270" s="149">
        <f t="shared" si="113"/>
        <v>0</v>
      </c>
      <c r="S270" s="149">
        <f t="shared" si="113"/>
        <v>0</v>
      </c>
      <c r="T270" s="149">
        <f t="shared" si="113"/>
        <v>0</v>
      </c>
      <c r="U270" s="149">
        <f t="shared" si="113"/>
        <v>0</v>
      </c>
      <c r="V270" s="150">
        <f t="shared" si="113"/>
        <v>0</v>
      </c>
      <c r="W270" s="150">
        <f t="shared" si="113"/>
        <v>0</v>
      </c>
      <c r="X270" s="150">
        <f t="shared" si="113"/>
        <v>0</v>
      </c>
      <c r="Y270" s="150">
        <f t="shared" si="113"/>
        <v>0</v>
      </c>
      <c r="Z270" s="150">
        <f t="shared" si="113"/>
        <v>0</v>
      </c>
      <c r="AA270" s="150">
        <f t="shared" si="113"/>
        <v>0</v>
      </c>
      <c r="AB270" s="150">
        <f t="shared" si="113"/>
        <v>0</v>
      </c>
      <c r="AC270" s="150">
        <f t="shared" si="113"/>
        <v>0</v>
      </c>
      <c r="AD270" s="150">
        <f t="shared" si="113"/>
        <v>0</v>
      </c>
      <c r="AE270" s="150">
        <f t="shared" si="113"/>
        <v>0</v>
      </c>
      <c r="AF270" s="150">
        <f t="shared" si="113"/>
        <v>0</v>
      </c>
      <c r="AG270" s="150">
        <f t="shared" si="113"/>
        <v>0</v>
      </c>
      <c r="AH270" s="150">
        <f t="shared" si="113"/>
        <v>0</v>
      </c>
      <c r="AI270" s="150">
        <f t="shared" si="113"/>
        <v>0</v>
      </c>
      <c r="AJ270" s="150">
        <f t="shared" si="113"/>
        <v>0</v>
      </c>
      <c r="AK270" s="150">
        <f t="shared" si="113"/>
        <v>0</v>
      </c>
      <c r="AL270" s="150">
        <f t="shared" si="113"/>
        <v>0</v>
      </c>
      <c r="AM270" s="150">
        <f t="shared" si="113"/>
        <v>0</v>
      </c>
      <c r="AN270" s="150">
        <f t="shared" si="113"/>
        <v>0</v>
      </c>
      <c r="AO270" s="150">
        <f t="shared" si="113"/>
        <v>0</v>
      </c>
      <c r="AP270" s="150">
        <f t="shared" si="113"/>
        <v>0</v>
      </c>
      <c r="AQ270" s="150">
        <f t="shared" si="113"/>
        <v>0</v>
      </c>
      <c r="AR270" s="150">
        <f t="shared" si="113"/>
        <v>0</v>
      </c>
      <c r="AS270" s="151">
        <f t="shared" si="113"/>
        <v>0</v>
      </c>
      <c r="BA270" s="44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</row>
    <row r="271" spans="7:70">
      <c r="G271" s="1"/>
      <c r="H271" s="1"/>
      <c r="I271" s="1"/>
      <c r="J271" s="1"/>
      <c r="M271" s="43"/>
      <c r="N271" s="338" t="str">
        <f t="shared" si="111"/>
        <v>직원8</v>
      </c>
      <c r="O271" s="342">
        <f t="shared" si="112"/>
        <v>0</v>
      </c>
      <c r="P271" s="149">
        <f t="shared" si="113"/>
        <v>0</v>
      </c>
      <c r="Q271" s="149">
        <f t="shared" si="113"/>
        <v>0</v>
      </c>
      <c r="R271" s="149">
        <f t="shared" si="113"/>
        <v>0</v>
      </c>
      <c r="S271" s="149">
        <f t="shared" si="113"/>
        <v>0</v>
      </c>
      <c r="T271" s="149">
        <f t="shared" si="113"/>
        <v>0</v>
      </c>
      <c r="U271" s="149">
        <f t="shared" si="113"/>
        <v>0</v>
      </c>
      <c r="V271" s="150">
        <f t="shared" si="113"/>
        <v>0</v>
      </c>
      <c r="W271" s="150">
        <f t="shared" si="113"/>
        <v>0</v>
      </c>
      <c r="X271" s="150">
        <f t="shared" si="113"/>
        <v>0</v>
      </c>
      <c r="Y271" s="150">
        <f t="shared" si="113"/>
        <v>0</v>
      </c>
      <c r="Z271" s="150">
        <f t="shared" si="113"/>
        <v>0</v>
      </c>
      <c r="AA271" s="150">
        <f t="shared" si="113"/>
        <v>0</v>
      </c>
      <c r="AB271" s="150">
        <f t="shared" si="113"/>
        <v>0</v>
      </c>
      <c r="AC271" s="150">
        <f t="shared" si="113"/>
        <v>0</v>
      </c>
      <c r="AD271" s="150">
        <f t="shared" si="113"/>
        <v>0</v>
      </c>
      <c r="AE271" s="150">
        <f t="shared" si="113"/>
        <v>0</v>
      </c>
      <c r="AF271" s="150">
        <f t="shared" si="113"/>
        <v>0</v>
      </c>
      <c r="AG271" s="150">
        <f t="shared" si="113"/>
        <v>0</v>
      </c>
      <c r="AH271" s="150">
        <f t="shared" si="113"/>
        <v>0</v>
      </c>
      <c r="AI271" s="150">
        <f t="shared" si="113"/>
        <v>0</v>
      </c>
      <c r="AJ271" s="150">
        <f t="shared" si="113"/>
        <v>0</v>
      </c>
      <c r="AK271" s="150">
        <f t="shared" si="113"/>
        <v>0</v>
      </c>
      <c r="AL271" s="150">
        <f t="shared" si="113"/>
        <v>0</v>
      </c>
      <c r="AM271" s="150">
        <f t="shared" si="113"/>
        <v>0</v>
      </c>
      <c r="AN271" s="150">
        <f t="shared" si="113"/>
        <v>0</v>
      </c>
      <c r="AO271" s="150">
        <f t="shared" si="113"/>
        <v>0</v>
      </c>
      <c r="AP271" s="150">
        <f t="shared" si="113"/>
        <v>0</v>
      </c>
      <c r="AQ271" s="150">
        <f t="shared" si="113"/>
        <v>0</v>
      </c>
      <c r="AR271" s="150">
        <f t="shared" si="113"/>
        <v>0</v>
      </c>
      <c r="AS271" s="151">
        <f t="shared" si="113"/>
        <v>0</v>
      </c>
      <c r="BA271" s="44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</row>
    <row r="272" spans="7:70">
      <c r="G272" s="1"/>
      <c r="H272" s="1"/>
      <c r="I272" s="1"/>
      <c r="J272" s="1"/>
      <c r="M272" s="43"/>
      <c r="N272" s="338" t="str">
        <f t="shared" si="111"/>
        <v>직원9</v>
      </c>
      <c r="O272" s="342">
        <f t="shared" si="112"/>
        <v>0</v>
      </c>
      <c r="P272" s="149">
        <f t="shared" si="113"/>
        <v>0</v>
      </c>
      <c r="Q272" s="149">
        <f t="shared" si="113"/>
        <v>0</v>
      </c>
      <c r="R272" s="149">
        <f t="shared" si="113"/>
        <v>0</v>
      </c>
      <c r="S272" s="149">
        <f t="shared" si="113"/>
        <v>0</v>
      </c>
      <c r="T272" s="149">
        <f t="shared" si="113"/>
        <v>0</v>
      </c>
      <c r="U272" s="149">
        <f t="shared" si="113"/>
        <v>0</v>
      </c>
      <c r="V272" s="150">
        <f t="shared" si="113"/>
        <v>0</v>
      </c>
      <c r="W272" s="150">
        <f t="shared" si="113"/>
        <v>0</v>
      </c>
      <c r="X272" s="150">
        <f t="shared" si="113"/>
        <v>0</v>
      </c>
      <c r="Y272" s="150">
        <f t="shared" si="113"/>
        <v>0</v>
      </c>
      <c r="Z272" s="150">
        <f t="shared" si="113"/>
        <v>0</v>
      </c>
      <c r="AA272" s="150">
        <f t="shared" si="113"/>
        <v>0</v>
      </c>
      <c r="AB272" s="150">
        <f t="shared" si="113"/>
        <v>0</v>
      </c>
      <c r="AC272" s="150">
        <f t="shared" si="113"/>
        <v>0</v>
      </c>
      <c r="AD272" s="150">
        <f t="shared" si="113"/>
        <v>0</v>
      </c>
      <c r="AE272" s="150">
        <f t="shared" ref="AE272:AS272" si="114">IF(AE$263&lt;&gt;"휴",0,IF(AE163&gt;8,AE163-8,0))</f>
        <v>0</v>
      </c>
      <c r="AF272" s="150">
        <f t="shared" si="114"/>
        <v>0</v>
      </c>
      <c r="AG272" s="150">
        <f t="shared" si="114"/>
        <v>0</v>
      </c>
      <c r="AH272" s="150">
        <f t="shared" si="114"/>
        <v>0</v>
      </c>
      <c r="AI272" s="150">
        <f t="shared" si="114"/>
        <v>0</v>
      </c>
      <c r="AJ272" s="150">
        <f t="shared" si="114"/>
        <v>0</v>
      </c>
      <c r="AK272" s="150">
        <f t="shared" si="114"/>
        <v>0</v>
      </c>
      <c r="AL272" s="150">
        <f t="shared" si="114"/>
        <v>0</v>
      </c>
      <c r="AM272" s="150">
        <f t="shared" si="114"/>
        <v>0</v>
      </c>
      <c r="AN272" s="150">
        <f t="shared" si="114"/>
        <v>0</v>
      </c>
      <c r="AO272" s="150">
        <f t="shared" si="114"/>
        <v>0</v>
      </c>
      <c r="AP272" s="150">
        <f t="shared" si="114"/>
        <v>0</v>
      </c>
      <c r="AQ272" s="150">
        <f t="shared" si="114"/>
        <v>0</v>
      </c>
      <c r="AR272" s="150">
        <f t="shared" si="114"/>
        <v>0</v>
      </c>
      <c r="AS272" s="151">
        <f t="shared" si="114"/>
        <v>0</v>
      </c>
      <c r="BA272" s="44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</row>
    <row r="273" spans="7:70">
      <c r="G273" s="1"/>
      <c r="H273" s="1"/>
      <c r="I273" s="1"/>
      <c r="J273" s="1"/>
      <c r="M273" s="43"/>
      <c r="N273" s="338" t="str">
        <f t="shared" si="111"/>
        <v>직원10</v>
      </c>
      <c r="O273" s="342">
        <f t="shared" si="112"/>
        <v>0</v>
      </c>
      <c r="P273" s="149">
        <f t="shared" ref="P273:AS281" si="115">IF(P$263&lt;&gt;"휴",0,IF(P164&gt;8,P164-8,0))</f>
        <v>0</v>
      </c>
      <c r="Q273" s="149">
        <f t="shared" si="115"/>
        <v>0</v>
      </c>
      <c r="R273" s="149">
        <f t="shared" si="115"/>
        <v>0</v>
      </c>
      <c r="S273" s="149">
        <f t="shared" si="115"/>
        <v>0</v>
      </c>
      <c r="T273" s="149">
        <f t="shared" si="115"/>
        <v>0</v>
      </c>
      <c r="U273" s="149">
        <f t="shared" si="115"/>
        <v>0</v>
      </c>
      <c r="V273" s="150">
        <f t="shared" si="115"/>
        <v>0</v>
      </c>
      <c r="W273" s="150">
        <f t="shared" si="115"/>
        <v>0</v>
      </c>
      <c r="X273" s="150">
        <f t="shared" si="115"/>
        <v>0</v>
      </c>
      <c r="Y273" s="150">
        <f t="shared" si="115"/>
        <v>0</v>
      </c>
      <c r="Z273" s="150">
        <f t="shared" si="115"/>
        <v>0</v>
      </c>
      <c r="AA273" s="150">
        <f t="shared" si="115"/>
        <v>0</v>
      </c>
      <c r="AB273" s="150">
        <f t="shared" si="115"/>
        <v>0</v>
      </c>
      <c r="AC273" s="150">
        <f t="shared" si="115"/>
        <v>0</v>
      </c>
      <c r="AD273" s="150">
        <f t="shared" si="115"/>
        <v>0</v>
      </c>
      <c r="AE273" s="150">
        <f t="shared" si="115"/>
        <v>0</v>
      </c>
      <c r="AF273" s="150">
        <f t="shared" si="115"/>
        <v>0</v>
      </c>
      <c r="AG273" s="150">
        <f t="shared" si="115"/>
        <v>0</v>
      </c>
      <c r="AH273" s="150">
        <f t="shared" si="115"/>
        <v>0</v>
      </c>
      <c r="AI273" s="150">
        <f t="shared" si="115"/>
        <v>0</v>
      </c>
      <c r="AJ273" s="150">
        <f t="shared" si="115"/>
        <v>0</v>
      </c>
      <c r="AK273" s="150">
        <f t="shared" si="115"/>
        <v>0</v>
      </c>
      <c r="AL273" s="150">
        <f t="shared" si="115"/>
        <v>0</v>
      </c>
      <c r="AM273" s="150">
        <f t="shared" si="115"/>
        <v>0</v>
      </c>
      <c r="AN273" s="150">
        <f t="shared" si="115"/>
        <v>0</v>
      </c>
      <c r="AO273" s="150">
        <f t="shared" si="115"/>
        <v>0</v>
      </c>
      <c r="AP273" s="150">
        <f t="shared" si="115"/>
        <v>0</v>
      </c>
      <c r="AQ273" s="150">
        <f t="shared" si="115"/>
        <v>0</v>
      </c>
      <c r="AR273" s="150">
        <f t="shared" si="115"/>
        <v>0</v>
      </c>
      <c r="AS273" s="151">
        <f t="shared" si="115"/>
        <v>0</v>
      </c>
      <c r="BA273" s="44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</row>
    <row r="274" spans="7:70">
      <c r="G274" s="1"/>
      <c r="H274" s="1"/>
      <c r="I274" s="1"/>
      <c r="J274" s="1"/>
      <c r="M274" s="43"/>
      <c r="N274" s="338" t="str">
        <f t="shared" si="111"/>
        <v>직원11</v>
      </c>
      <c r="O274" s="342">
        <f t="shared" si="112"/>
        <v>0</v>
      </c>
      <c r="P274" s="149">
        <f t="shared" si="115"/>
        <v>0</v>
      </c>
      <c r="Q274" s="149">
        <f t="shared" si="115"/>
        <v>0</v>
      </c>
      <c r="R274" s="149">
        <f t="shared" si="115"/>
        <v>0</v>
      </c>
      <c r="S274" s="149">
        <f t="shared" si="115"/>
        <v>0</v>
      </c>
      <c r="T274" s="149">
        <f t="shared" si="115"/>
        <v>0</v>
      </c>
      <c r="U274" s="149">
        <f t="shared" si="115"/>
        <v>0</v>
      </c>
      <c r="V274" s="150">
        <f t="shared" si="115"/>
        <v>0</v>
      </c>
      <c r="W274" s="150">
        <f t="shared" si="115"/>
        <v>0</v>
      </c>
      <c r="X274" s="150">
        <f t="shared" si="115"/>
        <v>0</v>
      </c>
      <c r="Y274" s="150">
        <f t="shared" si="115"/>
        <v>0</v>
      </c>
      <c r="Z274" s="150">
        <f t="shared" si="115"/>
        <v>0</v>
      </c>
      <c r="AA274" s="150">
        <f t="shared" si="115"/>
        <v>0</v>
      </c>
      <c r="AB274" s="150">
        <f t="shared" si="115"/>
        <v>0</v>
      </c>
      <c r="AC274" s="150">
        <f t="shared" si="115"/>
        <v>0</v>
      </c>
      <c r="AD274" s="150">
        <f t="shared" si="115"/>
        <v>0</v>
      </c>
      <c r="AE274" s="150">
        <f t="shared" si="115"/>
        <v>0</v>
      </c>
      <c r="AF274" s="150">
        <f t="shared" si="115"/>
        <v>0</v>
      </c>
      <c r="AG274" s="150">
        <f t="shared" si="115"/>
        <v>0</v>
      </c>
      <c r="AH274" s="150">
        <f t="shared" si="115"/>
        <v>0</v>
      </c>
      <c r="AI274" s="150">
        <f t="shared" si="115"/>
        <v>0</v>
      </c>
      <c r="AJ274" s="150">
        <f t="shared" si="115"/>
        <v>0</v>
      </c>
      <c r="AK274" s="150">
        <f t="shared" si="115"/>
        <v>0</v>
      </c>
      <c r="AL274" s="150">
        <f t="shared" si="115"/>
        <v>0</v>
      </c>
      <c r="AM274" s="150">
        <f t="shared" si="115"/>
        <v>0</v>
      </c>
      <c r="AN274" s="150">
        <f t="shared" si="115"/>
        <v>0</v>
      </c>
      <c r="AO274" s="150">
        <f t="shared" si="115"/>
        <v>0</v>
      </c>
      <c r="AP274" s="150">
        <f t="shared" si="115"/>
        <v>0</v>
      </c>
      <c r="AQ274" s="150">
        <f t="shared" si="115"/>
        <v>0</v>
      </c>
      <c r="AR274" s="150">
        <f t="shared" si="115"/>
        <v>0</v>
      </c>
      <c r="AS274" s="151">
        <f t="shared" si="115"/>
        <v>0</v>
      </c>
      <c r="BA274" s="4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</row>
    <row r="275" spans="7:70">
      <c r="G275" s="1"/>
      <c r="H275" s="1"/>
      <c r="I275" s="1"/>
      <c r="J275" s="1"/>
      <c r="M275" s="43"/>
      <c r="N275" s="338" t="str">
        <f t="shared" si="111"/>
        <v>직원12</v>
      </c>
      <c r="O275" s="342">
        <f t="shared" si="112"/>
        <v>0</v>
      </c>
      <c r="P275" s="149">
        <f t="shared" si="115"/>
        <v>0</v>
      </c>
      <c r="Q275" s="149">
        <f t="shared" si="115"/>
        <v>0</v>
      </c>
      <c r="R275" s="149">
        <f t="shared" si="115"/>
        <v>0</v>
      </c>
      <c r="S275" s="149">
        <f t="shared" si="115"/>
        <v>0</v>
      </c>
      <c r="T275" s="149">
        <f t="shared" si="115"/>
        <v>0</v>
      </c>
      <c r="U275" s="149">
        <f t="shared" si="115"/>
        <v>0</v>
      </c>
      <c r="V275" s="150">
        <f t="shared" si="115"/>
        <v>0</v>
      </c>
      <c r="W275" s="150">
        <f t="shared" si="115"/>
        <v>0</v>
      </c>
      <c r="X275" s="150">
        <f t="shared" si="115"/>
        <v>0</v>
      </c>
      <c r="Y275" s="150">
        <f t="shared" si="115"/>
        <v>0</v>
      </c>
      <c r="Z275" s="150">
        <f t="shared" si="115"/>
        <v>0</v>
      </c>
      <c r="AA275" s="150">
        <f t="shared" si="115"/>
        <v>0</v>
      </c>
      <c r="AB275" s="150">
        <f t="shared" si="115"/>
        <v>0</v>
      </c>
      <c r="AC275" s="150">
        <f t="shared" si="115"/>
        <v>0</v>
      </c>
      <c r="AD275" s="150">
        <f t="shared" si="115"/>
        <v>0</v>
      </c>
      <c r="AE275" s="150">
        <f t="shared" si="115"/>
        <v>0</v>
      </c>
      <c r="AF275" s="150">
        <f t="shared" si="115"/>
        <v>0</v>
      </c>
      <c r="AG275" s="150">
        <f t="shared" si="115"/>
        <v>0</v>
      </c>
      <c r="AH275" s="150">
        <f t="shared" si="115"/>
        <v>0</v>
      </c>
      <c r="AI275" s="150">
        <f t="shared" si="115"/>
        <v>0</v>
      </c>
      <c r="AJ275" s="150">
        <f t="shared" si="115"/>
        <v>0</v>
      </c>
      <c r="AK275" s="150">
        <f t="shared" si="115"/>
        <v>0</v>
      </c>
      <c r="AL275" s="150">
        <f t="shared" si="115"/>
        <v>0</v>
      </c>
      <c r="AM275" s="150">
        <f t="shared" si="115"/>
        <v>0</v>
      </c>
      <c r="AN275" s="150">
        <f t="shared" si="115"/>
        <v>0</v>
      </c>
      <c r="AO275" s="150">
        <f t="shared" si="115"/>
        <v>0</v>
      </c>
      <c r="AP275" s="150">
        <f t="shared" si="115"/>
        <v>0</v>
      </c>
      <c r="AQ275" s="150">
        <f t="shared" si="115"/>
        <v>0</v>
      </c>
      <c r="AR275" s="150">
        <f t="shared" si="115"/>
        <v>0</v>
      </c>
      <c r="AS275" s="151">
        <f t="shared" si="115"/>
        <v>0</v>
      </c>
      <c r="BA275" s="44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</row>
    <row r="276" spans="7:70">
      <c r="G276" s="1"/>
      <c r="H276" s="1"/>
      <c r="I276" s="1"/>
      <c r="J276" s="1"/>
      <c r="M276" s="43"/>
      <c r="N276" s="338" t="str">
        <f t="shared" si="111"/>
        <v>직원13</v>
      </c>
      <c r="O276" s="342">
        <f t="shared" si="112"/>
        <v>0</v>
      </c>
      <c r="P276" s="149">
        <f t="shared" si="115"/>
        <v>0</v>
      </c>
      <c r="Q276" s="149">
        <f t="shared" si="115"/>
        <v>0</v>
      </c>
      <c r="R276" s="149">
        <f t="shared" si="115"/>
        <v>0</v>
      </c>
      <c r="S276" s="149">
        <f t="shared" si="115"/>
        <v>0</v>
      </c>
      <c r="T276" s="149">
        <f t="shared" si="115"/>
        <v>0</v>
      </c>
      <c r="U276" s="149">
        <f t="shared" si="115"/>
        <v>0</v>
      </c>
      <c r="V276" s="150">
        <f t="shared" si="115"/>
        <v>0</v>
      </c>
      <c r="W276" s="150">
        <f t="shared" si="115"/>
        <v>0</v>
      </c>
      <c r="X276" s="150">
        <f t="shared" si="115"/>
        <v>0</v>
      </c>
      <c r="Y276" s="150">
        <f t="shared" si="115"/>
        <v>0</v>
      </c>
      <c r="Z276" s="150">
        <f t="shared" si="115"/>
        <v>0</v>
      </c>
      <c r="AA276" s="150">
        <f t="shared" si="115"/>
        <v>0</v>
      </c>
      <c r="AB276" s="150">
        <f t="shared" si="115"/>
        <v>0</v>
      </c>
      <c r="AC276" s="150">
        <f t="shared" si="115"/>
        <v>0</v>
      </c>
      <c r="AD276" s="150">
        <f t="shared" si="115"/>
        <v>0</v>
      </c>
      <c r="AE276" s="150">
        <f t="shared" si="115"/>
        <v>0</v>
      </c>
      <c r="AF276" s="150">
        <f t="shared" si="115"/>
        <v>0</v>
      </c>
      <c r="AG276" s="150">
        <f t="shared" si="115"/>
        <v>0</v>
      </c>
      <c r="AH276" s="150">
        <f t="shared" si="115"/>
        <v>0</v>
      </c>
      <c r="AI276" s="150">
        <f t="shared" si="115"/>
        <v>0</v>
      </c>
      <c r="AJ276" s="150">
        <f t="shared" si="115"/>
        <v>0</v>
      </c>
      <c r="AK276" s="150">
        <f t="shared" si="115"/>
        <v>0</v>
      </c>
      <c r="AL276" s="150">
        <f t="shared" si="115"/>
        <v>0</v>
      </c>
      <c r="AM276" s="150">
        <f t="shared" si="115"/>
        <v>0</v>
      </c>
      <c r="AN276" s="150">
        <f t="shared" si="115"/>
        <v>0</v>
      </c>
      <c r="AO276" s="150">
        <f t="shared" si="115"/>
        <v>0</v>
      </c>
      <c r="AP276" s="150">
        <f t="shared" si="115"/>
        <v>0</v>
      </c>
      <c r="AQ276" s="150">
        <f t="shared" si="115"/>
        <v>0</v>
      </c>
      <c r="AR276" s="150">
        <f t="shared" si="115"/>
        <v>0</v>
      </c>
      <c r="AS276" s="151">
        <f t="shared" si="115"/>
        <v>0</v>
      </c>
      <c r="BA276" s="44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</row>
    <row r="277" spans="7:70">
      <c r="G277" s="1"/>
      <c r="H277" s="1"/>
      <c r="I277" s="1"/>
      <c r="J277" s="1"/>
      <c r="M277" s="43"/>
      <c r="N277" s="338" t="str">
        <f t="shared" si="111"/>
        <v>직원14</v>
      </c>
      <c r="O277" s="342">
        <f t="shared" si="112"/>
        <v>0</v>
      </c>
      <c r="P277" s="149">
        <f t="shared" si="115"/>
        <v>0</v>
      </c>
      <c r="Q277" s="149">
        <f t="shared" si="115"/>
        <v>0</v>
      </c>
      <c r="R277" s="149">
        <f t="shared" si="115"/>
        <v>0</v>
      </c>
      <c r="S277" s="149">
        <f t="shared" si="115"/>
        <v>0</v>
      </c>
      <c r="T277" s="149">
        <f t="shared" si="115"/>
        <v>0</v>
      </c>
      <c r="U277" s="149">
        <f t="shared" si="115"/>
        <v>0</v>
      </c>
      <c r="V277" s="150">
        <f t="shared" si="115"/>
        <v>0</v>
      </c>
      <c r="W277" s="150">
        <f t="shared" si="115"/>
        <v>0</v>
      </c>
      <c r="X277" s="150">
        <f t="shared" si="115"/>
        <v>0</v>
      </c>
      <c r="Y277" s="150">
        <f t="shared" si="115"/>
        <v>0</v>
      </c>
      <c r="Z277" s="150">
        <f t="shared" si="115"/>
        <v>0</v>
      </c>
      <c r="AA277" s="150">
        <f t="shared" si="115"/>
        <v>0</v>
      </c>
      <c r="AB277" s="150">
        <f t="shared" si="115"/>
        <v>0</v>
      </c>
      <c r="AC277" s="150">
        <f t="shared" si="115"/>
        <v>0</v>
      </c>
      <c r="AD277" s="150">
        <f t="shared" si="115"/>
        <v>0</v>
      </c>
      <c r="AE277" s="150">
        <f t="shared" si="115"/>
        <v>0</v>
      </c>
      <c r="AF277" s="150">
        <f t="shared" si="115"/>
        <v>0</v>
      </c>
      <c r="AG277" s="150">
        <f t="shared" si="115"/>
        <v>0</v>
      </c>
      <c r="AH277" s="150">
        <f t="shared" si="115"/>
        <v>0</v>
      </c>
      <c r="AI277" s="150">
        <f t="shared" si="115"/>
        <v>0</v>
      </c>
      <c r="AJ277" s="150">
        <f t="shared" si="115"/>
        <v>0</v>
      </c>
      <c r="AK277" s="150">
        <f t="shared" si="115"/>
        <v>0</v>
      </c>
      <c r="AL277" s="150">
        <f t="shared" si="115"/>
        <v>0</v>
      </c>
      <c r="AM277" s="150">
        <f t="shared" si="115"/>
        <v>0</v>
      </c>
      <c r="AN277" s="150">
        <f t="shared" si="115"/>
        <v>0</v>
      </c>
      <c r="AO277" s="150">
        <f t="shared" si="115"/>
        <v>0</v>
      </c>
      <c r="AP277" s="150">
        <f t="shared" si="115"/>
        <v>0</v>
      </c>
      <c r="AQ277" s="150">
        <f t="shared" si="115"/>
        <v>0</v>
      </c>
      <c r="AR277" s="150">
        <f t="shared" si="115"/>
        <v>0</v>
      </c>
      <c r="AS277" s="151">
        <f t="shared" si="115"/>
        <v>0</v>
      </c>
      <c r="BA277" s="44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</row>
    <row r="278" spans="7:70">
      <c r="G278" s="1"/>
      <c r="H278" s="1"/>
      <c r="I278" s="1"/>
      <c r="J278" s="1"/>
      <c r="M278" s="43"/>
      <c r="N278" s="338" t="str">
        <f t="shared" ref="N278:N293" si="116">N242</f>
        <v>직원15</v>
      </c>
      <c r="O278" s="342">
        <f t="shared" si="112"/>
        <v>0</v>
      </c>
      <c r="P278" s="149">
        <f t="shared" si="115"/>
        <v>0</v>
      </c>
      <c r="Q278" s="149">
        <f t="shared" si="115"/>
        <v>0</v>
      </c>
      <c r="R278" s="149">
        <f t="shared" si="115"/>
        <v>0</v>
      </c>
      <c r="S278" s="149">
        <f t="shared" si="115"/>
        <v>0</v>
      </c>
      <c r="T278" s="149">
        <f t="shared" si="115"/>
        <v>0</v>
      </c>
      <c r="U278" s="149">
        <f t="shared" si="115"/>
        <v>0</v>
      </c>
      <c r="V278" s="150">
        <f t="shared" si="115"/>
        <v>0</v>
      </c>
      <c r="W278" s="150">
        <f t="shared" si="115"/>
        <v>0</v>
      </c>
      <c r="X278" s="150">
        <f t="shared" si="115"/>
        <v>0</v>
      </c>
      <c r="Y278" s="150">
        <f t="shared" si="115"/>
        <v>0</v>
      </c>
      <c r="Z278" s="150">
        <f t="shared" si="115"/>
        <v>0</v>
      </c>
      <c r="AA278" s="150">
        <f t="shared" si="115"/>
        <v>0</v>
      </c>
      <c r="AB278" s="150">
        <f t="shared" si="115"/>
        <v>0</v>
      </c>
      <c r="AC278" s="150">
        <f t="shared" si="115"/>
        <v>0</v>
      </c>
      <c r="AD278" s="150">
        <f t="shared" si="115"/>
        <v>0</v>
      </c>
      <c r="AE278" s="150">
        <f t="shared" si="115"/>
        <v>0</v>
      </c>
      <c r="AF278" s="150">
        <f t="shared" si="115"/>
        <v>0</v>
      </c>
      <c r="AG278" s="150">
        <f t="shared" si="115"/>
        <v>0</v>
      </c>
      <c r="AH278" s="150">
        <f t="shared" si="115"/>
        <v>0</v>
      </c>
      <c r="AI278" s="150">
        <f t="shared" si="115"/>
        <v>0</v>
      </c>
      <c r="AJ278" s="150">
        <f t="shared" si="115"/>
        <v>0</v>
      </c>
      <c r="AK278" s="150">
        <f t="shared" si="115"/>
        <v>0</v>
      </c>
      <c r="AL278" s="150">
        <f t="shared" si="115"/>
        <v>0</v>
      </c>
      <c r="AM278" s="150">
        <f t="shared" si="115"/>
        <v>0</v>
      </c>
      <c r="AN278" s="150">
        <f t="shared" si="115"/>
        <v>0</v>
      </c>
      <c r="AO278" s="150">
        <f t="shared" si="115"/>
        <v>0</v>
      </c>
      <c r="AP278" s="150">
        <f t="shared" si="115"/>
        <v>0</v>
      </c>
      <c r="AQ278" s="150">
        <f t="shared" si="115"/>
        <v>0</v>
      </c>
      <c r="AR278" s="150">
        <f t="shared" si="115"/>
        <v>0</v>
      </c>
      <c r="AS278" s="151">
        <f t="shared" si="115"/>
        <v>0</v>
      </c>
      <c r="BA278" s="44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</row>
    <row r="279" spans="7:70">
      <c r="G279" s="1"/>
      <c r="H279" s="1"/>
      <c r="I279" s="1"/>
      <c r="J279" s="1"/>
      <c r="M279" s="43"/>
      <c r="N279" s="339" t="str">
        <f t="shared" si="116"/>
        <v>직원16</v>
      </c>
      <c r="O279" s="133">
        <f t="shared" si="112"/>
        <v>0</v>
      </c>
      <c r="P279" s="130">
        <f t="shared" si="115"/>
        <v>0</v>
      </c>
      <c r="Q279" s="130">
        <f t="shared" si="115"/>
        <v>0</v>
      </c>
      <c r="R279" s="130">
        <f t="shared" si="115"/>
        <v>0</v>
      </c>
      <c r="S279" s="130">
        <f t="shared" si="115"/>
        <v>0</v>
      </c>
      <c r="T279" s="130">
        <f t="shared" si="115"/>
        <v>0</v>
      </c>
      <c r="U279" s="130">
        <f t="shared" si="115"/>
        <v>0</v>
      </c>
      <c r="V279" s="130">
        <f t="shared" si="115"/>
        <v>0</v>
      </c>
      <c r="W279" s="130">
        <f t="shared" si="115"/>
        <v>0</v>
      </c>
      <c r="X279" s="130">
        <f t="shared" si="115"/>
        <v>0</v>
      </c>
      <c r="Y279" s="130">
        <f t="shared" si="115"/>
        <v>0</v>
      </c>
      <c r="Z279" s="130">
        <f t="shared" si="115"/>
        <v>0</v>
      </c>
      <c r="AA279" s="130">
        <f t="shared" si="115"/>
        <v>0</v>
      </c>
      <c r="AB279" s="130">
        <f t="shared" si="115"/>
        <v>0</v>
      </c>
      <c r="AC279" s="130">
        <f t="shared" si="115"/>
        <v>0</v>
      </c>
      <c r="AD279" s="130">
        <f t="shared" si="115"/>
        <v>0</v>
      </c>
      <c r="AE279" s="134">
        <f t="shared" si="115"/>
        <v>0</v>
      </c>
      <c r="AF279" s="134">
        <f t="shared" si="115"/>
        <v>0</v>
      </c>
      <c r="AG279" s="134">
        <f t="shared" si="115"/>
        <v>0</v>
      </c>
      <c r="AH279" s="134">
        <f t="shared" si="115"/>
        <v>0</v>
      </c>
      <c r="AI279" s="134">
        <f t="shared" si="115"/>
        <v>0</v>
      </c>
      <c r="AJ279" s="134">
        <f t="shared" si="115"/>
        <v>0</v>
      </c>
      <c r="AK279" s="134">
        <f t="shared" si="115"/>
        <v>0</v>
      </c>
      <c r="AL279" s="134">
        <f t="shared" si="115"/>
        <v>0</v>
      </c>
      <c r="AM279" s="134">
        <f t="shared" si="115"/>
        <v>0</v>
      </c>
      <c r="AN279" s="134">
        <f t="shared" si="115"/>
        <v>0</v>
      </c>
      <c r="AO279" s="134">
        <f t="shared" si="115"/>
        <v>0</v>
      </c>
      <c r="AP279" s="134">
        <f t="shared" si="115"/>
        <v>0</v>
      </c>
      <c r="AQ279" s="134">
        <f t="shared" si="115"/>
        <v>0</v>
      </c>
      <c r="AR279" s="134">
        <f t="shared" si="115"/>
        <v>0</v>
      </c>
      <c r="AS279" s="231">
        <f t="shared" si="115"/>
        <v>0</v>
      </c>
      <c r="BA279" s="44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</row>
    <row r="280" spans="7:70">
      <c r="G280" s="1"/>
      <c r="H280" s="1"/>
      <c r="I280" s="1"/>
      <c r="J280" s="1"/>
      <c r="M280" s="43"/>
      <c r="N280" s="339" t="str">
        <f t="shared" si="116"/>
        <v>직원17</v>
      </c>
      <c r="O280" s="133">
        <f t="shared" si="112"/>
        <v>0</v>
      </c>
      <c r="P280" s="130">
        <f t="shared" si="115"/>
        <v>0</v>
      </c>
      <c r="Q280" s="130">
        <f t="shared" si="115"/>
        <v>0</v>
      </c>
      <c r="R280" s="130">
        <f t="shared" si="115"/>
        <v>0</v>
      </c>
      <c r="S280" s="130">
        <f t="shared" si="115"/>
        <v>0</v>
      </c>
      <c r="T280" s="130">
        <f t="shared" si="115"/>
        <v>0</v>
      </c>
      <c r="U280" s="130">
        <f t="shared" si="115"/>
        <v>0</v>
      </c>
      <c r="V280" s="130">
        <f t="shared" si="115"/>
        <v>0</v>
      </c>
      <c r="W280" s="130">
        <f t="shared" si="115"/>
        <v>0</v>
      </c>
      <c r="X280" s="130">
        <f t="shared" si="115"/>
        <v>0</v>
      </c>
      <c r="Y280" s="130">
        <f t="shared" si="115"/>
        <v>0</v>
      </c>
      <c r="Z280" s="130">
        <f t="shared" si="115"/>
        <v>0</v>
      </c>
      <c r="AA280" s="130">
        <f t="shared" si="115"/>
        <v>0</v>
      </c>
      <c r="AB280" s="130">
        <f t="shared" si="115"/>
        <v>0</v>
      </c>
      <c r="AC280" s="130">
        <f t="shared" si="115"/>
        <v>0</v>
      </c>
      <c r="AD280" s="130">
        <f t="shared" si="115"/>
        <v>0</v>
      </c>
      <c r="AE280" s="134">
        <f t="shared" si="115"/>
        <v>0</v>
      </c>
      <c r="AF280" s="134">
        <f t="shared" si="115"/>
        <v>0</v>
      </c>
      <c r="AG280" s="134">
        <f t="shared" si="115"/>
        <v>0</v>
      </c>
      <c r="AH280" s="134">
        <f t="shared" si="115"/>
        <v>0</v>
      </c>
      <c r="AI280" s="134">
        <f t="shared" si="115"/>
        <v>0</v>
      </c>
      <c r="AJ280" s="134">
        <f t="shared" si="115"/>
        <v>0</v>
      </c>
      <c r="AK280" s="134">
        <f t="shared" si="115"/>
        <v>0</v>
      </c>
      <c r="AL280" s="134">
        <f t="shared" si="115"/>
        <v>0</v>
      </c>
      <c r="AM280" s="134">
        <f t="shared" si="115"/>
        <v>0</v>
      </c>
      <c r="AN280" s="134">
        <f t="shared" si="115"/>
        <v>0</v>
      </c>
      <c r="AO280" s="134">
        <f t="shared" si="115"/>
        <v>0</v>
      </c>
      <c r="AP280" s="134">
        <f t="shared" si="115"/>
        <v>0</v>
      </c>
      <c r="AQ280" s="134">
        <f t="shared" si="115"/>
        <v>0</v>
      </c>
      <c r="AR280" s="134">
        <f t="shared" si="115"/>
        <v>0</v>
      </c>
      <c r="AS280" s="231">
        <f t="shared" si="115"/>
        <v>0</v>
      </c>
      <c r="BA280" s="44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</row>
    <row r="281" spans="7:70">
      <c r="G281" s="1"/>
      <c r="H281" s="1"/>
      <c r="I281" s="1"/>
      <c r="J281" s="1"/>
      <c r="M281" s="43"/>
      <c r="N281" s="339" t="str">
        <f t="shared" si="116"/>
        <v>직원18</v>
      </c>
      <c r="O281" s="133">
        <f t="shared" si="112"/>
        <v>0</v>
      </c>
      <c r="P281" s="130">
        <f t="shared" si="115"/>
        <v>0</v>
      </c>
      <c r="Q281" s="130">
        <f t="shared" si="115"/>
        <v>0</v>
      </c>
      <c r="R281" s="130">
        <f t="shared" si="115"/>
        <v>0</v>
      </c>
      <c r="S281" s="130">
        <f t="shared" si="115"/>
        <v>0</v>
      </c>
      <c r="T281" s="130">
        <f t="shared" si="115"/>
        <v>0</v>
      </c>
      <c r="U281" s="130">
        <f t="shared" si="115"/>
        <v>0</v>
      </c>
      <c r="V281" s="130">
        <f t="shared" si="115"/>
        <v>0</v>
      </c>
      <c r="W281" s="130">
        <f t="shared" si="115"/>
        <v>0</v>
      </c>
      <c r="X281" s="130">
        <f t="shared" si="115"/>
        <v>0</v>
      </c>
      <c r="Y281" s="130">
        <f t="shared" si="115"/>
        <v>0</v>
      </c>
      <c r="Z281" s="130">
        <f t="shared" si="115"/>
        <v>0</v>
      </c>
      <c r="AA281" s="130">
        <f t="shared" si="115"/>
        <v>0</v>
      </c>
      <c r="AB281" s="130">
        <f t="shared" si="115"/>
        <v>0</v>
      </c>
      <c r="AC281" s="130">
        <f t="shared" si="115"/>
        <v>0</v>
      </c>
      <c r="AD281" s="130">
        <f t="shared" si="115"/>
        <v>0</v>
      </c>
      <c r="AE281" s="134">
        <f t="shared" ref="AE281:AS281" si="117">IF(AE$263&lt;&gt;"휴",0,IF(AE172&gt;8,AE172-8,0))</f>
        <v>0</v>
      </c>
      <c r="AF281" s="134">
        <f t="shared" si="117"/>
        <v>0</v>
      </c>
      <c r="AG281" s="134">
        <f t="shared" si="117"/>
        <v>0</v>
      </c>
      <c r="AH281" s="134">
        <f t="shared" si="117"/>
        <v>0</v>
      </c>
      <c r="AI281" s="134">
        <f t="shared" si="117"/>
        <v>0</v>
      </c>
      <c r="AJ281" s="134">
        <f t="shared" si="117"/>
        <v>0</v>
      </c>
      <c r="AK281" s="134">
        <f t="shared" si="117"/>
        <v>0</v>
      </c>
      <c r="AL281" s="134">
        <f t="shared" si="117"/>
        <v>0</v>
      </c>
      <c r="AM281" s="134">
        <f t="shared" si="117"/>
        <v>0</v>
      </c>
      <c r="AN281" s="134">
        <f t="shared" si="117"/>
        <v>0</v>
      </c>
      <c r="AO281" s="134">
        <f t="shared" si="117"/>
        <v>0</v>
      </c>
      <c r="AP281" s="134">
        <f t="shared" si="117"/>
        <v>0</v>
      </c>
      <c r="AQ281" s="134">
        <f t="shared" si="117"/>
        <v>0</v>
      </c>
      <c r="AR281" s="134">
        <f t="shared" si="117"/>
        <v>0</v>
      </c>
      <c r="AS281" s="231">
        <f t="shared" si="117"/>
        <v>0</v>
      </c>
      <c r="BA281" s="44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</row>
    <row r="282" spans="7:70">
      <c r="G282" s="1"/>
      <c r="H282" s="1"/>
      <c r="I282" s="1"/>
      <c r="J282" s="1"/>
      <c r="M282" s="43"/>
      <c r="N282" s="339" t="str">
        <f t="shared" si="116"/>
        <v>직원19</v>
      </c>
      <c r="O282" s="133">
        <f t="shared" si="112"/>
        <v>0</v>
      </c>
      <c r="P282" s="130">
        <f t="shared" ref="P282:AS290" si="118">IF(P$263&lt;&gt;"휴",0,IF(P173&gt;8,P173-8,0))</f>
        <v>0</v>
      </c>
      <c r="Q282" s="130">
        <f t="shared" si="118"/>
        <v>0</v>
      </c>
      <c r="R282" s="130">
        <f t="shared" si="118"/>
        <v>0</v>
      </c>
      <c r="S282" s="130">
        <f t="shared" si="118"/>
        <v>0</v>
      </c>
      <c r="T282" s="130">
        <f t="shared" si="118"/>
        <v>0</v>
      </c>
      <c r="U282" s="130">
        <f t="shared" si="118"/>
        <v>0</v>
      </c>
      <c r="V282" s="130">
        <f t="shared" si="118"/>
        <v>0</v>
      </c>
      <c r="W282" s="130">
        <f t="shared" si="118"/>
        <v>0</v>
      </c>
      <c r="X282" s="130">
        <f t="shared" si="118"/>
        <v>0</v>
      </c>
      <c r="Y282" s="130">
        <f t="shared" si="118"/>
        <v>0</v>
      </c>
      <c r="Z282" s="130">
        <f t="shared" si="118"/>
        <v>0</v>
      </c>
      <c r="AA282" s="130">
        <f t="shared" si="118"/>
        <v>0</v>
      </c>
      <c r="AB282" s="130">
        <f t="shared" si="118"/>
        <v>0</v>
      </c>
      <c r="AC282" s="130">
        <f t="shared" si="118"/>
        <v>0</v>
      </c>
      <c r="AD282" s="130">
        <f t="shared" si="118"/>
        <v>0</v>
      </c>
      <c r="AE282" s="134">
        <f t="shared" si="118"/>
        <v>0</v>
      </c>
      <c r="AF282" s="134">
        <f t="shared" si="118"/>
        <v>0</v>
      </c>
      <c r="AG282" s="134">
        <f t="shared" si="118"/>
        <v>0</v>
      </c>
      <c r="AH282" s="134">
        <f t="shared" si="118"/>
        <v>0</v>
      </c>
      <c r="AI282" s="134">
        <f t="shared" si="118"/>
        <v>0</v>
      </c>
      <c r="AJ282" s="134">
        <f t="shared" si="118"/>
        <v>0</v>
      </c>
      <c r="AK282" s="134">
        <f t="shared" si="118"/>
        <v>0</v>
      </c>
      <c r="AL282" s="134">
        <f t="shared" si="118"/>
        <v>0</v>
      </c>
      <c r="AM282" s="134">
        <f t="shared" si="118"/>
        <v>0</v>
      </c>
      <c r="AN282" s="134">
        <f t="shared" si="118"/>
        <v>0</v>
      </c>
      <c r="AO282" s="134">
        <f t="shared" si="118"/>
        <v>0</v>
      </c>
      <c r="AP282" s="134">
        <f t="shared" si="118"/>
        <v>0</v>
      </c>
      <c r="AQ282" s="134">
        <f t="shared" si="118"/>
        <v>0</v>
      </c>
      <c r="AR282" s="134">
        <f t="shared" si="118"/>
        <v>0</v>
      </c>
      <c r="AS282" s="231">
        <f t="shared" si="118"/>
        <v>0</v>
      </c>
      <c r="BA282" s="44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</row>
    <row r="283" spans="7:70">
      <c r="G283" s="1"/>
      <c r="H283" s="1"/>
      <c r="I283" s="1"/>
      <c r="J283" s="1"/>
      <c r="M283" s="43"/>
      <c r="N283" s="339" t="str">
        <f t="shared" si="116"/>
        <v>직원20</v>
      </c>
      <c r="O283" s="133">
        <f t="shared" si="112"/>
        <v>0</v>
      </c>
      <c r="P283" s="130">
        <f t="shared" si="118"/>
        <v>0</v>
      </c>
      <c r="Q283" s="130">
        <f t="shared" si="118"/>
        <v>0</v>
      </c>
      <c r="R283" s="130">
        <f t="shared" si="118"/>
        <v>0</v>
      </c>
      <c r="S283" s="130">
        <f t="shared" si="118"/>
        <v>0</v>
      </c>
      <c r="T283" s="130">
        <f t="shared" si="118"/>
        <v>0</v>
      </c>
      <c r="U283" s="130">
        <f t="shared" si="118"/>
        <v>0</v>
      </c>
      <c r="V283" s="130">
        <f t="shared" si="118"/>
        <v>0</v>
      </c>
      <c r="W283" s="130">
        <f t="shared" si="118"/>
        <v>0</v>
      </c>
      <c r="X283" s="130">
        <f t="shared" si="118"/>
        <v>0</v>
      </c>
      <c r="Y283" s="130">
        <f t="shared" si="118"/>
        <v>0</v>
      </c>
      <c r="Z283" s="130">
        <f t="shared" si="118"/>
        <v>0</v>
      </c>
      <c r="AA283" s="130">
        <f t="shared" si="118"/>
        <v>0</v>
      </c>
      <c r="AB283" s="130">
        <f t="shared" si="118"/>
        <v>0</v>
      </c>
      <c r="AC283" s="130">
        <f t="shared" si="118"/>
        <v>0</v>
      </c>
      <c r="AD283" s="130">
        <f t="shared" si="118"/>
        <v>0</v>
      </c>
      <c r="AE283" s="134">
        <f t="shared" si="118"/>
        <v>0</v>
      </c>
      <c r="AF283" s="134">
        <f t="shared" si="118"/>
        <v>0</v>
      </c>
      <c r="AG283" s="134">
        <f t="shared" si="118"/>
        <v>0</v>
      </c>
      <c r="AH283" s="134">
        <f t="shared" si="118"/>
        <v>0</v>
      </c>
      <c r="AI283" s="134">
        <f t="shared" si="118"/>
        <v>0</v>
      </c>
      <c r="AJ283" s="134">
        <f t="shared" si="118"/>
        <v>0</v>
      </c>
      <c r="AK283" s="134">
        <f t="shared" si="118"/>
        <v>0</v>
      </c>
      <c r="AL283" s="134">
        <f t="shared" si="118"/>
        <v>0</v>
      </c>
      <c r="AM283" s="134">
        <f t="shared" si="118"/>
        <v>0</v>
      </c>
      <c r="AN283" s="134">
        <f t="shared" si="118"/>
        <v>0</v>
      </c>
      <c r="AO283" s="134">
        <f t="shared" si="118"/>
        <v>0</v>
      </c>
      <c r="AP283" s="134">
        <f t="shared" si="118"/>
        <v>0</v>
      </c>
      <c r="AQ283" s="134">
        <f t="shared" si="118"/>
        <v>0</v>
      </c>
      <c r="AR283" s="134">
        <f t="shared" si="118"/>
        <v>0</v>
      </c>
      <c r="AS283" s="231">
        <f t="shared" si="118"/>
        <v>0</v>
      </c>
      <c r="BA283" s="44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</row>
    <row r="284" spans="7:70">
      <c r="G284" s="1"/>
      <c r="H284" s="1"/>
      <c r="I284" s="1"/>
      <c r="J284" s="1"/>
      <c r="M284" s="43"/>
      <c r="N284" s="339" t="str">
        <f t="shared" si="116"/>
        <v>직원21</v>
      </c>
      <c r="O284" s="133">
        <f t="shared" si="112"/>
        <v>0</v>
      </c>
      <c r="P284" s="130">
        <f t="shared" si="118"/>
        <v>0</v>
      </c>
      <c r="Q284" s="130">
        <f t="shared" si="118"/>
        <v>0</v>
      </c>
      <c r="R284" s="130">
        <f t="shared" si="118"/>
        <v>0</v>
      </c>
      <c r="S284" s="130">
        <f t="shared" si="118"/>
        <v>0</v>
      </c>
      <c r="T284" s="130">
        <f t="shared" si="118"/>
        <v>0</v>
      </c>
      <c r="U284" s="130">
        <f t="shared" si="118"/>
        <v>0</v>
      </c>
      <c r="V284" s="130">
        <f t="shared" si="118"/>
        <v>0</v>
      </c>
      <c r="W284" s="130">
        <f t="shared" si="118"/>
        <v>0</v>
      </c>
      <c r="X284" s="130">
        <f t="shared" si="118"/>
        <v>0</v>
      </c>
      <c r="Y284" s="130">
        <f t="shared" si="118"/>
        <v>0</v>
      </c>
      <c r="Z284" s="130">
        <f t="shared" si="118"/>
        <v>0</v>
      </c>
      <c r="AA284" s="130">
        <f t="shared" si="118"/>
        <v>0</v>
      </c>
      <c r="AB284" s="130">
        <f t="shared" si="118"/>
        <v>0</v>
      </c>
      <c r="AC284" s="130">
        <f t="shared" si="118"/>
        <v>0</v>
      </c>
      <c r="AD284" s="130">
        <f t="shared" si="118"/>
        <v>0</v>
      </c>
      <c r="AE284" s="134">
        <f t="shared" si="118"/>
        <v>0</v>
      </c>
      <c r="AF284" s="134">
        <f t="shared" si="118"/>
        <v>0</v>
      </c>
      <c r="AG284" s="134">
        <f t="shared" si="118"/>
        <v>0</v>
      </c>
      <c r="AH284" s="134">
        <f t="shared" si="118"/>
        <v>0</v>
      </c>
      <c r="AI284" s="134">
        <f t="shared" si="118"/>
        <v>0</v>
      </c>
      <c r="AJ284" s="134">
        <f t="shared" si="118"/>
        <v>0</v>
      </c>
      <c r="AK284" s="134">
        <f t="shared" si="118"/>
        <v>0</v>
      </c>
      <c r="AL284" s="134">
        <f t="shared" si="118"/>
        <v>0</v>
      </c>
      <c r="AM284" s="134">
        <f t="shared" si="118"/>
        <v>0</v>
      </c>
      <c r="AN284" s="134">
        <f t="shared" si="118"/>
        <v>0</v>
      </c>
      <c r="AO284" s="134">
        <f t="shared" si="118"/>
        <v>0</v>
      </c>
      <c r="AP284" s="134">
        <f t="shared" si="118"/>
        <v>0</v>
      </c>
      <c r="AQ284" s="134">
        <f t="shared" si="118"/>
        <v>0</v>
      </c>
      <c r="AR284" s="134">
        <f t="shared" si="118"/>
        <v>0</v>
      </c>
      <c r="AS284" s="231">
        <f t="shared" si="118"/>
        <v>0</v>
      </c>
      <c r="BA284" s="4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</row>
    <row r="285" spans="7:70">
      <c r="G285" s="1"/>
      <c r="H285" s="1"/>
      <c r="I285" s="1"/>
      <c r="J285" s="1"/>
      <c r="M285" s="43"/>
      <c r="N285" s="339" t="str">
        <f t="shared" si="116"/>
        <v>직원22</v>
      </c>
      <c r="O285" s="133">
        <f t="shared" si="112"/>
        <v>0</v>
      </c>
      <c r="P285" s="130">
        <f t="shared" si="118"/>
        <v>0</v>
      </c>
      <c r="Q285" s="130">
        <f t="shared" si="118"/>
        <v>0</v>
      </c>
      <c r="R285" s="130">
        <f t="shared" si="118"/>
        <v>0</v>
      </c>
      <c r="S285" s="130">
        <f t="shared" si="118"/>
        <v>0</v>
      </c>
      <c r="T285" s="130">
        <f t="shared" si="118"/>
        <v>0</v>
      </c>
      <c r="U285" s="130">
        <f t="shared" si="118"/>
        <v>0</v>
      </c>
      <c r="V285" s="130">
        <f t="shared" si="118"/>
        <v>0</v>
      </c>
      <c r="W285" s="130">
        <f t="shared" si="118"/>
        <v>0</v>
      </c>
      <c r="X285" s="130">
        <f t="shared" si="118"/>
        <v>0</v>
      </c>
      <c r="Y285" s="130">
        <f t="shared" si="118"/>
        <v>0</v>
      </c>
      <c r="Z285" s="130">
        <f t="shared" si="118"/>
        <v>0</v>
      </c>
      <c r="AA285" s="130">
        <f t="shared" si="118"/>
        <v>0</v>
      </c>
      <c r="AB285" s="130">
        <f t="shared" si="118"/>
        <v>0</v>
      </c>
      <c r="AC285" s="130">
        <f t="shared" si="118"/>
        <v>0</v>
      </c>
      <c r="AD285" s="130">
        <f t="shared" si="118"/>
        <v>0</v>
      </c>
      <c r="AE285" s="134">
        <f t="shared" si="118"/>
        <v>0</v>
      </c>
      <c r="AF285" s="134">
        <f t="shared" si="118"/>
        <v>0</v>
      </c>
      <c r="AG285" s="134">
        <f t="shared" si="118"/>
        <v>0</v>
      </c>
      <c r="AH285" s="134">
        <f t="shared" si="118"/>
        <v>0</v>
      </c>
      <c r="AI285" s="134">
        <f t="shared" si="118"/>
        <v>0</v>
      </c>
      <c r="AJ285" s="134">
        <f t="shared" si="118"/>
        <v>0</v>
      </c>
      <c r="AK285" s="134">
        <f t="shared" si="118"/>
        <v>0</v>
      </c>
      <c r="AL285" s="134">
        <f t="shared" si="118"/>
        <v>0</v>
      </c>
      <c r="AM285" s="134">
        <f t="shared" si="118"/>
        <v>0</v>
      </c>
      <c r="AN285" s="134">
        <f t="shared" si="118"/>
        <v>0</v>
      </c>
      <c r="AO285" s="134">
        <f t="shared" si="118"/>
        <v>0</v>
      </c>
      <c r="AP285" s="134">
        <f t="shared" si="118"/>
        <v>0</v>
      </c>
      <c r="AQ285" s="134">
        <f t="shared" si="118"/>
        <v>0</v>
      </c>
      <c r="AR285" s="134">
        <f t="shared" si="118"/>
        <v>0</v>
      </c>
      <c r="AS285" s="231">
        <f t="shared" si="118"/>
        <v>0</v>
      </c>
      <c r="BA285" s="44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</row>
    <row r="286" spans="7:70">
      <c r="G286" s="1"/>
      <c r="H286" s="1"/>
      <c r="I286" s="1"/>
      <c r="J286" s="1"/>
      <c r="M286" s="43"/>
      <c r="N286" s="339" t="str">
        <f t="shared" si="116"/>
        <v>직원23</v>
      </c>
      <c r="O286" s="133">
        <f t="shared" si="112"/>
        <v>0</v>
      </c>
      <c r="P286" s="130">
        <f t="shared" si="118"/>
        <v>0</v>
      </c>
      <c r="Q286" s="130">
        <f t="shared" si="118"/>
        <v>0</v>
      </c>
      <c r="R286" s="130">
        <f t="shared" si="118"/>
        <v>0</v>
      </c>
      <c r="S286" s="130">
        <f t="shared" si="118"/>
        <v>0</v>
      </c>
      <c r="T286" s="130">
        <f t="shared" si="118"/>
        <v>0</v>
      </c>
      <c r="U286" s="130">
        <f t="shared" si="118"/>
        <v>0</v>
      </c>
      <c r="V286" s="130">
        <f t="shared" si="118"/>
        <v>0</v>
      </c>
      <c r="W286" s="130">
        <f t="shared" si="118"/>
        <v>0</v>
      </c>
      <c r="X286" s="130">
        <f t="shared" si="118"/>
        <v>0</v>
      </c>
      <c r="Y286" s="130">
        <f t="shared" si="118"/>
        <v>0</v>
      </c>
      <c r="Z286" s="130">
        <f t="shared" si="118"/>
        <v>0</v>
      </c>
      <c r="AA286" s="130">
        <f t="shared" si="118"/>
        <v>0</v>
      </c>
      <c r="AB286" s="130">
        <f t="shared" si="118"/>
        <v>0</v>
      </c>
      <c r="AC286" s="130">
        <f t="shared" si="118"/>
        <v>0</v>
      </c>
      <c r="AD286" s="130">
        <f t="shared" si="118"/>
        <v>0</v>
      </c>
      <c r="AE286" s="134">
        <f t="shared" si="118"/>
        <v>0</v>
      </c>
      <c r="AF286" s="134">
        <f t="shared" si="118"/>
        <v>0</v>
      </c>
      <c r="AG286" s="134">
        <f t="shared" si="118"/>
        <v>0</v>
      </c>
      <c r="AH286" s="134">
        <f t="shared" si="118"/>
        <v>0</v>
      </c>
      <c r="AI286" s="134">
        <f t="shared" si="118"/>
        <v>0</v>
      </c>
      <c r="AJ286" s="134">
        <f t="shared" si="118"/>
        <v>0</v>
      </c>
      <c r="AK286" s="134">
        <f t="shared" si="118"/>
        <v>0</v>
      </c>
      <c r="AL286" s="134">
        <f t="shared" si="118"/>
        <v>0</v>
      </c>
      <c r="AM286" s="134">
        <f t="shared" si="118"/>
        <v>0</v>
      </c>
      <c r="AN286" s="134">
        <f t="shared" si="118"/>
        <v>0</v>
      </c>
      <c r="AO286" s="134">
        <f t="shared" si="118"/>
        <v>0</v>
      </c>
      <c r="AP286" s="134">
        <f t="shared" si="118"/>
        <v>0</v>
      </c>
      <c r="AQ286" s="134">
        <f t="shared" si="118"/>
        <v>0</v>
      </c>
      <c r="AR286" s="134">
        <f t="shared" si="118"/>
        <v>0</v>
      </c>
      <c r="AS286" s="231">
        <f t="shared" si="118"/>
        <v>0</v>
      </c>
      <c r="BA286" s="44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</row>
    <row r="287" spans="7:70">
      <c r="G287" s="1"/>
      <c r="H287" s="1"/>
      <c r="I287" s="1"/>
      <c r="J287" s="1"/>
      <c r="M287" s="43"/>
      <c r="N287" s="339" t="str">
        <f t="shared" si="116"/>
        <v>직원24</v>
      </c>
      <c r="O287" s="133">
        <f t="shared" si="112"/>
        <v>0</v>
      </c>
      <c r="P287" s="130">
        <f t="shared" si="118"/>
        <v>0</v>
      </c>
      <c r="Q287" s="130">
        <f t="shared" si="118"/>
        <v>0</v>
      </c>
      <c r="R287" s="130">
        <f t="shared" si="118"/>
        <v>0</v>
      </c>
      <c r="S287" s="130">
        <f t="shared" si="118"/>
        <v>0</v>
      </c>
      <c r="T287" s="130">
        <f t="shared" si="118"/>
        <v>0</v>
      </c>
      <c r="U287" s="130">
        <f t="shared" si="118"/>
        <v>0</v>
      </c>
      <c r="V287" s="130">
        <f t="shared" si="118"/>
        <v>0</v>
      </c>
      <c r="W287" s="130">
        <f t="shared" si="118"/>
        <v>0</v>
      </c>
      <c r="X287" s="130">
        <f t="shared" si="118"/>
        <v>0</v>
      </c>
      <c r="Y287" s="130">
        <f t="shared" si="118"/>
        <v>0</v>
      </c>
      <c r="Z287" s="130">
        <f t="shared" si="118"/>
        <v>0</v>
      </c>
      <c r="AA287" s="130">
        <f t="shared" si="118"/>
        <v>0</v>
      </c>
      <c r="AB287" s="130">
        <f t="shared" si="118"/>
        <v>0</v>
      </c>
      <c r="AC287" s="130">
        <f t="shared" si="118"/>
        <v>0</v>
      </c>
      <c r="AD287" s="130">
        <f t="shared" si="118"/>
        <v>0</v>
      </c>
      <c r="AE287" s="134">
        <f t="shared" si="118"/>
        <v>0</v>
      </c>
      <c r="AF287" s="134">
        <f t="shared" si="118"/>
        <v>0</v>
      </c>
      <c r="AG287" s="134">
        <f t="shared" si="118"/>
        <v>0</v>
      </c>
      <c r="AH287" s="134">
        <f t="shared" si="118"/>
        <v>0</v>
      </c>
      <c r="AI287" s="134">
        <f t="shared" si="118"/>
        <v>0</v>
      </c>
      <c r="AJ287" s="134">
        <f t="shared" si="118"/>
        <v>0</v>
      </c>
      <c r="AK287" s="134">
        <f t="shared" si="118"/>
        <v>0</v>
      </c>
      <c r="AL287" s="134">
        <f t="shared" si="118"/>
        <v>0</v>
      </c>
      <c r="AM287" s="134">
        <f t="shared" si="118"/>
        <v>0</v>
      </c>
      <c r="AN287" s="134">
        <f t="shared" si="118"/>
        <v>0</v>
      </c>
      <c r="AO287" s="134">
        <f t="shared" si="118"/>
        <v>0</v>
      </c>
      <c r="AP287" s="134">
        <f t="shared" si="118"/>
        <v>0</v>
      </c>
      <c r="AQ287" s="134">
        <f t="shared" si="118"/>
        <v>0</v>
      </c>
      <c r="AR287" s="134">
        <f t="shared" si="118"/>
        <v>0</v>
      </c>
      <c r="AS287" s="231">
        <f t="shared" si="118"/>
        <v>0</v>
      </c>
      <c r="BA287" s="44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88" spans="7:70">
      <c r="G288" s="1"/>
      <c r="H288" s="1"/>
      <c r="I288" s="1"/>
      <c r="J288" s="1"/>
      <c r="M288" s="43"/>
      <c r="N288" s="339" t="str">
        <f t="shared" si="116"/>
        <v>직원25</v>
      </c>
      <c r="O288" s="133">
        <f t="shared" si="112"/>
        <v>0</v>
      </c>
      <c r="P288" s="130">
        <f t="shared" si="118"/>
        <v>0</v>
      </c>
      <c r="Q288" s="130">
        <f t="shared" si="118"/>
        <v>0</v>
      </c>
      <c r="R288" s="130">
        <f t="shared" si="118"/>
        <v>0</v>
      </c>
      <c r="S288" s="130">
        <f t="shared" si="118"/>
        <v>0</v>
      </c>
      <c r="T288" s="130">
        <f t="shared" si="118"/>
        <v>0</v>
      </c>
      <c r="U288" s="130">
        <f t="shared" si="118"/>
        <v>0</v>
      </c>
      <c r="V288" s="130">
        <f t="shared" si="118"/>
        <v>0</v>
      </c>
      <c r="W288" s="130">
        <f t="shared" si="118"/>
        <v>0</v>
      </c>
      <c r="X288" s="130">
        <f t="shared" si="118"/>
        <v>0</v>
      </c>
      <c r="Y288" s="130">
        <f t="shared" si="118"/>
        <v>0</v>
      </c>
      <c r="Z288" s="130">
        <f t="shared" si="118"/>
        <v>0</v>
      </c>
      <c r="AA288" s="130">
        <f t="shared" si="118"/>
        <v>0</v>
      </c>
      <c r="AB288" s="130">
        <f t="shared" si="118"/>
        <v>0</v>
      </c>
      <c r="AC288" s="130">
        <f t="shared" si="118"/>
        <v>0</v>
      </c>
      <c r="AD288" s="130">
        <f t="shared" si="118"/>
        <v>0</v>
      </c>
      <c r="AE288" s="134">
        <f t="shared" si="118"/>
        <v>0</v>
      </c>
      <c r="AF288" s="134">
        <f t="shared" si="118"/>
        <v>0</v>
      </c>
      <c r="AG288" s="134">
        <f t="shared" si="118"/>
        <v>0</v>
      </c>
      <c r="AH288" s="134">
        <f t="shared" si="118"/>
        <v>0</v>
      </c>
      <c r="AI288" s="134">
        <f t="shared" si="118"/>
        <v>0</v>
      </c>
      <c r="AJ288" s="134">
        <f t="shared" si="118"/>
        <v>0</v>
      </c>
      <c r="AK288" s="134">
        <f t="shared" si="118"/>
        <v>0</v>
      </c>
      <c r="AL288" s="134">
        <f t="shared" si="118"/>
        <v>0</v>
      </c>
      <c r="AM288" s="134">
        <f t="shared" si="118"/>
        <v>0</v>
      </c>
      <c r="AN288" s="134">
        <f t="shared" si="118"/>
        <v>0</v>
      </c>
      <c r="AO288" s="134">
        <f t="shared" si="118"/>
        <v>0</v>
      </c>
      <c r="AP288" s="134">
        <f t="shared" si="118"/>
        <v>0</v>
      </c>
      <c r="AQ288" s="134">
        <f t="shared" si="118"/>
        <v>0</v>
      </c>
      <c r="AR288" s="134">
        <f t="shared" si="118"/>
        <v>0</v>
      </c>
      <c r="AS288" s="231">
        <f t="shared" si="118"/>
        <v>0</v>
      </c>
      <c r="BA288" s="44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</row>
    <row r="289" spans="7:70">
      <c r="G289" s="1"/>
      <c r="H289" s="1"/>
      <c r="I289" s="1"/>
      <c r="J289" s="1"/>
      <c r="M289" s="43"/>
      <c r="N289" s="339" t="str">
        <f t="shared" si="116"/>
        <v>직원26</v>
      </c>
      <c r="O289" s="133">
        <f t="shared" si="112"/>
        <v>0</v>
      </c>
      <c r="P289" s="130">
        <f t="shared" si="118"/>
        <v>0</v>
      </c>
      <c r="Q289" s="130">
        <f t="shared" si="118"/>
        <v>0</v>
      </c>
      <c r="R289" s="130">
        <f t="shared" si="118"/>
        <v>0</v>
      </c>
      <c r="S289" s="130">
        <f t="shared" si="118"/>
        <v>0</v>
      </c>
      <c r="T289" s="130">
        <f t="shared" si="118"/>
        <v>0</v>
      </c>
      <c r="U289" s="130">
        <f t="shared" si="118"/>
        <v>0</v>
      </c>
      <c r="V289" s="130">
        <f t="shared" si="118"/>
        <v>0</v>
      </c>
      <c r="W289" s="130">
        <f t="shared" si="118"/>
        <v>0</v>
      </c>
      <c r="X289" s="130">
        <f t="shared" si="118"/>
        <v>0</v>
      </c>
      <c r="Y289" s="130">
        <f t="shared" si="118"/>
        <v>0</v>
      </c>
      <c r="Z289" s="130">
        <f t="shared" si="118"/>
        <v>0</v>
      </c>
      <c r="AA289" s="130">
        <f t="shared" si="118"/>
        <v>0</v>
      </c>
      <c r="AB289" s="130">
        <f t="shared" si="118"/>
        <v>0</v>
      </c>
      <c r="AC289" s="130">
        <f t="shared" si="118"/>
        <v>0</v>
      </c>
      <c r="AD289" s="130">
        <f t="shared" si="118"/>
        <v>0</v>
      </c>
      <c r="AE289" s="134">
        <f t="shared" si="118"/>
        <v>0</v>
      </c>
      <c r="AF289" s="134">
        <f t="shared" si="118"/>
        <v>0</v>
      </c>
      <c r="AG289" s="134">
        <f t="shared" si="118"/>
        <v>0</v>
      </c>
      <c r="AH289" s="134">
        <f t="shared" si="118"/>
        <v>0</v>
      </c>
      <c r="AI289" s="134">
        <f t="shared" si="118"/>
        <v>0</v>
      </c>
      <c r="AJ289" s="134">
        <f t="shared" si="118"/>
        <v>0</v>
      </c>
      <c r="AK289" s="134">
        <f t="shared" si="118"/>
        <v>0</v>
      </c>
      <c r="AL289" s="134">
        <f t="shared" si="118"/>
        <v>0</v>
      </c>
      <c r="AM289" s="134">
        <f t="shared" si="118"/>
        <v>0</v>
      </c>
      <c r="AN289" s="134">
        <f t="shared" si="118"/>
        <v>0</v>
      </c>
      <c r="AO289" s="134">
        <f t="shared" si="118"/>
        <v>0</v>
      </c>
      <c r="AP289" s="134">
        <f t="shared" si="118"/>
        <v>0</v>
      </c>
      <c r="AQ289" s="134">
        <f t="shared" si="118"/>
        <v>0</v>
      </c>
      <c r="AR289" s="134">
        <f t="shared" si="118"/>
        <v>0</v>
      </c>
      <c r="AS289" s="231">
        <f t="shared" si="118"/>
        <v>0</v>
      </c>
      <c r="BA289" s="44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</row>
    <row r="290" spans="7:70">
      <c r="G290" s="1"/>
      <c r="H290" s="1"/>
      <c r="I290" s="1"/>
      <c r="J290" s="1"/>
      <c r="M290" s="43"/>
      <c r="N290" s="339" t="str">
        <f t="shared" si="116"/>
        <v>직원27</v>
      </c>
      <c r="O290" s="133">
        <f t="shared" si="112"/>
        <v>0</v>
      </c>
      <c r="P290" s="130">
        <f t="shared" si="118"/>
        <v>0</v>
      </c>
      <c r="Q290" s="130">
        <f t="shared" si="118"/>
        <v>0</v>
      </c>
      <c r="R290" s="130">
        <f t="shared" si="118"/>
        <v>0</v>
      </c>
      <c r="S290" s="130">
        <f t="shared" si="118"/>
        <v>0</v>
      </c>
      <c r="T290" s="130">
        <f t="shared" si="118"/>
        <v>0</v>
      </c>
      <c r="U290" s="130">
        <f t="shared" si="118"/>
        <v>0</v>
      </c>
      <c r="V290" s="130">
        <f t="shared" si="118"/>
        <v>0</v>
      </c>
      <c r="W290" s="130">
        <f t="shared" si="118"/>
        <v>0</v>
      </c>
      <c r="X290" s="130">
        <f t="shared" si="118"/>
        <v>0</v>
      </c>
      <c r="Y290" s="130">
        <f t="shared" si="118"/>
        <v>0</v>
      </c>
      <c r="Z290" s="130">
        <f t="shared" si="118"/>
        <v>0</v>
      </c>
      <c r="AA290" s="130">
        <f t="shared" si="118"/>
        <v>0</v>
      </c>
      <c r="AB290" s="130">
        <f t="shared" si="118"/>
        <v>0</v>
      </c>
      <c r="AC290" s="130">
        <f t="shared" si="118"/>
        <v>0</v>
      </c>
      <c r="AD290" s="130">
        <f t="shared" si="118"/>
        <v>0</v>
      </c>
      <c r="AE290" s="134">
        <f t="shared" ref="AE290:AS290" si="119">IF(AE$263&lt;&gt;"휴",0,IF(AE181&gt;8,AE181-8,0))</f>
        <v>0</v>
      </c>
      <c r="AF290" s="134">
        <f t="shared" si="119"/>
        <v>0</v>
      </c>
      <c r="AG290" s="134">
        <f t="shared" si="119"/>
        <v>0</v>
      </c>
      <c r="AH290" s="134">
        <f t="shared" si="119"/>
        <v>0</v>
      </c>
      <c r="AI290" s="134">
        <f t="shared" si="119"/>
        <v>0</v>
      </c>
      <c r="AJ290" s="134">
        <f t="shared" si="119"/>
        <v>0</v>
      </c>
      <c r="AK290" s="134">
        <f t="shared" si="119"/>
        <v>0</v>
      </c>
      <c r="AL290" s="134">
        <f t="shared" si="119"/>
        <v>0</v>
      </c>
      <c r="AM290" s="134">
        <f t="shared" si="119"/>
        <v>0</v>
      </c>
      <c r="AN290" s="134">
        <f t="shared" si="119"/>
        <v>0</v>
      </c>
      <c r="AO290" s="134">
        <f t="shared" si="119"/>
        <v>0</v>
      </c>
      <c r="AP290" s="134">
        <f t="shared" si="119"/>
        <v>0</v>
      </c>
      <c r="AQ290" s="134">
        <f t="shared" si="119"/>
        <v>0</v>
      </c>
      <c r="AR290" s="134">
        <f t="shared" si="119"/>
        <v>0</v>
      </c>
      <c r="AS290" s="231">
        <f t="shared" si="119"/>
        <v>0</v>
      </c>
      <c r="BA290" s="44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</row>
    <row r="291" spans="7:70">
      <c r="G291" s="1"/>
      <c r="H291" s="1"/>
      <c r="I291" s="1"/>
      <c r="J291" s="1"/>
      <c r="M291" s="43"/>
      <c r="N291" s="339" t="str">
        <f t="shared" si="116"/>
        <v>직원28</v>
      </c>
      <c r="O291" s="133">
        <f t="shared" ref="O291" si="120">IF(O$263&lt;&gt;"휴",0,IF(O182&gt;8,O182-8,0))</f>
        <v>0</v>
      </c>
      <c r="P291" s="130">
        <f t="shared" ref="P291:AS293" si="121">IF(P$263&lt;&gt;"휴",0,IF(P182&gt;8,P182-8,0))</f>
        <v>0</v>
      </c>
      <c r="Q291" s="130">
        <f t="shared" si="121"/>
        <v>0</v>
      </c>
      <c r="R291" s="130">
        <f t="shared" si="121"/>
        <v>0</v>
      </c>
      <c r="S291" s="130">
        <f t="shared" si="121"/>
        <v>0</v>
      </c>
      <c r="T291" s="130">
        <f t="shared" si="121"/>
        <v>0</v>
      </c>
      <c r="U291" s="130">
        <f t="shared" si="121"/>
        <v>0</v>
      </c>
      <c r="V291" s="130">
        <f t="shared" si="121"/>
        <v>0</v>
      </c>
      <c r="W291" s="130">
        <f t="shared" si="121"/>
        <v>0</v>
      </c>
      <c r="X291" s="130">
        <f t="shared" si="121"/>
        <v>0</v>
      </c>
      <c r="Y291" s="130">
        <f t="shared" si="121"/>
        <v>0</v>
      </c>
      <c r="Z291" s="130">
        <f t="shared" si="121"/>
        <v>0</v>
      </c>
      <c r="AA291" s="130">
        <f t="shared" si="121"/>
        <v>0</v>
      </c>
      <c r="AB291" s="130">
        <f t="shared" si="121"/>
        <v>0</v>
      </c>
      <c r="AC291" s="130">
        <f t="shared" si="121"/>
        <v>0</v>
      </c>
      <c r="AD291" s="130">
        <f t="shared" si="121"/>
        <v>0</v>
      </c>
      <c r="AE291" s="134">
        <f t="shared" si="121"/>
        <v>0</v>
      </c>
      <c r="AF291" s="134">
        <f t="shared" si="121"/>
        <v>0</v>
      </c>
      <c r="AG291" s="134">
        <f t="shared" si="121"/>
        <v>0</v>
      </c>
      <c r="AH291" s="134">
        <f t="shared" si="121"/>
        <v>0</v>
      </c>
      <c r="AI291" s="134">
        <f t="shared" si="121"/>
        <v>0</v>
      </c>
      <c r="AJ291" s="134">
        <f t="shared" si="121"/>
        <v>0</v>
      </c>
      <c r="AK291" s="134">
        <f t="shared" si="121"/>
        <v>0</v>
      </c>
      <c r="AL291" s="134">
        <f t="shared" si="121"/>
        <v>0</v>
      </c>
      <c r="AM291" s="134">
        <f t="shared" si="121"/>
        <v>0</v>
      </c>
      <c r="AN291" s="134">
        <f t="shared" si="121"/>
        <v>0</v>
      </c>
      <c r="AO291" s="134">
        <f t="shared" si="121"/>
        <v>0</v>
      </c>
      <c r="AP291" s="134">
        <f t="shared" si="121"/>
        <v>0</v>
      </c>
      <c r="AQ291" s="134">
        <f t="shared" si="121"/>
        <v>0</v>
      </c>
      <c r="AR291" s="134">
        <f t="shared" si="121"/>
        <v>0</v>
      </c>
      <c r="AS291" s="231">
        <f t="shared" si="121"/>
        <v>0</v>
      </c>
      <c r="BA291" s="44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</row>
    <row r="292" spans="7:70">
      <c r="G292" s="1"/>
      <c r="H292" s="1"/>
      <c r="I292" s="1"/>
      <c r="J292" s="1"/>
      <c r="M292" s="43"/>
      <c r="N292" s="339" t="str">
        <f t="shared" si="116"/>
        <v>직원29</v>
      </c>
      <c r="O292" s="133">
        <f t="shared" ref="O292" si="122">IF(O$263&lt;&gt;"휴",0,IF(O183&gt;8,O183-8,0))</f>
        <v>0</v>
      </c>
      <c r="P292" s="130">
        <f t="shared" si="121"/>
        <v>0</v>
      </c>
      <c r="Q292" s="130">
        <f t="shared" si="121"/>
        <v>0</v>
      </c>
      <c r="R292" s="130">
        <f t="shared" si="121"/>
        <v>0</v>
      </c>
      <c r="S292" s="130">
        <f t="shared" si="121"/>
        <v>0</v>
      </c>
      <c r="T292" s="130">
        <f t="shared" si="121"/>
        <v>0</v>
      </c>
      <c r="U292" s="130">
        <f t="shared" si="121"/>
        <v>0</v>
      </c>
      <c r="V292" s="130">
        <f t="shared" si="121"/>
        <v>0</v>
      </c>
      <c r="W292" s="130">
        <f t="shared" si="121"/>
        <v>0</v>
      </c>
      <c r="X292" s="130">
        <f t="shared" si="121"/>
        <v>0</v>
      </c>
      <c r="Y292" s="130">
        <f t="shared" si="121"/>
        <v>0</v>
      </c>
      <c r="Z292" s="130">
        <f t="shared" si="121"/>
        <v>0</v>
      </c>
      <c r="AA292" s="130">
        <f t="shared" si="121"/>
        <v>0</v>
      </c>
      <c r="AB292" s="130">
        <f t="shared" si="121"/>
        <v>0</v>
      </c>
      <c r="AC292" s="130">
        <f t="shared" si="121"/>
        <v>0</v>
      </c>
      <c r="AD292" s="130">
        <f t="shared" si="121"/>
        <v>0</v>
      </c>
      <c r="AE292" s="134">
        <f t="shared" si="121"/>
        <v>0</v>
      </c>
      <c r="AF292" s="134">
        <f t="shared" si="121"/>
        <v>0</v>
      </c>
      <c r="AG292" s="134">
        <f t="shared" si="121"/>
        <v>0</v>
      </c>
      <c r="AH292" s="134">
        <f t="shared" si="121"/>
        <v>0</v>
      </c>
      <c r="AI292" s="134">
        <f t="shared" si="121"/>
        <v>0</v>
      </c>
      <c r="AJ292" s="134">
        <f t="shared" si="121"/>
        <v>0</v>
      </c>
      <c r="AK292" s="134">
        <f t="shared" si="121"/>
        <v>0</v>
      </c>
      <c r="AL292" s="134">
        <f t="shared" si="121"/>
        <v>0</v>
      </c>
      <c r="AM292" s="134">
        <f t="shared" si="121"/>
        <v>0</v>
      </c>
      <c r="AN292" s="134">
        <f t="shared" si="121"/>
        <v>0</v>
      </c>
      <c r="AO292" s="134">
        <f t="shared" si="121"/>
        <v>0</v>
      </c>
      <c r="AP292" s="134">
        <f t="shared" si="121"/>
        <v>0</v>
      </c>
      <c r="AQ292" s="134">
        <f t="shared" si="121"/>
        <v>0</v>
      </c>
      <c r="AR292" s="134">
        <f t="shared" si="121"/>
        <v>0</v>
      </c>
      <c r="AS292" s="231">
        <f t="shared" si="121"/>
        <v>0</v>
      </c>
      <c r="BA292" s="44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</row>
    <row r="293" spans="7:70">
      <c r="G293" s="1"/>
      <c r="H293" s="1"/>
      <c r="I293" s="1"/>
      <c r="J293" s="1"/>
      <c r="M293" s="43"/>
      <c r="N293" s="340" t="str">
        <f t="shared" si="116"/>
        <v>직원30</v>
      </c>
      <c r="O293" s="136">
        <f t="shared" ref="O293" si="123">IF(O$263&lt;&gt;"휴",0,IF(O184&gt;8,O184-8,0))</f>
        <v>0</v>
      </c>
      <c r="P293" s="137">
        <f t="shared" si="121"/>
        <v>0</v>
      </c>
      <c r="Q293" s="137">
        <f t="shared" si="121"/>
        <v>0</v>
      </c>
      <c r="R293" s="137">
        <f t="shared" si="121"/>
        <v>0</v>
      </c>
      <c r="S293" s="137">
        <f t="shared" si="121"/>
        <v>0</v>
      </c>
      <c r="T293" s="137">
        <f t="shared" si="121"/>
        <v>0</v>
      </c>
      <c r="U293" s="137">
        <f t="shared" si="121"/>
        <v>0</v>
      </c>
      <c r="V293" s="137">
        <f t="shared" si="121"/>
        <v>0</v>
      </c>
      <c r="W293" s="137">
        <f t="shared" si="121"/>
        <v>0</v>
      </c>
      <c r="X293" s="137">
        <f t="shared" si="121"/>
        <v>0</v>
      </c>
      <c r="Y293" s="137">
        <f t="shared" si="121"/>
        <v>0</v>
      </c>
      <c r="Z293" s="137">
        <f t="shared" si="121"/>
        <v>0</v>
      </c>
      <c r="AA293" s="137">
        <f t="shared" si="121"/>
        <v>0</v>
      </c>
      <c r="AB293" s="137">
        <f t="shared" si="121"/>
        <v>0</v>
      </c>
      <c r="AC293" s="137">
        <f t="shared" si="121"/>
        <v>0</v>
      </c>
      <c r="AD293" s="137">
        <f t="shared" si="121"/>
        <v>0</v>
      </c>
      <c r="AE293" s="138">
        <f t="shared" si="121"/>
        <v>0</v>
      </c>
      <c r="AF293" s="138">
        <f t="shared" si="121"/>
        <v>0</v>
      </c>
      <c r="AG293" s="138">
        <f t="shared" si="121"/>
        <v>0</v>
      </c>
      <c r="AH293" s="138">
        <f t="shared" si="121"/>
        <v>0</v>
      </c>
      <c r="AI293" s="138">
        <f t="shared" si="121"/>
        <v>0</v>
      </c>
      <c r="AJ293" s="138">
        <f t="shared" si="121"/>
        <v>0</v>
      </c>
      <c r="AK293" s="138">
        <f t="shared" si="121"/>
        <v>0</v>
      </c>
      <c r="AL293" s="138">
        <f t="shared" si="121"/>
        <v>0</v>
      </c>
      <c r="AM293" s="138">
        <f t="shared" si="121"/>
        <v>0</v>
      </c>
      <c r="AN293" s="138">
        <f t="shared" si="121"/>
        <v>0</v>
      </c>
      <c r="AO293" s="138">
        <f t="shared" si="121"/>
        <v>0</v>
      </c>
      <c r="AP293" s="138">
        <f t="shared" si="121"/>
        <v>0</v>
      </c>
      <c r="AQ293" s="138">
        <f t="shared" si="121"/>
        <v>0</v>
      </c>
      <c r="AR293" s="138">
        <f t="shared" si="121"/>
        <v>0</v>
      </c>
      <c r="AS293" s="139">
        <f t="shared" si="121"/>
        <v>0</v>
      </c>
      <c r="BA293" s="44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</row>
    <row r="294" spans="7:70">
      <c r="G294" s="1"/>
      <c r="H294" s="1"/>
      <c r="I294" s="1"/>
      <c r="J294" s="1"/>
      <c r="M294" s="43"/>
      <c r="N294"/>
      <c r="O294"/>
      <c r="P294"/>
      <c r="Q294"/>
      <c r="R294"/>
      <c r="S294"/>
      <c r="T294"/>
      <c r="U294"/>
      <c r="V294"/>
      <c r="W294"/>
      <c r="BA294" s="4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</row>
    <row r="295" spans="7:70">
      <c r="G295" s="1"/>
      <c r="H295" s="1"/>
      <c r="I295" s="1"/>
      <c r="J295" s="1"/>
      <c r="M295" s="43"/>
      <c r="N295"/>
      <c r="O295"/>
      <c r="P295"/>
      <c r="Q295"/>
      <c r="R295"/>
      <c r="S295"/>
      <c r="T295"/>
      <c r="U295"/>
      <c r="V295"/>
      <c r="W295"/>
      <c r="BA295" s="44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</row>
    <row r="296" spans="7:70">
      <c r="G296" s="1"/>
      <c r="H296" s="1"/>
      <c r="I296" s="1"/>
      <c r="J296" s="1"/>
      <c r="M296" s="43"/>
      <c r="N296"/>
      <c r="O296"/>
      <c r="P296"/>
      <c r="Q296"/>
      <c r="R296"/>
      <c r="S296"/>
      <c r="T296"/>
      <c r="U296"/>
      <c r="V296"/>
      <c r="W296"/>
      <c r="BA296" s="44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</row>
    <row r="297" spans="7:70">
      <c r="G297" s="1"/>
      <c r="H297" s="1"/>
      <c r="I297" s="1"/>
      <c r="J297" s="1"/>
      <c r="M297" s="43"/>
      <c r="N297"/>
      <c r="O297"/>
      <c r="P297"/>
      <c r="Q297"/>
      <c r="R297"/>
      <c r="S297"/>
      <c r="T297"/>
      <c r="U297"/>
      <c r="V297"/>
      <c r="W297"/>
      <c r="BA297" s="44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</row>
    <row r="298" spans="7:70">
      <c r="G298" s="1"/>
      <c r="H298" s="1"/>
      <c r="I298" s="1"/>
      <c r="J298" s="1"/>
      <c r="M298" s="43"/>
      <c r="N298"/>
      <c r="O298"/>
      <c r="P298"/>
      <c r="Q298"/>
      <c r="R298"/>
      <c r="S298"/>
      <c r="T298"/>
      <c r="U298"/>
      <c r="V298"/>
      <c r="W298"/>
      <c r="BA298" s="44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</row>
    <row r="299" spans="7:70">
      <c r="G299" s="1"/>
      <c r="H299" s="1"/>
      <c r="I299" s="1"/>
      <c r="J299" s="1"/>
      <c r="M299" s="43"/>
      <c r="N299"/>
      <c r="O299"/>
      <c r="P299"/>
      <c r="Q299"/>
      <c r="R299"/>
      <c r="S299"/>
      <c r="T299"/>
      <c r="U299"/>
      <c r="V299"/>
      <c r="W299"/>
      <c r="BA299" s="44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</row>
    <row r="300" spans="7:70">
      <c r="G300" s="1"/>
      <c r="H300" s="1"/>
      <c r="I300" s="1"/>
      <c r="J300" s="1"/>
      <c r="M300" s="43"/>
      <c r="N300"/>
      <c r="O300"/>
      <c r="P300"/>
      <c r="Q300"/>
      <c r="R300"/>
      <c r="S300"/>
      <c r="T300"/>
      <c r="U300"/>
      <c r="V300"/>
      <c r="W300"/>
      <c r="BA300" s="44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</row>
    <row r="301" spans="7:70">
      <c r="G301" s="1"/>
      <c r="H301" s="1"/>
      <c r="I301" s="1"/>
      <c r="J301" s="1"/>
      <c r="M301" s="43"/>
      <c r="N301"/>
      <c r="O301"/>
      <c r="P301"/>
      <c r="Q301"/>
      <c r="R301"/>
      <c r="S301"/>
      <c r="T301"/>
      <c r="U301"/>
      <c r="V301"/>
      <c r="W301"/>
      <c r="BA301" s="44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</row>
    <row r="302" spans="7:70">
      <c r="G302" s="1"/>
      <c r="H302" s="1"/>
      <c r="I302" s="1"/>
      <c r="J302" s="1"/>
      <c r="M302" s="43"/>
      <c r="N302"/>
      <c r="O302"/>
      <c r="P302"/>
      <c r="Q302"/>
      <c r="R302"/>
      <c r="S302"/>
      <c r="T302"/>
      <c r="U302"/>
      <c r="V302"/>
      <c r="W302"/>
      <c r="BA302" s="44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</row>
    <row r="303" spans="7:70">
      <c r="G303" s="1"/>
      <c r="H303" s="1"/>
      <c r="I303" s="1"/>
      <c r="J303" s="1"/>
      <c r="M303" s="43"/>
      <c r="N303"/>
      <c r="O303"/>
      <c r="P303"/>
      <c r="Q303"/>
      <c r="R303"/>
      <c r="S303"/>
      <c r="T303"/>
      <c r="U303"/>
      <c r="V303"/>
      <c r="W303"/>
      <c r="BA303" s="44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</row>
    <row r="304" spans="7:70">
      <c r="G304" s="1"/>
      <c r="H304" s="1"/>
      <c r="I304" s="1"/>
      <c r="J304" s="1"/>
      <c r="M304" s="43"/>
      <c r="N304"/>
      <c r="O304"/>
      <c r="P304"/>
      <c r="Q304"/>
      <c r="R304"/>
      <c r="S304"/>
      <c r="T304"/>
      <c r="U304"/>
      <c r="V304"/>
      <c r="W304"/>
      <c r="BA304" s="4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</row>
    <row r="305" spans="7:70">
      <c r="G305" s="1"/>
      <c r="H305" s="1"/>
      <c r="I305" s="1"/>
      <c r="J305" s="1"/>
      <c r="M305" s="43"/>
      <c r="N305"/>
      <c r="O305"/>
      <c r="P305"/>
      <c r="Q305"/>
      <c r="R305"/>
      <c r="S305"/>
      <c r="T305"/>
      <c r="U305"/>
      <c r="V305"/>
      <c r="W305"/>
      <c r="BA305" s="44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</row>
    <row r="306" spans="7:70">
      <c r="G306" s="1"/>
      <c r="H306" s="1"/>
      <c r="I306" s="1"/>
      <c r="J306" s="1"/>
      <c r="M306" s="43"/>
      <c r="N306"/>
      <c r="O306"/>
      <c r="P306"/>
      <c r="Q306"/>
      <c r="R306"/>
      <c r="S306"/>
      <c r="T306"/>
      <c r="U306"/>
      <c r="V306"/>
      <c r="W306"/>
      <c r="BA306" s="44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</row>
    <row r="307" spans="7:70">
      <c r="G307" s="1"/>
      <c r="H307" s="1"/>
      <c r="I307" s="1"/>
      <c r="J307" s="1"/>
      <c r="M307" s="43"/>
      <c r="N307"/>
      <c r="O307"/>
      <c r="P307"/>
      <c r="Q307"/>
      <c r="R307"/>
      <c r="S307"/>
      <c r="T307"/>
      <c r="U307"/>
      <c r="V307"/>
      <c r="W307"/>
      <c r="BA307" s="44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</row>
    <row r="308" spans="7:70">
      <c r="G308" s="1"/>
      <c r="H308" s="1"/>
      <c r="I308" s="1"/>
      <c r="J308" s="1"/>
      <c r="M308" s="43"/>
      <c r="N308"/>
      <c r="O308"/>
      <c r="P308"/>
      <c r="Q308"/>
      <c r="R308"/>
      <c r="S308"/>
      <c r="T308"/>
      <c r="U308"/>
      <c r="V308"/>
      <c r="W308"/>
      <c r="BA308" s="44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</row>
    <row r="309" spans="7:70">
      <c r="G309" s="1"/>
      <c r="H309" s="1"/>
      <c r="I309" s="1"/>
      <c r="J309" s="1"/>
      <c r="M309" s="43"/>
      <c r="N309"/>
      <c r="O309"/>
      <c r="P309"/>
      <c r="Q309"/>
      <c r="R309"/>
      <c r="S309"/>
      <c r="T309"/>
      <c r="U309"/>
      <c r="V309"/>
      <c r="W309"/>
      <c r="BA309" s="44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</row>
    <row r="310" spans="7:70">
      <c r="G310" s="1"/>
      <c r="H310" s="1"/>
      <c r="I310" s="1"/>
      <c r="J310" s="1"/>
      <c r="M310" s="43"/>
      <c r="N310"/>
      <c r="O310"/>
      <c r="P310"/>
      <c r="Q310"/>
      <c r="R310"/>
      <c r="S310"/>
      <c r="T310"/>
      <c r="U310"/>
      <c r="V310"/>
      <c r="W310"/>
      <c r="BA310" s="44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</row>
    <row r="311" spans="7:70">
      <c r="G311" s="1"/>
      <c r="H311" s="1"/>
      <c r="I311" s="1"/>
      <c r="J311" s="1"/>
      <c r="M311" s="43"/>
      <c r="N311"/>
      <c r="O311"/>
      <c r="P311"/>
      <c r="Q311"/>
      <c r="R311"/>
      <c r="S311"/>
      <c r="T311"/>
      <c r="U311"/>
      <c r="V311"/>
      <c r="W311"/>
      <c r="BA311" s="44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</row>
    <row r="312" spans="7:70">
      <c r="G312" s="1"/>
      <c r="H312" s="1"/>
      <c r="I312" s="1"/>
      <c r="J312" s="1"/>
      <c r="M312" s="43"/>
      <c r="N312"/>
      <c r="O312"/>
      <c r="P312"/>
      <c r="Q312"/>
      <c r="R312"/>
      <c r="S312"/>
      <c r="T312"/>
      <c r="U312"/>
      <c r="V312"/>
      <c r="W312"/>
      <c r="BA312" s="44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</row>
    <row r="313" spans="7:70" ht="15" customHeight="1">
      <c r="G313" s="1"/>
      <c r="H313" s="1"/>
      <c r="I313" s="1"/>
      <c r="J313" s="1"/>
      <c r="K313" s="1"/>
      <c r="M313" s="43"/>
      <c r="N313"/>
      <c r="O313"/>
      <c r="P313"/>
      <c r="Q313"/>
      <c r="R313"/>
      <c r="S313"/>
      <c r="T313"/>
      <c r="U313"/>
      <c r="V313"/>
      <c r="W313"/>
      <c r="BA313" s="44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</row>
    <row r="314" spans="7:70" ht="15" customHeight="1">
      <c r="G314" s="1"/>
      <c r="H314" s="1"/>
      <c r="I314" s="1"/>
      <c r="J314" s="1"/>
      <c r="K314" s="1"/>
      <c r="M314" s="43"/>
      <c r="N314"/>
      <c r="O314"/>
      <c r="P314"/>
      <c r="Q314"/>
      <c r="R314"/>
      <c r="S314"/>
      <c r="T314"/>
      <c r="U314"/>
      <c r="V314"/>
      <c r="W314"/>
      <c r="BA314" s="4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</row>
    <row r="315" spans="7:70" ht="15" customHeight="1">
      <c r="G315" s="1"/>
      <c r="H315" s="1"/>
      <c r="I315" s="1"/>
      <c r="J315" s="1"/>
      <c r="K315" s="1"/>
      <c r="M315" s="43"/>
      <c r="N315"/>
      <c r="O315"/>
      <c r="P315"/>
      <c r="Q315"/>
      <c r="R315"/>
      <c r="S315"/>
      <c r="T315"/>
      <c r="U315"/>
      <c r="V315"/>
      <c r="W315"/>
      <c r="BA315" s="44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</row>
    <row r="316" spans="7:70" ht="15" customHeight="1">
      <c r="G316" s="1"/>
      <c r="H316" s="1"/>
      <c r="I316" s="1"/>
      <c r="J316" s="1"/>
      <c r="K316" s="1"/>
      <c r="M316" s="43"/>
      <c r="N316"/>
      <c r="O316"/>
      <c r="P316"/>
      <c r="Q316"/>
      <c r="R316"/>
      <c r="S316"/>
      <c r="T316"/>
      <c r="U316"/>
      <c r="V316"/>
      <c r="W316"/>
      <c r="BA316" s="44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</row>
    <row r="317" spans="7:70" ht="15" customHeight="1">
      <c r="G317" s="1"/>
      <c r="H317" s="1"/>
      <c r="I317" s="1"/>
      <c r="J317" s="1"/>
      <c r="K317" s="1"/>
      <c r="M317" s="43"/>
      <c r="N317"/>
      <c r="O317"/>
      <c r="P317"/>
      <c r="Q317"/>
      <c r="R317"/>
      <c r="S317"/>
      <c r="T317"/>
      <c r="U317"/>
      <c r="V317"/>
      <c r="W317"/>
      <c r="BA317" s="44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</row>
    <row r="318" spans="7:70" ht="15" customHeight="1">
      <c r="G318" s="1"/>
      <c r="H318" s="1"/>
      <c r="I318" s="1"/>
      <c r="J318" s="1"/>
      <c r="K318" s="1"/>
      <c r="M318" s="43"/>
      <c r="N318"/>
      <c r="O318"/>
      <c r="P318"/>
      <c r="Q318"/>
      <c r="R318"/>
      <c r="S318"/>
      <c r="T318"/>
      <c r="U318"/>
      <c r="V318"/>
      <c r="W318"/>
      <c r="BA318" s="44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</row>
    <row r="319" spans="7:70" ht="15" customHeight="1">
      <c r="G319" s="1"/>
      <c r="H319" s="1"/>
      <c r="I319" s="1"/>
      <c r="J319" s="1"/>
      <c r="K319" s="1"/>
      <c r="M319" s="43"/>
      <c r="N319"/>
      <c r="O319"/>
      <c r="P319"/>
      <c r="Q319"/>
      <c r="R319"/>
      <c r="S319"/>
      <c r="T319"/>
      <c r="U319"/>
      <c r="V319"/>
      <c r="W319"/>
      <c r="BA319" s="44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</row>
    <row r="320" spans="7:70" ht="15" customHeight="1">
      <c r="G320" s="1"/>
      <c r="H320" s="1"/>
      <c r="I320" s="1"/>
      <c r="J320" s="1"/>
      <c r="K320" s="1"/>
      <c r="M320" s="43"/>
      <c r="N320"/>
      <c r="O320"/>
      <c r="P320"/>
      <c r="Q320"/>
      <c r="R320"/>
      <c r="S320"/>
      <c r="T320"/>
      <c r="U320"/>
      <c r="V320"/>
      <c r="W320"/>
      <c r="BA320" s="44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</row>
    <row r="321" spans="7:70" ht="15" customHeight="1">
      <c r="G321" s="1"/>
      <c r="H321" s="1"/>
      <c r="I321" s="1"/>
      <c r="J321" s="1"/>
      <c r="K321" s="1"/>
      <c r="M321" s="43"/>
      <c r="N321"/>
      <c r="O321"/>
      <c r="P321"/>
      <c r="Q321"/>
      <c r="R321"/>
      <c r="S321"/>
      <c r="T321"/>
      <c r="U321"/>
      <c r="V321"/>
      <c r="W321"/>
      <c r="BA321" s="44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</row>
    <row r="322" spans="7:70" ht="15" customHeight="1">
      <c r="G322" s="1"/>
      <c r="H322" s="1"/>
      <c r="I322" s="1"/>
      <c r="J322" s="1"/>
      <c r="K322" s="1"/>
      <c r="M322" s="43"/>
      <c r="N322"/>
      <c r="O322"/>
      <c r="P322"/>
      <c r="Q322"/>
      <c r="R322"/>
      <c r="S322"/>
      <c r="T322"/>
      <c r="U322"/>
      <c r="V322"/>
      <c r="W322"/>
      <c r="BA322" s="44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</row>
    <row r="323" spans="7:70" ht="15" customHeight="1">
      <c r="G323" s="1"/>
      <c r="H323" s="1"/>
      <c r="I323" s="1"/>
      <c r="J323" s="1"/>
      <c r="K323" s="1"/>
      <c r="M323" s="43"/>
      <c r="N323"/>
      <c r="O323"/>
      <c r="P323"/>
      <c r="Q323"/>
      <c r="R323"/>
      <c r="S323"/>
      <c r="T323"/>
      <c r="U323"/>
      <c r="V323"/>
      <c r="W323"/>
      <c r="BA323" s="44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</row>
    <row r="324" spans="7:70" ht="15" customHeight="1">
      <c r="G324" s="1"/>
      <c r="H324" s="1"/>
      <c r="I324" s="1"/>
      <c r="J324" s="1"/>
      <c r="K324" s="1"/>
      <c r="M324" s="43"/>
      <c r="N324"/>
      <c r="O324"/>
      <c r="P324"/>
      <c r="Q324"/>
      <c r="R324"/>
      <c r="S324"/>
      <c r="T324"/>
      <c r="U324"/>
      <c r="V324"/>
      <c r="W324"/>
      <c r="BA324" s="4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</row>
    <row r="325" spans="7:70" ht="15" customHeight="1">
      <c r="G325" s="1"/>
      <c r="H325" s="1"/>
      <c r="I325" s="1"/>
      <c r="J325" s="1"/>
      <c r="K325" s="1"/>
      <c r="M325" s="43"/>
      <c r="N325"/>
      <c r="O325"/>
      <c r="P325"/>
      <c r="Q325"/>
      <c r="R325"/>
      <c r="S325"/>
      <c r="T325"/>
      <c r="U325"/>
      <c r="V325"/>
      <c r="W325"/>
      <c r="BA325" s="44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</row>
    <row r="326" spans="7:70" ht="15" customHeight="1">
      <c r="G326" s="1"/>
      <c r="H326" s="1"/>
      <c r="I326" s="1"/>
      <c r="J326" s="1"/>
      <c r="K326" s="1"/>
      <c r="M326" s="43"/>
      <c r="N326"/>
      <c r="O326"/>
      <c r="P326"/>
      <c r="Q326"/>
      <c r="R326"/>
      <c r="S326"/>
      <c r="T326"/>
      <c r="U326"/>
      <c r="V326"/>
      <c r="W326"/>
      <c r="BA326" s="44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</row>
    <row r="327" spans="7:70" ht="15" customHeight="1">
      <c r="G327" s="1"/>
      <c r="H327" s="1"/>
      <c r="I327" s="1"/>
      <c r="J327" s="1"/>
      <c r="K327" s="1"/>
      <c r="M327" s="43"/>
      <c r="N327"/>
      <c r="O327"/>
      <c r="P327"/>
      <c r="Q327"/>
      <c r="R327"/>
      <c r="S327"/>
      <c r="T327"/>
      <c r="U327"/>
      <c r="V327"/>
      <c r="W327"/>
      <c r="BA327" s="44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</row>
    <row r="328" spans="7:70" ht="15" customHeight="1">
      <c r="G328" s="1"/>
      <c r="H328" s="1"/>
      <c r="I328" s="1"/>
      <c r="J328" s="1"/>
      <c r="K328" s="1"/>
      <c r="M328" s="43"/>
      <c r="N328"/>
      <c r="O328"/>
      <c r="P328"/>
      <c r="Q328"/>
      <c r="R328"/>
      <c r="S328"/>
      <c r="T328"/>
      <c r="U328"/>
      <c r="V328"/>
      <c r="W328"/>
      <c r="BA328" s="44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</row>
    <row r="329" spans="7:70" ht="15" customHeight="1">
      <c r="G329" s="1"/>
      <c r="H329" s="1"/>
      <c r="I329" s="1"/>
      <c r="J329" s="1"/>
      <c r="K329" s="1"/>
      <c r="M329" s="43"/>
      <c r="N329"/>
      <c r="O329"/>
      <c r="P329"/>
      <c r="Q329"/>
      <c r="R329"/>
      <c r="S329"/>
      <c r="T329"/>
      <c r="U329"/>
      <c r="V329"/>
      <c r="W329"/>
      <c r="BA329" s="44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</row>
    <row r="330" spans="7:70" ht="15" customHeight="1">
      <c r="G330" s="1"/>
      <c r="H330" s="1"/>
      <c r="I330" s="1"/>
      <c r="J330" s="1"/>
      <c r="K330" s="1"/>
      <c r="M330" s="43"/>
      <c r="N330"/>
      <c r="O330"/>
      <c r="P330"/>
      <c r="Q330"/>
      <c r="R330"/>
      <c r="S330"/>
      <c r="T330"/>
      <c r="U330"/>
      <c r="V330"/>
      <c r="W330"/>
      <c r="BA330" s="44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</row>
    <row r="331" spans="7:70" ht="15" customHeight="1">
      <c r="G331" s="1"/>
      <c r="H331" s="1"/>
      <c r="I331" s="1"/>
      <c r="J331" s="1"/>
      <c r="K331" s="1"/>
      <c r="M331" s="43"/>
      <c r="N331"/>
      <c r="O331"/>
      <c r="P331"/>
      <c r="Q331"/>
      <c r="R331"/>
      <c r="S331"/>
      <c r="T331"/>
      <c r="U331"/>
      <c r="V331"/>
      <c r="W331"/>
      <c r="BA331" s="44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</row>
    <row r="332" spans="7:70" ht="15" customHeight="1">
      <c r="G332" s="1"/>
      <c r="H332" s="1"/>
      <c r="I332" s="1"/>
      <c r="J332" s="1"/>
      <c r="K332" s="1"/>
      <c r="M332" s="43"/>
      <c r="N332"/>
      <c r="O332"/>
      <c r="P332"/>
      <c r="Q332"/>
      <c r="R332"/>
      <c r="S332"/>
      <c r="T332"/>
      <c r="U332"/>
      <c r="V332"/>
      <c r="W332"/>
      <c r="BA332" s="44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</row>
    <row r="333" spans="7:70" ht="15" customHeight="1">
      <c r="G333" s="1"/>
      <c r="H333" s="1"/>
      <c r="I333" s="1"/>
      <c r="J333" s="1"/>
      <c r="K333" s="1"/>
      <c r="M333" s="43"/>
      <c r="N333"/>
      <c r="O333"/>
      <c r="P333"/>
      <c r="Q333"/>
      <c r="R333"/>
      <c r="S333"/>
      <c r="T333"/>
      <c r="U333"/>
      <c r="V333"/>
      <c r="W333"/>
      <c r="BA333" s="44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</row>
    <row r="334" spans="7:70" ht="15" customHeight="1">
      <c r="G334" s="1"/>
      <c r="H334" s="1"/>
      <c r="I334" s="1"/>
      <c r="J334" s="1"/>
      <c r="K334" s="1"/>
      <c r="M334" s="43"/>
      <c r="N334"/>
      <c r="O334"/>
      <c r="P334"/>
      <c r="Q334"/>
      <c r="R334"/>
      <c r="S334"/>
      <c r="T334"/>
      <c r="U334"/>
      <c r="V334"/>
      <c r="W334"/>
      <c r="BA334" s="4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</row>
    <row r="335" spans="7:70" ht="15" customHeight="1">
      <c r="G335" s="1"/>
      <c r="H335" s="1"/>
      <c r="I335" s="1"/>
      <c r="J335" s="1"/>
      <c r="K335" s="1"/>
      <c r="M335" s="43"/>
      <c r="N335"/>
      <c r="O335"/>
      <c r="P335"/>
      <c r="Q335"/>
      <c r="R335"/>
      <c r="S335"/>
      <c r="T335"/>
      <c r="U335"/>
      <c r="V335"/>
      <c r="W335"/>
      <c r="BA335" s="44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</row>
    <row r="336" spans="7:70" ht="15" customHeight="1">
      <c r="G336" s="1"/>
      <c r="H336" s="1"/>
      <c r="I336" s="1"/>
      <c r="J336" s="1"/>
      <c r="K336" s="1"/>
      <c r="M336" s="43"/>
      <c r="N336"/>
      <c r="O336"/>
      <c r="P336"/>
      <c r="Q336"/>
      <c r="R336"/>
      <c r="S336"/>
      <c r="T336"/>
      <c r="U336"/>
      <c r="V336"/>
      <c r="W336"/>
      <c r="BA336" s="44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</row>
    <row r="337" spans="7:70" ht="15" customHeight="1">
      <c r="G337" s="1"/>
      <c r="H337" s="1"/>
      <c r="I337" s="1"/>
      <c r="J337" s="1"/>
      <c r="K337" s="1"/>
      <c r="M337" s="43"/>
      <c r="N337"/>
      <c r="O337"/>
      <c r="P337"/>
      <c r="Q337"/>
      <c r="R337"/>
      <c r="S337"/>
      <c r="T337"/>
      <c r="U337"/>
      <c r="V337"/>
      <c r="W337"/>
      <c r="BA337" s="44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</row>
    <row r="338" spans="7:70" ht="15" customHeight="1">
      <c r="G338" s="1"/>
      <c r="I338" s="1"/>
      <c r="J338" s="1"/>
      <c r="K338" s="1"/>
      <c r="M338" s="43"/>
      <c r="N338"/>
      <c r="O338"/>
      <c r="P338"/>
      <c r="Q338"/>
      <c r="R338"/>
      <c r="S338"/>
      <c r="T338"/>
      <c r="U338"/>
      <c r="V338"/>
      <c r="W338"/>
      <c r="BA338" s="44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</row>
    <row r="339" spans="7:70" ht="15" customHeight="1">
      <c r="G339" s="1"/>
      <c r="I339" s="1"/>
      <c r="J339" s="1"/>
      <c r="K339" s="1"/>
      <c r="M339" s="43"/>
      <c r="N339"/>
      <c r="O339"/>
      <c r="P339"/>
      <c r="Q339"/>
      <c r="R339"/>
      <c r="S339"/>
      <c r="T339"/>
      <c r="U339"/>
      <c r="V339"/>
      <c r="W339"/>
      <c r="BA339" s="44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</row>
    <row r="340" spans="7:70" ht="15" customHeight="1">
      <c r="G340" s="1"/>
      <c r="I340" s="1"/>
      <c r="J340" s="1"/>
      <c r="K340" s="1"/>
      <c r="M340" s="43"/>
      <c r="N340"/>
      <c r="O340"/>
      <c r="P340"/>
      <c r="Q340"/>
      <c r="R340"/>
      <c r="S340"/>
      <c r="T340"/>
      <c r="U340"/>
      <c r="V340"/>
      <c r="W340"/>
      <c r="BA340" s="44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</row>
    <row r="341" spans="7:70" ht="15" customHeight="1">
      <c r="G341" s="1"/>
      <c r="I341" s="1"/>
      <c r="J341" s="1"/>
      <c r="K341" s="1"/>
      <c r="M341" s="43"/>
      <c r="N341"/>
      <c r="O341"/>
      <c r="P341"/>
      <c r="Q341"/>
      <c r="R341"/>
      <c r="S341"/>
      <c r="T341"/>
      <c r="U341"/>
      <c r="V341"/>
      <c r="W341"/>
      <c r="BA341" s="44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</row>
    <row r="342" spans="7:70" ht="15" customHeight="1">
      <c r="G342" s="1"/>
      <c r="I342" s="1"/>
      <c r="J342" s="1"/>
      <c r="K342" s="1"/>
      <c r="M342" s="43"/>
      <c r="N342"/>
      <c r="O342"/>
      <c r="P342"/>
      <c r="Q342"/>
      <c r="R342"/>
      <c r="S342"/>
      <c r="T342"/>
      <c r="U342"/>
      <c r="V342"/>
      <c r="W342"/>
      <c r="BA342" s="44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</row>
    <row r="343" spans="7:70" ht="15" customHeight="1">
      <c r="G343" s="1"/>
      <c r="I343" s="1"/>
      <c r="J343" s="1"/>
      <c r="K343" s="1"/>
      <c r="M343" s="43"/>
      <c r="N343"/>
      <c r="O343"/>
      <c r="P343"/>
      <c r="Q343"/>
      <c r="R343"/>
      <c r="S343"/>
      <c r="T343"/>
      <c r="U343"/>
      <c r="V343"/>
      <c r="W343"/>
      <c r="BA343" s="44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</row>
    <row r="344" spans="7:70" ht="15" customHeight="1">
      <c r="G344" s="1"/>
      <c r="I344" s="1"/>
      <c r="J344" s="1"/>
      <c r="K344" s="1"/>
      <c r="M344" s="43"/>
      <c r="N344"/>
      <c r="O344"/>
      <c r="P344"/>
      <c r="Q344"/>
      <c r="R344"/>
      <c r="S344"/>
      <c r="T344"/>
      <c r="U344"/>
      <c r="V344"/>
      <c r="W344"/>
      <c r="BA344" s="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</row>
    <row r="345" spans="7:70" ht="15" customHeight="1">
      <c r="G345" s="1"/>
      <c r="I345" s="1"/>
      <c r="J345" s="1"/>
      <c r="K345" s="1"/>
      <c r="M345" s="43"/>
      <c r="N345"/>
      <c r="O345"/>
      <c r="P345"/>
      <c r="Q345"/>
      <c r="R345"/>
      <c r="S345"/>
      <c r="T345"/>
      <c r="U345"/>
      <c r="V345"/>
      <c r="W345"/>
      <c r="BA345" s="44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</row>
    <row r="346" spans="7:70" ht="15" customHeight="1">
      <c r="G346" s="1"/>
      <c r="I346" s="1"/>
      <c r="J346" s="1"/>
      <c r="K346" s="1"/>
      <c r="M346" s="43"/>
      <c r="N346"/>
      <c r="O346"/>
      <c r="P346"/>
      <c r="Q346"/>
      <c r="R346"/>
      <c r="S346"/>
      <c r="T346"/>
      <c r="U346"/>
      <c r="V346"/>
      <c r="W346"/>
      <c r="BA346" s="44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</row>
    <row r="347" spans="7:70" ht="15" customHeight="1">
      <c r="G347" s="1"/>
      <c r="I347" s="1"/>
      <c r="J347" s="1"/>
      <c r="K347" s="1"/>
      <c r="M347" s="43">
        <v>1</v>
      </c>
      <c r="N347"/>
      <c r="O347"/>
      <c r="P347"/>
      <c r="Q347"/>
      <c r="R347"/>
      <c r="S347"/>
      <c r="T347"/>
      <c r="U347"/>
      <c r="V347"/>
      <c r="W347"/>
      <c r="BA347" s="44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</row>
    <row r="348" spans="7:70" ht="15" customHeight="1">
      <c r="G348" s="1"/>
      <c r="I348" s="1"/>
      <c r="J348" s="1"/>
      <c r="K348" s="1"/>
      <c r="M348" s="43">
        <v>2</v>
      </c>
      <c r="N348"/>
      <c r="O348"/>
      <c r="P348"/>
      <c r="Q348"/>
      <c r="R348"/>
      <c r="S348"/>
      <c r="T348"/>
      <c r="U348"/>
      <c r="V348"/>
      <c r="W348"/>
      <c r="BA348" s="44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</row>
    <row r="349" spans="7:70" ht="15" customHeight="1">
      <c r="G349" s="1"/>
      <c r="I349" s="1"/>
      <c r="J349" s="1"/>
      <c r="K349" s="1"/>
      <c r="M349" s="43">
        <v>3</v>
      </c>
      <c r="N349"/>
      <c r="O349"/>
      <c r="P349"/>
      <c r="Q349"/>
      <c r="R349"/>
      <c r="S349"/>
      <c r="T349"/>
      <c r="U349"/>
      <c r="V349"/>
      <c r="W349"/>
      <c r="BA349" s="44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</row>
    <row r="350" spans="7:70" ht="15" customHeight="1">
      <c r="G350" s="1"/>
      <c r="I350" s="1"/>
      <c r="J350" s="1"/>
      <c r="K350" s="1"/>
      <c r="M350" s="43">
        <v>4</v>
      </c>
      <c r="N350"/>
      <c r="O350"/>
      <c r="P350"/>
      <c r="Q350"/>
      <c r="R350"/>
      <c r="S350"/>
      <c r="T350"/>
      <c r="U350"/>
      <c r="V350"/>
      <c r="W350"/>
      <c r="BA350" s="44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</row>
    <row r="351" spans="7:70" ht="15" customHeight="1">
      <c r="G351" s="1"/>
      <c r="I351" s="1"/>
      <c r="J351" s="1"/>
      <c r="K351" s="1"/>
      <c r="M351" s="43">
        <v>5</v>
      </c>
      <c r="N351"/>
      <c r="O351"/>
      <c r="P351"/>
      <c r="Q351"/>
      <c r="R351"/>
      <c r="S351"/>
      <c r="T351"/>
      <c r="U351"/>
      <c r="V351"/>
      <c r="W351"/>
      <c r="BA351" s="44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</row>
    <row r="352" spans="7:70" ht="15" customHeight="1">
      <c r="G352" s="1"/>
      <c r="I352" s="1"/>
      <c r="J352" s="1"/>
      <c r="K352" s="1"/>
      <c r="M352" s="43">
        <v>6</v>
      </c>
      <c r="N352"/>
      <c r="O352"/>
      <c r="P352"/>
      <c r="Q352"/>
      <c r="R352"/>
      <c r="S352"/>
      <c r="T352"/>
      <c r="U352"/>
      <c r="V352"/>
      <c r="W352"/>
      <c r="BA352" s="44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</row>
    <row r="353" spans="7:70" ht="15" customHeight="1">
      <c r="G353" s="1"/>
      <c r="H353" s="1"/>
      <c r="I353" s="1"/>
      <c r="J353" s="1"/>
      <c r="K353" s="1"/>
      <c r="M353" s="43">
        <v>7</v>
      </c>
      <c r="N353"/>
      <c r="O353"/>
      <c r="P353"/>
      <c r="Q353"/>
      <c r="R353"/>
      <c r="S353"/>
      <c r="T353"/>
      <c r="U353"/>
      <c r="V353"/>
      <c r="W353"/>
      <c r="BA353" s="44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</row>
    <row r="354" spans="7:70" ht="15" customHeight="1">
      <c r="G354" s="1"/>
      <c r="H354" s="1"/>
      <c r="I354" s="1"/>
      <c r="J354" s="1"/>
      <c r="K354" s="1"/>
      <c r="M354" s="43">
        <v>8</v>
      </c>
      <c r="N354"/>
      <c r="O354"/>
      <c r="P354"/>
      <c r="Q354"/>
      <c r="R354"/>
      <c r="S354"/>
      <c r="T354"/>
      <c r="U354"/>
      <c r="V354"/>
      <c r="W354"/>
      <c r="BA354" s="4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</row>
    <row r="355" spans="7:70" ht="15" customHeight="1">
      <c r="G355" s="1"/>
      <c r="H355" s="1"/>
      <c r="I355" s="1"/>
      <c r="J355" s="1"/>
      <c r="K355" s="1"/>
      <c r="M355" s="43">
        <v>9</v>
      </c>
      <c r="N355"/>
      <c r="O355"/>
      <c r="P355"/>
      <c r="Q355"/>
      <c r="R355"/>
      <c r="S355"/>
      <c r="T355"/>
      <c r="U355"/>
      <c r="V355"/>
      <c r="W355"/>
      <c r="BA355" s="44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</row>
    <row r="356" spans="7:70" ht="15" customHeight="1">
      <c r="G356" s="1"/>
      <c r="H356" s="1"/>
      <c r="I356" s="1"/>
      <c r="J356" s="1"/>
      <c r="K356" s="1"/>
      <c r="M356" s="43">
        <v>10</v>
      </c>
      <c r="N356"/>
      <c r="O356"/>
      <c r="P356"/>
      <c r="Q356"/>
      <c r="R356"/>
      <c r="S356"/>
      <c r="T356"/>
      <c r="U356"/>
      <c r="V356"/>
      <c r="W356"/>
      <c r="BA356" s="44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</row>
    <row r="357" spans="7:70" ht="15" customHeight="1">
      <c r="G357" s="1"/>
      <c r="H357" s="1"/>
      <c r="I357" s="1"/>
      <c r="J357" s="1"/>
      <c r="K357" s="1"/>
      <c r="M357" s="43">
        <v>11</v>
      </c>
      <c r="N357"/>
      <c r="O357"/>
      <c r="P357"/>
      <c r="Q357"/>
      <c r="R357"/>
      <c r="S357"/>
      <c r="T357"/>
      <c r="U357"/>
      <c r="V357"/>
      <c r="W357"/>
      <c r="BA357" s="44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</row>
    <row r="358" spans="7:70" ht="15" customHeight="1">
      <c r="G358" s="1"/>
      <c r="H358" s="1"/>
      <c r="I358" s="1"/>
      <c r="J358" s="1"/>
      <c r="K358" s="1"/>
      <c r="M358" s="43">
        <v>12</v>
      </c>
      <c r="N358"/>
      <c r="O358"/>
      <c r="P358"/>
      <c r="Q358"/>
      <c r="R358"/>
      <c r="S358"/>
      <c r="T358"/>
      <c r="U358"/>
      <c r="V358"/>
      <c r="W358"/>
      <c r="BA358" s="44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</row>
    <row r="359" spans="7:70" ht="15" customHeight="1">
      <c r="G359" s="1"/>
      <c r="J359" s="76"/>
      <c r="K359"/>
      <c r="M359" s="43">
        <v>13</v>
      </c>
      <c r="N359"/>
      <c r="O359"/>
      <c r="P359"/>
      <c r="Q359"/>
      <c r="R359"/>
      <c r="S359"/>
      <c r="T359"/>
      <c r="U359"/>
      <c r="V359"/>
      <c r="W359"/>
      <c r="BA359" s="44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</row>
    <row r="360" spans="7:70" ht="15" customHeight="1">
      <c r="G360" s="1"/>
      <c r="H360" s="1"/>
      <c r="I360" s="1"/>
      <c r="K360"/>
      <c r="L360" s="22"/>
      <c r="M360" s="43">
        <v>14</v>
      </c>
      <c r="N360"/>
      <c r="O360"/>
      <c r="P360"/>
      <c r="Q360"/>
      <c r="R360"/>
      <c r="S360"/>
      <c r="T360"/>
      <c r="U360"/>
      <c r="V360"/>
      <c r="W360"/>
      <c r="BA360" s="44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</row>
    <row r="361" spans="7:70" ht="15" customHeight="1">
      <c r="G361" s="1"/>
      <c r="K361"/>
      <c r="L361" s="22"/>
      <c r="M361" s="43">
        <v>15</v>
      </c>
      <c r="N361"/>
      <c r="O361"/>
      <c r="P361"/>
      <c r="Q361"/>
      <c r="R361"/>
      <c r="S361"/>
      <c r="T361"/>
      <c r="U361"/>
      <c r="V361"/>
      <c r="W361"/>
      <c r="BA361" s="44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</row>
    <row r="362" spans="7:70" ht="15" customHeight="1">
      <c r="G362" s="1"/>
      <c r="H362" s="1"/>
      <c r="I362" s="1"/>
      <c r="J362" s="1"/>
      <c r="K362" s="1"/>
      <c r="M362" s="43"/>
      <c r="N362"/>
      <c r="O362"/>
      <c r="P362"/>
      <c r="Q362"/>
      <c r="R362"/>
      <c r="S362"/>
      <c r="T362"/>
      <c r="U362"/>
      <c r="V362"/>
      <c r="W362"/>
      <c r="BA362" s="44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</row>
    <row r="363" spans="7:70" ht="15" customHeight="1">
      <c r="G363" s="1"/>
      <c r="H363" s="1"/>
      <c r="I363" s="1"/>
      <c r="J363" s="1"/>
      <c r="K363" s="1"/>
      <c r="M363" s="43"/>
      <c r="N363"/>
      <c r="O363"/>
      <c r="P363"/>
      <c r="Q363"/>
      <c r="R363"/>
      <c r="S363"/>
      <c r="T363"/>
      <c r="U363"/>
      <c r="V363"/>
      <c r="W363"/>
      <c r="BA363" s="44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</row>
    <row r="364" spans="7:70">
      <c r="G364" s="1"/>
      <c r="H364" s="1"/>
      <c r="I364" s="1"/>
      <c r="J364" s="1"/>
      <c r="M364" s="43"/>
      <c r="N364"/>
      <c r="O364"/>
      <c r="P364"/>
      <c r="Q364"/>
      <c r="R364"/>
      <c r="S364"/>
      <c r="T364"/>
      <c r="U364"/>
      <c r="V364"/>
      <c r="W364"/>
      <c r="BA364" s="4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</row>
    <row r="365" spans="7:70">
      <c r="G365" s="1"/>
      <c r="H365" s="1"/>
      <c r="I365" s="1"/>
      <c r="J365" s="1"/>
      <c r="M365" s="43"/>
      <c r="N365"/>
      <c r="O365"/>
      <c r="P365"/>
      <c r="Q365"/>
      <c r="R365"/>
      <c r="S365"/>
      <c r="T365"/>
      <c r="U365"/>
      <c r="V365"/>
      <c r="W365"/>
      <c r="BA365" s="44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</row>
    <row r="366" spans="7:70">
      <c r="G366" s="1"/>
      <c r="H366" s="1"/>
      <c r="I366" s="1"/>
      <c r="J366" s="1"/>
      <c r="M366" s="43"/>
      <c r="N366"/>
      <c r="O366"/>
      <c r="P366"/>
      <c r="Q366"/>
      <c r="R366"/>
      <c r="S366"/>
      <c r="T366"/>
      <c r="U366"/>
      <c r="V366"/>
      <c r="W366"/>
      <c r="BA366" s="44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</row>
    <row r="367" spans="7:70">
      <c r="G367" s="1"/>
      <c r="H367" s="1"/>
      <c r="I367" s="1"/>
      <c r="J367" s="1"/>
      <c r="M367" s="43"/>
      <c r="N367"/>
      <c r="O367"/>
      <c r="P367"/>
      <c r="Q367"/>
      <c r="R367"/>
      <c r="S367"/>
      <c r="T367"/>
      <c r="U367"/>
      <c r="V367"/>
      <c r="W367"/>
      <c r="BA367" s="44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7:70">
      <c r="G368" s="1"/>
      <c r="H368" s="1"/>
      <c r="I368" s="1"/>
      <c r="J368" s="1"/>
      <c r="M368" s="43"/>
      <c r="N368"/>
      <c r="O368"/>
      <c r="P368"/>
      <c r="Q368"/>
      <c r="R368"/>
      <c r="S368"/>
      <c r="T368"/>
      <c r="U368"/>
      <c r="V368"/>
      <c r="W368"/>
      <c r="BA368" s="44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7:70">
      <c r="G369" s="1"/>
      <c r="H369" s="1"/>
      <c r="I369" s="1"/>
      <c r="J369" s="1"/>
      <c r="M369" s="43"/>
      <c r="N369"/>
      <c r="O369"/>
      <c r="P369"/>
      <c r="Q369"/>
      <c r="R369"/>
      <c r="S369"/>
      <c r="T369"/>
      <c r="U369"/>
      <c r="V369"/>
      <c r="W369"/>
      <c r="BA369" s="44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</row>
    <row r="370" spans="7:70">
      <c r="G370" s="1"/>
      <c r="H370" s="1"/>
      <c r="I370" s="1"/>
      <c r="J370" s="1"/>
      <c r="M370" s="43"/>
      <c r="N370"/>
      <c r="O370"/>
      <c r="P370"/>
      <c r="Q370"/>
      <c r="R370"/>
      <c r="S370"/>
      <c r="T370"/>
      <c r="U370"/>
      <c r="V370"/>
      <c r="W370"/>
      <c r="BA370" s="44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7:70">
      <c r="G371" s="1"/>
      <c r="H371" s="1"/>
      <c r="I371" s="1"/>
      <c r="J371" s="1"/>
      <c r="M371" s="43"/>
      <c r="N371"/>
      <c r="O371"/>
      <c r="P371"/>
      <c r="Q371"/>
      <c r="R371"/>
      <c r="S371"/>
      <c r="T371"/>
      <c r="U371"/>
      <c r="V371"/>
      <c r="W371"/>
      <c r="BA371" s="44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</row>
    <row r="372" spans="7:70">
      <c r="G372" s="1"/>
      <c r="H372" s="1"/>
      <c r="I372" s="1"/>
      <c r="J372" s="1"/>
      <c r="M372" s="43"/>
      <c r="N372"/>
      <c r="O372"/>
      <c r="P372"/>
      <c r="Q372"/>
      <c r="R372"/>
      <c r="S372"/>
      <c r="T372"/>
      <c r="U372"/>
      <c r="V372"/>
      <c r="W372"/>
      <c r="BA372" s="44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</row>
    <row r="373" spans="7:70">
      <c r="G373" s="1"/>
      <c r="H373" s="1"/>
      <c r="I373" s="1"/>
      <c r="J373" s="1"/>
      <c r="M373" s="43"/>
      <c r="N373"/>
      <c r="O373"/>
      <c r="P373"/>
      <c r="Q373"/>
      <c r="R373"/>
      <c r="S373"/>
      <c r="T373"/>
      <c r="U373"/>
      <c r="V373"/>
      <c r="W373"/>
      <c r="BA373" s="44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</row>
    <row r="374" spans="7:70">
      <c r="G374" s="1"/>
      <c r="H374" s="1"/>
      <c r="I374" s="1"/>
      <c r="J374" s="1"/>
      <c r="M374" s="43"/>
      <c r="N374"/>
      <c r="O374"/>
      <c r="P374"/>
      <c r="Q374"/>
      <c r="R374"/>
      <c r="S374"/>
      <c r="T374"/>
      <c r="U374"/>
      <c r="V374"/>
      <c r="W374"/>
      <c r="BA374" s="4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</row>
    <row r="375" spans="7:70">
      <c r="G375" s="1"/>
      <c r="H375" s="1"/>
      <c r="I375" s="1"/>
      <c r="J375" s="1"/>
      <c r="M375" s="43"/>
      <c r="N375"/>
      <c r="O375"/>
      <c r="P375"/>
      <c r="Q375"/>
      <c r="R375"/>
      <c r="S375"/>
      <c r="T375"/>
      <c r="U375"/>
      <c r="V375"/>
      <c r="W375"/>
      <c r="BA375" s="44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</row>
    <row r="376" spans="7:70">
      <c r="G376" s="1"/>
      <c r="H376" s="1"/>
      <c r="I376" s="1"/>
      <c r="J376" s="1"/>
      <c r="M376" s="43"/>
      <c r="N376"/>
      <c r="O376"/>
      <c r="P376"/>
      <c r="Q376"/>
      <c r="R376"/>
      <c r="S376"/>
      <c r="T376"/>
      <c r="U376"/>
      <c r="V376"/>
      <c r="W376"/>
      <c r="BA376" s="44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</row>
    <row r="377" spans="7:70">
      <c r="G377" s="1"/>
      <c r="H377" s="1"/>
      <c r="I377" s="1"/>
      <c r="J377" s="1"/>
      <c r="M377" s="43"/>
      <c r="N377"/>
      <c r="O377"/>
      <c r="P377"/>
      <c r="Q377"/>
      <c r="R377"/>
      <c r="S377"/>
      <c r="T377"/>
      <c r="U377"/>
      <c r="V377"/>
      <c r="W377"/>
      <c r="BA377" s="44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7:70">
      <c r="G378" s="1"/>
      <c r="H378" s="1"/>
      <c r="I378" s="1"/>
      <c r="J378" s="1"/>
      <c r="M378" s="43"/>
      <c r="N378"/>
      <c r="O378"/>
      <c r="P378"/>
      <c r="Q378"/>
      <c r="R378"/>
      <c r="S378"/>
      <c r="T378"/>
      <c r="U378"/>
      <c r="V378"/>
      <c r="W378"/>
      <c r="BA378" s="44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7:70">
      <c r="G379" s="1"/>
      <c r="H379" s="1"/>
      <c r="I379" s="1"/>
      <c r="J379" s="1"/>
      <c r="M379" s="43"/>
      <c r="N379"/>
      <c r="O379"/>
      <c r="P379"/>
      <c r="Q379"/>
      <c r="R379"/>
      <c r="S379"/>
      <c r="T379"/>
      <c r="U379"/>
      <c r="V379"/>
      <c r="W379"/>
      <c r="BA379" s="44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7:70">
      <c r="G380" s="1"/>
      <c r="H380" s="1"/>
      <c r="I380" s="1"/>
      <c r="J380" s="1"/>
      <c r="M380" s="43"/>
      <c r="N380"/>
      <c r="O380"/>
      <c r="P380"/>
      <c r="Q380"/>
      <c r="R380"/>
      <c r="S380"/>
      <c r="T380"/>
      <c r="U380"/>
      <c r="V380"/>
      <c r="W380"/>
      <c r="BA380" s="44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</row>
    <row r="381" spans="7:70">
      <c r="G381" s="1"/>
      <c r="H381" s="1"/>
      <c r="I381" s="1"/>
      <c r="J381" s="1"/>
      <c r="M381" s="43"/>
      <c r="N381"/>
      <c r="O381"/>
      <c r="P381"/>
      <c r="Q381"/>
      <c r="R381"/>
      <c r="S381"/>
      <c r="T381"/>
      <c r="U381"/>
      <c r="V381"/>
      <c r="W381"/>
      <c r="BA381" s="44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7:70">
      <c r="G382" s="1"/>
      <c r="H382" s="1"/>
      <c r="I382" s="1"/>
      <c r="J382" s="1"/>
      <c r="M382" s="43"/>
      <c r="N382"/>
      <c r="O382"/>
      <c r="P382"/>
      <c r="Q382"/>
      <c r="R382"/>
      <c r="S382"/>
      <c r="T382"/>
      <c r="U382"/>
      <c r="V382"/>
      <c r="W382"/>
      <c r="BA382" s="44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7:70">
      <c r="G383" s="1"/>
      <c r="H383" s="1"/>
      <c r="I383" s="1"/>
      <c r="J383" s="1"/>
      <c r="M383" s="43"/>
      <c r="N383"/>
      <c r="O383"/>
      <c r="P383"/>
      <c r="Q383"/>
      <c r="R383"/>
      <c r="S383"/>
      <c r="T383"/>
      <c r="U383"/>
      <c r="V383"/>
      <c r="W383"/>
      <c r="BA383" s="44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7:70">
      <c r="G384" s="1"/>
      <c r="H384" s="1"/>
      <c r="I384" s="1"/>
      <c r="J384" s="1"/>
      <c r="M384" s="43"/>
      <c r="N384"/>
      <c r="O384"/>
      <c r="P384"/>
      <c r="Q384"/>
      <c r="R384"/>
      <c r="S384"/>
      <c r="T384"/>
      <c r="U384"/>
      <c r="V384"/>
      <c r="W384"/>
      <c r="BA384" s="4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7:70">
      <c r="G385" s="1"/>
      <c r="H385" s="1"/>
      <c r="I385" s="1"/>
      <c r="J385" s="1"/>
      <c r="M385" s="43"/>
      <c r="N385"/>
      <c r="O385"/>
      <c r="P385"/>
      <c r="Q385"/>
      <c r="R385"/>
      <c r="S385"/>
      <c r="T385"/>
      <c r="U385"/>
      <c r="V385"/>
      <c r="W385"/>
      <c r="BA385" s="44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</row>
    <row r="386" spans="7:70">
      <c r="G386" s="1"/>
      <c r="H386" s="1"/>
      <c r="I386" s="1"/>
      <c r="J386" s="1"/>
      <c r="M386" s="43"/>
      <c r="N386"/>
      <c r="O386"/>
      <c r="P386"/>
      <c r="Q386"/>
      <c r="R386"/>
      <c r="S386"/>
      <c r="T386"/>
      <c r="U386"/>
      <c r="V386"/>
      <c r="W386"/>
      <c r="BA386" s="44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7:70">
      <c r="G387" s="1"/>
      <c r="H387" s="1"/>
      <c r="I387" s="1"/>
      <c r="J387" s="1"/>
      <c r="M387" s="43"/>
      <c r="N387"/>
      <c r="O387"/>
      <c r="P387"/>
      <c r="Q387"/>
      <c r="R387"/>
      <c r="S387"/>
      <c r="T387"/>
      <c r="U387"/>
      <c r="V387"/>
      <c r="W387"/>
      <c r="BA387" s="44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7:70">
      <c r="G388" s="1"/>
      <c r="H388" s="1"/>
      <c r="I388" s="1"/>
      <c r="J388" s="1"/>
      <c r="M388" s="43"/>
      <c r="N388"/>
      <c r="O388"/>
      <c r="P388"/>
      <c r="Q388"/>
      <c r="R388"/>
      <c r="S388"/>
      <c r="T388"/>
      <c r="U388"/>
      <c r="V388"/>
      <c r="W388"/>
      <c r="BA388" s="44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7:70">
      <c r="G389" s="1"/>
      <c r="H389" s="1"/>
      <c r="I389" s="1"/>
      <c r="J389" s="1"/>
      <c r="M389" s="43"/>
      <c r="N389"/>
      <c r="O389"/>
      <c r="P389"/>
      <c r="Q389"/>
      <c r="R389"/>
      <c r="S389"/>
      <c r="T389"/>
      <c r="U389"/>
      <c r="V389"/>
      <c r="W389"/>
      <c r="BA389" s="44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7:70">
      <c r="G390" s="1"/>
      <c r="H390" s="1"/>
      <c r="I390" s="1"/>
      <c r="J390" s="1"/>
      <c r="M390" s="43"/>
      <c r="N390"/>
      <c r="O390"/>
      <c r="P390"/>
      <c r="Q390"/>
      <c r="R390"/>
      <c r="S390"/>
      <c r="T390"/>
      <c r="U390"/>
      <c r="V390"/>
      <c r="W390"/>
      <c r="BA390" s="44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7:70">
      <c r="G391" s="1"/>
      <c r="H391" s="1"/>
      <c r="I391" s="1"/>
      <c r="J391" s="1"/>
      <c r="M391" s="43"/>
      <c r="N391"/>
      <c r="O391"/>
      <c r="P391"/>
      <c r="Q391"/>
      <c r="R391"/>
      <c r="S391"/>
      <c r="T391"/>
      <c r="U391"/>
      <c r="V391"/>
      <c r="W391"/>
      <c r="BA391" s="44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7:70">
      <c r="G392" s="1"/>
      <c r="H392" s="1"/>
      <c r="I392" s="1"/>
      <c r="J392" s="1"/>
      <c r="M392" s="43"/>
      <c r="N392"/>
      <c r="O392"/>
      <c r="P392"/>
      <c r="Q392"/>
      <c r="R392"/>
      <c r="S392"/>
      <c r="T392"/>
      <c r="U392"/>
      <c r="V392"/>
      <c r="W392"/>
      <c r="BA392" s="44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7:70">
      <c r="G393" s="1"/>
      <c r="H393" s="1"/>
      <c r="I393" s="1"/>
      <c r="J393" s="1"/>
      <c r="N393"/>
      <c r="O393"/>
      <c r="P393"/>
      <c r="Q393"/>
      <c r="R393"/>
      <c r="S393"/>
      <c r="T393"/>
      <c r="U393"/>
      <c r="V393"/>
      <c r="W393"/>
      <c r="BA393" s="44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</row>
    <row r="394" spans="7:70">
      <c r="G394" s="1"/>
      <c r="H394" s="1"/>
      <c r="I394" s="1"/>
      <c r="J394" s="1"/>
      <c r="N394"/>
      <c r="O394"/>
      <c r="P394"/>
      <c r="Q394"/>
      <c r="R394"/>
      <c r="S394"/>
      <c r="T394"/>
      <c r="U394"/>
      <c r="V394"/>
      <c r="W394"/>
      <c r="BA394" s="4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7:70">
      <c r="G395" s="1"/>
      <c r="H395" s="1"/>
      <c r="I395" s="1"/>
      <c r="J395" s="1"/>
      <c r="N395"/>
      <c r="O395"/>
      <c r="P395"/>
      <c r="Q395"/>
      <c r="R395"/>
      <c r="S395"/>
      <c r="T395"/>
      <c r="U395"/>
      <c r="V395"/>
      <c r="W395"/>
      <c r="BA395" s="44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7:70">
      <c r="G396" s="1"/>
      <c r="H396" s="1"/>
      <c r="I396" s="1"/>
      <c r="J396" s="1"/>
      <c r="N396"/>
      <c r="O396"/>
      <c r="P396"/>
      <c r="Q396"/>
      <c r="R396"/>
      <c r="S396"/>
      <c r="T396"/>
      <c r="U396"/>
      <c r="V396"/>
      <c r="W396"/>
      <c r="BA396" s="44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7:70">
      <c r="G397" s="1"/>
      <c r="H397" s="1"/>
      <c r="I397" s="1"/>
      <c r="J397" s="1"/>
      <c r="N397"/>
      <c r="O397"/>
      <c r="P397"/>
      <c r="Q397"/>
      <c r="R397"/>
      <c r="S397"/>
      <c r="T397"/>
      <c r="U397"/>
      <c r="V397"/>
      <c r="W397"/>
      <c r="BA397" s="44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7:70">
      <c r="G398" s="1"/>
      <c r="H398" s="1"/>
      <c r="I398" s="1"/>
      <c r="J398" s="1"/>
      <c r="N398"/>
      <c r="O398"/>
      <c r="P398"/>
      <c r="Q398"/>
      <c r="R398"/>
      <c r="S398"/>
      <c r="T398"/>
      <c r="U398"/>
      <c r="V398"/>
      <c r="W398"/>
      <c r="BA398" s="44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</row>
    <row r="399" spans="7:70">
      <c r="G399" s="1"/>
      <c r="H399" s="1"/>
      <c r="I399" s="1"/>
      <c r="J399" s="1"/>
      <c r="N399"/>
      <c r="O399"/>
      <c r="P399"/>
      <c r="Q399"/>
      <c r="R399"/>
      <c r="S399"/>
      <c r="T399"/>
      <c r="U399"/>
      <c r="V399"/>
      <c r="W399"/>
      <c r="BA399" s="44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</row>
    <row r="400" spans="7:70">
      <c r="G400" s="1"/>
      <c r="H400" s="1"/>
      <c r="I400" s="1"/>
      <c r="J400" s="1"/>
      <c r="N400"/>
      <c r="O400"/>
      <c r="P400"/>
      <c r="Q400"/>
      <c r="R400"/>
      <c r="S400"/>
      <c r="T400"/>
      <c r="U400"/>
      <c r="V400"/>
      <c r="W400"/>
      <c r="BA400" s="44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</row>
    <row r="401" spans="7:70">
      <c r="G401" s="1"/>
      <c r="H401" s="1"/>
      <c r="I401" s="1"/>
      <c r="J401" s="1"/>
      <c r="N401"/>
      <c r="O401"/>
      <c r="P401"/>
      <c r="Q401"/>
      <c r="R401"/>
      <c r="S401"/>
      <c r="T401"/>
      <c r="U401"/>
      <c r="V401"/>
      <c r="W401"/>
      <c r="BA401" s="44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</row>
    <row r="402" spans="7:70">
      <c r="G402" s="1"/>
      <c r="H402" s="1"/>
      <c r="I402" s="1"/>
      <c r="J402" s="1"/>
      <c r="N402"/>
      <c r="O402"/>
      <c r="P402"/>
      <c r="Q402"/>
      <c r="R402"/>
      <c r="S402"/>
      <c r="T402"/>
      <c r="U402"/>
      <c r="V402"/>
      <c r="W402"/>
      <c r="BA402" s="44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</row>
    <row r="403" spans="7:70">
      <c r="G403" s="1"/>
      <c r="H403" s="1"/>
      <c r="I403" s="1"/>
      <c r="J403" s="1"/>
      <c r="N403"/>
      <c r="O403"/>
      <c r="P403"/>
      <c r="Q403"/>
      <c r="R403"/>
      <c r="S403"/>
      <c r="T403"/>
      <c r="U403"/>
      <c r="V403"/>
      <c r="W403"/>
      <c r="BA403" s="44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</row>
    <row r="404" spans="7:70">
      <c r="G404" s="1"/>
      <c r="H404" s="1"/>
      <c r="I404" s="1"/>
      <c r="J404" s="1"/>
      <c r="N404"/>
      <c r="O404"/>
      <c r="P404"/>
      <c r="Q404"/>
      <c r="R404"/>
      <c r="S404"/>
      <c r="T404"/>
      <c r="U404"/>
      <c r="V404"/>
      <c r="W404"/>
      <c r="BA404" s="4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</row>
    <row r="405" spans="7:70">
      <c r="G405" s="1"/>
      <c r="H405" s="1"/>
      <c r="I405" s="1"/>
      <c r="J405" s="1"/>
      <c r="N405"/>
      <c r="O405"/>
      <c r="P405"/>
      <c r="Q405"/>
      <c r="R405"/>
      <c r="S405"/>
      <c r="T405"/>
      <c r="U405"/>
      <c r="V405"/>
      <c r="W405"/>
      <c r="BA405" s="44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</row>
    <row r="406" spans="7:70">
      <c r="G406" s="1"/>
      <c r="H406" s="1"/>
      <c r="I406" s="1"/>
      <c r="J406" s="1"/>
      <c r="N406"/>
      <c r="O406"/>
      <c r="P406"/>
      <c r="Q406"/>
      <c r="R406"/>
      <c r="S406"/>
      <c r="T406"/>
      <c r="U406"/>
      <c r="V406"/>
      <c r="W406"/>
      <c r="BA406" s="44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</row>
    <row r="407" spans="7:70">
      <c r="G407" s="1"/>
      <c r="H407" s="1"/>
      <c r="I407" s="1"/>
      <c r="J407" s="1"/>
      <c r="N407"/>
      <c r="O407"/>
      <c r="P407"/>
      <c r="Q407"/>
      <c r="R407"/>
      <c r="S407"/>
      <c r="T407"/>
      <c r="U407"/>
      <c r="V407"/>
      <c r="W407"/>
      <c r="BA407" s="44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</row>
    <row r="408" spans="7:70">
      <c r="G408" s="1"/>
      <c r="H408" s="1"/>
      <c r="I408" s="1"/>
      <c r="J408" s="1"/>
      <c r="N408"/>
      <c r="O408"/>
      <c r="P408"/>
      <c r="Q408"/>
      <c r="R408"/>
      <c r="S408"/>
      <c r="T408"/>
      <c r="U408"/>
      <c r="V408"/>
      <c r="W408"/>
      <c r="BA408" s="44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</row>
    <row r="409" spans="7:70">
      <c r="G409" s="1"/>
      <c r="H409" s="1"/>
      <c r="I409" s="1"/>
      <c r="J409" s="1"/>
      <c r="N409"/>
      <c r="O409"/>
      <c r="P409"/>
      <c r="Q409"/>
      <c r="R409"/>
      <c r="S409"/>
      <c r="T409"/>
      <c r="U409"/>
      <c r="V409"/>
      <c r="W409"/>
      <c r="BA409" s="44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</row>
    <row r="410" spans="7:70">
      <c r="G410" s="1"/>
      <c r="H410" s="1"/>
      <c r="I410" s="1"/>
      <c r="J410" s="1"/>
      <c r="N410"/>
      <c r="O410"/>
      <c r="P410"/>
      <c r="Q410"/>
      <c r="R410"/>
      <c r="S410"/>
      <c r="T410"/>
      <c r="U410"/>
      <c r="V410"/>
      <c r="W410"/>
      <c r="BA410" s="44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</row>
    <row r="411" spans="7:70">
      <c r="G411" s="1"/>
      <c r="H411" s="1"/>
      <c r="I411" s="1"/>
      <c r="J411" s="1"/>
      <c r="N411"/>
      <c r="O411"/>
      <c r="P411"/>
      <c r="Q411"/>
      <c r="R411"/>
      <c r="S411"/>
      <c r="T411"/>
      <c r="U411"/>
      <c r="V411"/>
      <c r="W411"/>
      <c r="BA411" s="44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</row>
    <row r="412" spans="7:70">
      <c r="G412" s="1"/>
      <c r="H412" s="1"/>
      <c r="I412" s="1"/>
      <c r="J412" s="1"/>
      <c r="N412"/>
      <c r="O412"/>
      <c r="P412"/>
      <c r="Q412"/>
      <c r="R412"/>
      <c r="S412"/>
      <c r="T412"/>
      <c r="U412"/>
      <c r="V412"/>
      <c r="W412"/>
      <c r="BA412" s="44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</row>
    <row r="413" spans="7:70">
      <c r="G413" s="1"/>
      <c r="H413" s="1"/>
      <c r="I413" s="1"/>
      <c r="J413" s="1"/>
      <c r="N413"/>
      <c r="O413"/>
      <c r="P413"/>
      <c r="Q413"/>
      <c r="R413"/>
      <c r="S413"/>
      <c r="T413"/>
      <c r="U413"/>
      <c r="V413"/>
      <c r="W413"/>
      <c r="BA413" s="44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</row>
    <row r="414" spans="7:70">
      <c r="G414" s="1"/>
      <c r="H414" s="1"/>
      <c r="I414" s="1"/>
      <c r="J414" s="1"/>
      <c r="N414"/>
      <c r="O414"/>
      <c r="P414"/>
      <c r="Q414"/>
      <c r="R414"/>
      <c r="S414"/>
      <c r="T414"/>
      <c r="U414"/>
      <c r="V414"/>
      <c r="W414"/>
      <c r="BA414" s="4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</row>
    <row r="415" spans="7:70">
      <c r="G415" s="1"/>
      <c r="H415" s="1"/>
      <c r="I415" s="1"/>
      <c r="J415" s="1"/>
      <c r="N415"/>
      <c r="O415"/>
      <c r="P415"/>
      <c r="Q415"/>
      <c r="R415"/>
      <c r="S415"/>
      <c r="T415"/>
      <c r="U415"/>
      <c r="V415"/>
      <c r="W415"/>
      <c r="BA415" s="44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</row>
    <row r="416" spans="7:70">
      <c r="G416" s="1"/>
      <c r="H416" s="1"/>
      <c r="I416" s="1"/>
      <c r="J416" s="1"/>
      <c r="N416"/>
      <c r="O416"/>
      <c r="P416"/>
      <c r="Q416"/>
      <c r="R416"/>
      <c r="S416"/>
      <c r="T416"/>
      <c r="U416"/>
      <c r="V416"/>
      <c r="W416"/>
      <c r="BA416" s="44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</row>
    <row r="417" spans="7:70">
      <c r="G417" s="1"/>
      <c r="H417" s="1"/>
      <c r="I417" s="1"/>
      <c r="J417" s="1"/>
      <c r="N417"/>
      <c r="O417"/>
      <c r="P417"/>
      <c r="Q417"/>
      <c r="R417"/>
      <c r="S417"/>
      <c r="T417"/>
      <c r="U417"/>
      <c r="V417"/>
      <c r="W417"/>
      <c r="BA417" s="44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</row>
    <row r="418" spans="7:70">
      <c r="G418" s="1"/>
      <c r="H418" s="1"/>
      <c r="I418" s="1"/>
      <c r="J418" s="1"/>
      <c r="N418"/>
      <c r="O418"/>
      <c r="P418"/>
      <c r="Q418"/>
      <c r="R418"/>
      <c r="S418"/>
      <c r="T418"/>
      <c r="U418"/>
      <c r="V418"/>
      <c r="W418"/>
      <c r="BA418" s="44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</row>
    <row r="419" spans="7:70">
      <c r="G419" s="1"/>
      <c r="H419" s="1"/>
      <c r="I419" s="1"/>
      <c r="J419" s="1"/>
      <c r="N419"/>
      <c r="O419"/>
      <c r="P419"/>
      <c r="Q419"/>
      <c r="R419"/>
      <c r="S419"/>
      <c r="T419"/>
      <c r="U419"/>
      <c r="V419"/>
      <c r="W419"/>
      <c r="BA419" s="44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</row>
    <row r="420" spans="7:70">
      <c r="G420" s="1"/>
      <c r="H420" s="1"/>
      <c r="I420" s="1"/>
      <c r="J420" s="1"/>
      <c r="N420"/>
      <c r="O420"/>
      <c r="P420"/>
      <c r="Q420"/>
      <c r="R420"/>
      <c r="S420"/>
      <c r="T420"/>
      <c r="U420"/>
      <c r="V420"/>
      <c r="W420"/>
      <c r="BA420" s="44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</row>
    <row r="421" spans="7:70">
      <c r="G421" s="1"/>
      <c r="H421" s="1"/>
      <c r="I421" s="1"/>
      <c r="J421" s="1"/>
      <c r="N421"/>
      <c r="O421"/>
      <c r="P421"/>
      <c r="Q421"/>
      <c r="R421"/>
      <c r="S421"/>
      <c r="T421"/>
      <c r="U421"/>
      <c r="V421"/>
      <c r="W421"/>
      <c r="BA421" s="44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</row>
    <row r="422" spans="7:70">
      <c r="G422" s="1"/>
      <c r="H422" s="1"/>
      <c r="I422" s="1"/>
      <c r="J422" s="1"/>
      <c r="N422"/>
      <c r="O422"/>
      <c r="P422"/>
      <c r="Q422"/>
      <c r="R422"/>
      <c r="S422"/>
      <c r="T422"/>
      <c r="U422"/>
      <c r="V422"/>
      <c r="W422"/>
      <c r="BA422" s="44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</row>
    <row r="423" spans="7:70">
      <c r="G423" s="1"/>
      <c r="H423" s="1"/>
      <c r="I423" s="1"/>
      <c r="J423" s="1"/>
      <c r="N423"/>
      <c r="O423"/>
      <c r="P423"/>
      <c r="Q423"/>
      <c r="R423"/>
      <c r="S423"/>
      <c r="T423"/>
      <c r="U423"/>
      <c r="V423"/>
      <c r="W423"/>
      <c r="BA423" s="44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</row>
    <row r="424" spans="7:70">
      <c r="G424" s="1"/>
      <c r="H424" s="1"/>
      <c r="I424" s="1"/>
      <c r="J424" s="1"/>
      <c r="N424"/>
      <c r="O424"/>
      <c r="P424"/>
      <c r="Q424"/>
      <c r="R424"/>
      <c r="S424"/>
      <c r="T424"/>
      <c r="U424"/>
      <c r="V424"/>
      <c r="W424"/>
      <c r="BA424" s="4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</row>
    <row r="425" spans="7:70">
      <c r="G425" s="1"/>
      <c r="H425" s="1"/>
      <c r="I425" s="1"/>
      <c r="J425" s="1"/>
      <c r="N425"/>
      <c r="O425"/>
      <c r="P425"/>
      <c r="Q425"/>
      <c r="R425"/>
      <c r="S425"/>
      <c r="T425"/>
      <c r="U425"/>
      <c r="V425"/>
      <c r="W425"/>
      <c r="BA425" s="44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</row>
    <row r="426" spans="7:70">
      <c r="G426" s="1"/>
      <c r="H426" s="1"/>
      <c r="I426" s="1"/>
      <c r="J426" s="1"/>
      <c r="N426"/>
      <c r="O426"/>
      <c r="P426"/>
      <c r="Q426"/>
      <c r="R426"/>
      <c r="S426"/>
      <c r="T426"/>
      <c r="U426"/>
      <c r="V426"/>
      <c r="W426"/>
      <c r="BA426" s="44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</row>
    <row r="427" spans="7:70">
      <c r="G427" s="1"/>
      <c r="H427" s="1"/>
      <c r="I427" s="1"/>
      <c r="J427" s="1"/>
      <c r="N427"/>
      <c r="O427"/>
      <c r="P427"/>
      <c r="Q427"/>
      <c r="R427"/>
      <c r="S427"/>
      <c r="T427"/>
      <c r="U427"/>
      <c r="V427"/>
      <c r="W427"/>
      <c r="BA427" s="44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</row>
    <row r="428" spans="7:70">
      <c r="G428" s="1"/>
      <c r="H428" s="1"/>
      <c r="I428" s="1"/>
      <c r="J428" s="1"/>
      <c r="N428"/>
      <c r="O428"/>
      <c r="P428"/>
      <c r="Q428"/>
      <c r="R428"/>
      <c r="S428"/>
      <c r="T428"/>
      <c r="U428"/>
      <c r="V428"/>
      <c r="W428"/>
      <c r="BA428" s="44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</row>
    <row r="429" spans="7:70">
      <c r="G429" s="1"/>
      <c r="H429" s="1"/>
      <c r="I429" s="1"/>
      <c r="J429" s="1"/>
      <c r="N429"/>
      <c r="O429"/>
      <c r="P429"/>
      <c r="Q429"/>
      <c r="R429"/>
      <c r="S429"/>
      <c r="T429"/>
      <c r="U429"/>
      <c r="V429"/>
      <c r="W429"/>
      <c r="BA429" s="44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</row>
    <row r="430" spans="7:70">
      <c r="G430" s="1"/>
      <c r="H430" s="1"/>
      <c r="I430" s="1"/>
      <c r="J430" s="1"/>
      <c r="N430"/>
      <c r="O430"/>
      <c r="P430"/>
      <c r="Q430"/>
      <c r="R430"/>
      <c r="S430"/>
      <c r="T430"/>
      <c r="U430"/>
      <c r="V430"/>
      <c r="W430"/>
      <c r="BA430" s="44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</row>
    <row r="431" spans="7:70">
      <c r="G431" s="1"/>
      <c r="H431" s="1"/>
      <c r="I431" s="1"/>
      <c r="J431" s="1"/>
      <c r="N431"/>
      <c r="O431"/>
      <c r="P431"/>
      <c r="Q431"/>
      <c r="R431"/>
      <c r="S431"/>
      <c r="T431"/>
      <c r="U431"/>
      <c r="V431"/>
      <c r="W431"/>
      <c r="BA431" s="44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</row>
    <row r="432" spans="7:70">
      <c r="G432" s="1"/>
      <c r="H432" s="1"/>
      <c r="I432" s="1"/>
      <c r="J432" s="1"/>
      <c r="N432"/>
      <c r="O432"/>
      <c r="P432"/>
      <c r="Q432"/>
      <c r="R432"/>
      <c r="S432"/>
      <c r="T432"/>
      <c r="U432"/>
      <c r="V432"/>
      <c r="W432"/>
      <c r="BA432" s="44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</row>
    <row r="433" spans="7:70">
      <c r="G433" s="1"/>
      <c r="H433" s="1"/>
      <c r="I433" s="1"/>
      <c r="J433" s="1"/>
      <c r="N433"/>
      <c r="O433"/>
      <c r="P433"/>
      <c r="Q433"/>
      <c r="R433"/>
      <c r="S433"/>
      <c r="T433"/>
      <c r="U433"/>
      <c r="V433"/>
      <c r="W433"/>
      <c r="BA433" s="44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</row>
    <row r="434" spans="7:70">
      <c r="G434" s="1"/>
      <c r="H434" s="1"/>
      <c r="I434" s="1"/>
      <c r="J434" s="1"/>
      <c r="N434"/>
      <c r="O434"/>
      <c r="P434"/>
      <c r="Q434"/>
      <c r="R434"/>
      <c r="S434"/>
      <c r="T434"/>
      <c r="U434"/>
      <c r="V434"/>
      <c r="W434"/>
      <c r="BA434" s="4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</row>
    <row r="435" spans="7:70">
      <c r="G435" s="1"/>
      <c r="H435" s="1"/>
      <c r="I435" s="1"/>
      <c r="J435" s="1"/>
      <c r="N435"/>
      <c r="O435"/>
      <c r="P435"/>
      <c r="Q435"/>
      <c r="R435"/>
      <c r="S435"/>
      <c r="T435"/>
      <c r="U435"/>
      <c r="V435"/>
      <c r="W435"/>
      <c r="BA435" s="44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</row>
    <row r="436" spans="7:70">
      <c r="G436" s="1"/>
      <c r="H436" s="1"/>
      <c r="I436" s="1"/>
      <c r="J436" s="1"/>
      <c r="N436"/>
      <c r="O436"/>
      <c r="P436"/>
      <c r="Q436"/>
      <c r="R436"/>
      <c r="S436"/>
      <c r="T436"/>
      <c r="U436"/>
      <c r="V436"/>
      <c r="W436"/>
      <c r="BA436" s="44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</row>
    <row r="437" spans="7:70">
      <c r="G437" s="1"/>
      <c r="H437" s="1"/>
      <c r="I437" s="1"/>
      <c r="J437" s="1"/>
      <c r="N437"/>
      <c r="O437"/>
      <c r="P437"/>
      <c r="Q437"/>
      <c r="R437"/>
      <c r="S437"/>
      <c r="T437"/>
      <c r="U437"/>
      <c r="V437"/>
      <c r="W437"/>
      <c r="BA437" s="44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</row>
    <row r="438" spans="7:70">
      <c r="G438" s="1"/>
      <c r="H438" s="1"/>
      <c r="I438" s="1"/>
      <c r="J438" s="1"/>
      <c r="N438"/>
      <c r="O438"/>
      <c r="P438"/>
      <c r="Q438"/>
      <c r="R438"/>
      <c r="S438"/>
      <c r="T438"/>
      <c r="U438"/>
      <c r="V438"/>
      <c r="W438"/>
      <c r="BA438" s="44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</row>
    <row r="439" spans="7:70">
      <c r="H439" s="1"/>
      <c r="I439" s="1"/>
      <c r="J439" s="1"/>
      <c r="N439"/>
      <c r="O439"/>
      <c r="P439"/>
      <c r="Q439"/>
      <c r="R439"/>
      <c r="S439"/>
      <c r="T439"/>
      <c r="U439"/>
      <c r="V439"/>
      <c r="W439"/>
      <c r="BA439" s="44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</row>
    <row r="440" spans="7:70">
      <c r="H440" s="1"/>
      <c r="I440" s="1"/>
      <c r="J440" s="1"/>
      <c r="N440"/>
      <c r="O440"/>
      <c r="P440"/>
      <c r="Q440"/>
      <c r="R440"/>
      <c r="S440"/>
      <c r="T440"/>
      <c r="U440"/>
      <c r="V440"/>
      <c r="W440"/>
      <c r="BA440" s="44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</row>
    <row r="441" spans="7:70">
      <c r="N441"/>
      <c r="O441"/>
      <c r="P441"/>
      <c r="Q441"/>
      <c r="R441"/>
      <c r="S441"/>
      <c r="T441"/>
      <c r="U441"/>
      <c r="V441"/>
      <c r="W441"/>
      <c r="BA441" s="44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</row>
    <row r="442" spans="7:70">
      <c r="N442"/>
      <c r="O442"/>
      <c r="P442"/>
      <c r="Q442"/>
      <c r="R442"/>
      <c r="S442"/>
      <c r="T442"/>
      <c r="U442"/>
      <c r="V442"/>
      <c r="W442"/>
      <c r="BA442" s="44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</row>
    <row r="443" spans="7:70">
      <c r="N443"/>
      <c r="O443"/>
      <c r="P443"/>
      <c r="Q443"/>
      <c r="R443"/>
      <c r="S443"/>
      <c r="T443"/>
      <c r="U443"/>
      <c r="V443"/>
      <c r="W443"/>
      <c r="BA443" s="44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</row>
    <row r="444" spans="7:70">
      <c r="N444"/>
      <c r="O444"/>
      <c r="P444"/>
      <c r="Q444"/>
      <c r="R444"/>
      <c r="S444"/>
      <c r="T444"/>
      <c r="U444"/>
      <c r="V444"/>
      <c r="W444"/>
      <c r="BA444" s="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</row>
    <row r="445" spans="7:70">
      <c r="N445"/>
      <c r="O445"/>
      <c r="P445"/>
      <c r="Q445"/>
      <c r="R445"/>
      <c r="S445"/>
      <c r="T445"/>
      <c r="U445"/>
      <c r="V445"/>
      <c r="W445"/>
      <c r="BA445" s="44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</row>
    <row r="446" spans="7:70">
      <c r="N446"/>
      <c r="O446"/>
      <c r="P446"/>
      <c r="Q446"/>
      <c r="R446"/>
      <c r="S446"/>
      <c r="T446"/>
      <c r="U446"/>
      <c r="V446"/>
      <c r="W446"/>
      <c r="BA446" s="44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</row>
    <row r="447" spans="7:70">
      <c r="N447"/>
      <c r="O447"/>
      <c r="P447"/>
      <c r="Q447"/>
      <c r="R447"/>
      <c r="S447"/>
      <c r="T447"/>
      <c r="U447"/>
      <c r="V447"/>
      <c r="W447"/>
      <c r="BA447" s="44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</row>
    <row r="448" spans="7:70">
      <c r="N448"/>
      <c r="O448"/>
      <c r="P448"/>
      <c r="Q448"/>
      <c r="R448"/>
      <c r="S448"/>
      <c r="T448"/>
      <c r="U448"/>
      <c r="V448"/>
      <c r="W448"/>
      <c r="BA448" s="44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</row>
    <row r="449" spans="7:70">
      <c r="N449"/>
      <c r="O449"/>
      <c r="P449"/>
      <c r="Q449"/>
      <c r="R449"/>
      <c r="S449"/>
      <c r="T449"/>
      <c r="U449"/>
      <c r="V449"/>
      <c r="W449"/>
      <c r="BA449" s="44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</row>
    <row r="450" spans="7:70">
      <c r="N450"/>
      <c r="O450"/>
      <c r="P450"/>
      <c r="Q450"/>
      <c r="R450"/>
      <c r="S450"/>
      <c r="T450"/>
      <c r="U450"/>
      <c r="V450"/>
      <c r="W450"/>
      <c r="BA450" s="44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</row>
    <row r="451" spans="7:70">
      <c r="N451"/>
      <c r="O451"/>
      <c r="P451"/>
      <c r="Q451"/>
      <c r="R451"/>
      <c r="S451"/>
      <c r="T451"/>
      <c r="U451"/>
      <c r="V451"/>
      <c r="W451"/>
      <c r="BA451" s="44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</row>
    <row r="452" spans="7:70">
      <c r="G452" s="1"/>
      <c r="H452" s="1"/>
      <c r="I452" s="1"/>
      <c r="J452" s="1"/>
      <c r="K452" s="1"/>
      <c r="L452" s="1"/>
      <c r="M452" s="1"/>
      <c r="N452"/>
      <c r="O452"/>
      <c r="P452"/>
      <c r="Q452"/>
      <c r="R452"/>
      <c r="S452"/>
      <c r="T452"/>
      <c r="U452"/>
      <c r="V452"/>
      <c r="W452"/>
      <c r="BA452" s="44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</row>
    <row r="453" spans="7:70">
      <c r="G453" s="1"/>
      <c r="H453" s="1"/>
      <c r="I453" s="1"/>
      <c r="J453" s="1"/>
      <c r="K453" s="1"/>
      <c r="L453" s="1"/>
      <c r="M453" s="1"/>
      <c r="N453"/>
      <c r="O453"/>
      <c r="P453"/>
      <c r="Q453"/>
      <c r="R453"/>
      <c r="S453"/>
      <c r="T453"/>
      <c r="U453"/>
      <c r="V453"/>
      <c r="W453"/>
      <c r="BA453" s="44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</row>
    <row r="454" spans="7:70">
      <c r="G454" s="1"/>
      <c r="H454" s="1"/>
      <c r="I454" s="1"/>
      <c r="J454" s="1"/>
      <c r="K454" s="1"/>
      <c r="L454" s="1"/>
      <c r="M454" s="1"/>
      <c r="N454"/>
      <c r="O454"/>
      <c r="P454"/>
      <c r="Q454"/>
      <c r="R454"/>
      <c r="S454"/>
      <c r="T454"/>
      <c r="U454"/>
      <c r="V454"/>
      <c r="W454"/>
      <c r="BA454" s="4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</row>
    <row r="455" spans="7:70">
      <c r="G455" s="1"/>
      <c r="H455" s="1"/>
      <c r="I455" s="1"/>
      <c r="J455" s="1"/>
      <c r="K455" s="1"/>
      <c r="L455" s="1"/>
      <c r="M455" s="1"/>
      <c r="N455"/>
      <c r="O455"/>
      <c r="P455"/>
      <c r="Q455"/>
      <c r="R455"/>
      <c r="S455"/>
      <c r="T455"/>
      <c r="U455"/>
      <c r="V455"/>
      <c r="W455"/>
      <c r="BA455" s="44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</row>
    <row r="456" spans="7:70">
      <c r="G456" s="1"/>
      <c r="H456" s="1"/>
      <c r="I456" s="1"/>
      <c r="J456" s="1"/>
      <c r="K456" s="1"/>
      <c r="L456" s="1"/>
      <c r="M456" s="1"/>
      <c r="N456"/>
      <c r="O456"/>
      <c r="P456"/>
      <c r="Q456"/>
      <c r="R456"/>
      <c r="S456"/>
      <c r="T456"/>
      <c r="U456"/>
      <c r="V456"/>
      <c r="W456"/>
      <c r="BA456" s="44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</row>
    <row r="457" spans="7:70">
      <c r="G457" s="1"/>
      <c r="H457" s="1"/>
      <c r="I457" s="1"/>
      <c r="J457" s="1"/>
      <c r="K457" s="1"/>
      <c r="L457" s="1"/>
      <c r="M457" s="1"/>
      <c r="N457"/>
      <c r="O457"/>
      <c r="P457"/>
      <c r="Q457"/>
      <c r="R457"/>
      <c r="S457"/>
      <c r="T457"/>
      <c r="U457"/>
      <c r="V457"/>
      <c r="W457"/>
      <c r="BA457" s="44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</row>
    <row r="458" spans="7:70">
      <c r="G458" s="1"/>
      <c r="H458" s="1"/>
      <c r="I458" s="1"/>
      <c r="J458" s="1"/>
      <c r="K458" s="1"/>
      <c r="L458" s="1"/>
      <c r="M458" s="1"/>
      <c r="N458"/>
      <c r="O458"/>
      <c r="P458"/>
      <c r="Q458"/>
      <c r="R458"/>
      <c r="S458"/>
      <c r="T458"/>
      <c r="U458"/>
      <c r="V458"/>
      <c r="W458"/>
      <c r="BA458" s="44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</row>
    <row r="459" spans="7:70">
      <c r="G459" s="1"/>
      <c r="H459" s="1"/>
      <c r="I459" s="1"/>
      <c r="J459" s="1"/>
      <c r="K459" s="1"/>
      <c r="L459" s="1"/>
      <c r="M459" s="1"/>
      <c r="N459"/>
      <c r="O459"/>
      <c r="P459"/>
      <c r="Q459"/>
      <c r="R459"/>
      <c r="S459"/>
      <c r="T459"/>
      <c r="U459"/>
      <c r="V459"/>
      <c r="W459"/>
      <c r="BA459" s="44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</row>
    <row r="460" spans="7:70">
      <c r="G460" s="1"/>
      <c r="H460" s="1"/>
      <c r="I460" s="1"/>
      <c r="J460" s="1"/>
      <c r="K460" s="1"/>
      <c r="L460" s="1"/>
      <c r="M460" s="1"/>
      <c r="N460"/>
      <c r="O460"/>
      <c r="P460"/>
      <c r="Q460"/>
      <c r="R460"/>
      <c r="S460"/>
      <c r="T460"/>
      <c r="U460"/>
      <c r="V460"/>
      <c r="W460"/>
      <c r="BA460" s="44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</row>
    <row r="461" spans="7:70">
      <c r="G461" s="1"/>
      <c r="H461" s="1"/>
      <c r="I461" s="1"/>
      <c r="J461" s="1"/>
      <c r="K461" s="1"/>
      <c r="L461" s="1"/>
      <c r="M461" s="1"/>
      <c r="N461"/>
      <c r="O461"/>
      <c r="P461"/>
      <c r="Q461"/>
      <c r="R461"/>
      <c r="S461"/>
      <c r="T461"/>
      <c r="U461"/>
      <c r="V461"/>
      <c r="W461"/>
      <c r="BA461" s="44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</row>
    <row r="462" spans="7:70">
      <c r="G462" s="1"/>
      <c r="H462" s="1"/>
      <c r="I462" s="1"/>
      <c r="J462" s="1"/>
      <c r="K462" s="1"/>
      <c r="L462" s="1"/>
      <c r="M462" s="1"/>
      <c r="N462"/>
      <c r="O462"/>
      <c r="P462"/>
      <c r="Q462"/>
      <c r="R462"/>
      <c r="S462"/>
      <c r="T462"/>
      <c r="U462"/>
      <c r="V462"/>
      <c r="W462"/>
      <c r="BA462" s="44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</row>
    <row r="463" spans="7:70">
      <c r="G463" s="1"/>
      <c r="H463" s="1"/>
      <c r="I463" s="1"/>
      <c r="J463" s="1"/>
      <c r="K463" s="1"/>
      <c r="L463" s="1"/>
      <c r="M463" s="1"/>
      <c r="N463"/>
      <c r="O463"/>
      <c r="P463"/>
      <c r="Q463"/>
      <c r="R463"/>
      <c r="S463"/>
      <c r="T463"/>
      <c r="U463"/>
      <c r="V463"/>
      <c r="W463"/>
      <c r="BA463" s="44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</row>
    <row r="464" spans="7:70">
      <c r="G464" s="1"/>
      <c r="H464" s="1"/>
      <c r="I464" s="1"/>
      <c r="J464" s="1"/>
      <c r="K464" s="1"/>
      <c r="L464" s="1"/>
      <c r="M464" s="1"/>
      <c r="N464"/>
      <c r="O464"/>
      <c r="P464"/>
      <c r="Q464"/>
      <c r="R464"/>
      <c r="S464"/>
      <c r="T464"/>
      <c r="U464"/>
      <c r="V464"/>
      <c r="W464"/>
      <c r="BA464" s="4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</row>
    <row r="465" spans="7:70">
      <c r="G465" s="1"/>
      <c r="H465" s="1"/>
      <c r="I465" s="1"/>
      <c r="J465" s="1"/>
      <c r="K465" s="1"/>
      <c r="L465" s="1"/>
      <c r="M465" s="1"/>
      <c r="N465"/>
      <c r="O465"/>
      <c r="P465"/>
      <c r="Q465"/>
      <c r="R465"/>
      <c r="S465"/>
      <c r="T465"/>
      <c r="U465"/>
      <c r="V465"/>
      <c r="W465"/>
      <c r="BA465" s="44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</row>
    <row r="466" spans="7:70">
      <c r="G466" s="1"/>
      <c r="H466" s="1"/>
      <c r="I466" s="1"/>
      <c r="J466" s="1"/>
      <c r="K466" s="1"/>
      <c r="L466" s="1"/>
      <c r="M466" s="1"/>
      <c r="N466"/>
      <c r="O466"/>
      <c r="P466"/>
      <c r="Q466"/>
      <c r="R466"/>
      <c r="S466"/>
      <c r="T466"/>
      <c r="U466"/>
      <c r="V466"/>
      <c r="W466"/>
      <c r="BA466" s="44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</row>
    <row r="467" spans="7:70">
      <c r="G467" s="1"/>
      <c r="H467" s="1"/>
      <c r="I467" s="1"/>
      <c r="J467" s="1"/>
      <c r="K467" s="1"/>
      <c r="L467" s="1"/>
      <c r="M467" s="1"/>
      <c r="N467"/>
      <c r="O467"/>
      <c r="P467"/>
      <c r="Q467"/>
      <c r="R467"/>
      <c r="S467"/>
      <c r="T467"/>
      <c r="U467"/>
      <c r="V467"/>
      <c r="W467"/>
      <c r="BA467" s="44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</row>
    <row r="468" spans="7:70">
      <c r="G468" s="1"/>
      <c r="H468" s="1"/>
      <c r="I468" s="1"/>
      <c r="J468" s="1"/>
      <c r="K468" s="1"/>
      <c r="L468" s="1"/>
      <c r="M468" s="1"/>
      <c r="N468"/>
      <c r="O468"/>
      <c r="P468"/>
      <c r="Q468"/>
      <c r="R468"/>
      <c r="S468"/>
      <c r="T468"/>
      <c r="U468"/>
      <c r="V468"/>
      <c r="W468"/>
      <c r="BA468" s="77"/>
      <c r="BB468" s="1"/>
      <c r="BD468" s="1"/>
      <c r="BE468" s="1"/>
      <c r="BF468" s="1"/>
      <c r="BG468" s="1"/>
    </row>
    <row r="469" spans="7:70">
      <c r="G469" s="1"/>
      <c r="H469" s="1"/>
      <c r="I469" s="1"/>
      <c r="J469" s="1"/>
      <c r="K469" s="1"/>
      <c r="L469" s="1"/>
      <c r="M469" s="1"/>
      <c r="N469"/>
      <c r="O469"/>
      <c r="P469"/>
      <c r="Q469"/>
      <c r="R469"/>
      <c r="S469"/>
      <c r="T469"/>
      <c r="U469"/>
      <c r="V469"/>
      <c r="W469"/>
      <c r="BA469" s="77"/>
      <c r="BB469" s="1"/>
      <c r="BD469" s="1"/>
      <c r="BE469" s="1"/>
      <c r="BF469" s="1"/>
      <c r="BG469" s="1"/>
    </row>
    <row r="470" spans="7:70">
      <c r="G470" s="1"/>
      <c r="H470" s="1"/>
      <c r="I470" s="1"/>
      <c r="J470" s="1"/>
      <c r="K470" s="1"/>
      <c r="L470" s="1"/>
      <c r="M470" s="1"/>
      <c r="N470"/>
      <c r="O470"/>
      <c r="P470"/>
      <c r="Q470"/>
      <c r="R470"/>
      <c r="S470"/>
      <c r="T470"/>
      <c r="U470"/>
      <c r="V470"/>
      <c r="W470"/>
      <c r="BA470" s="77"/>
      <c r="BB470" s="1"/>
      <c r="BD470" s="1"/>
      <c r="BE470" s="1"/>
      <c r="BF470" s="1"/>
      <c r="BG470" s="1"/>
    </row>
    <row r="471" spans="7:70">
      <c r="G471" s="1"/>
      <c r="H471" s="1"/>
      <c r="I471" s="1"/>
      <c r="J471" s="1"/>
      <c r="K471" s="1"/>
      <c r="L471" s="1"/>
      <c r="M471" s="1"/>
      <c r="N471"/>
      <c r="O471"/>
      <c r="P471"/>
      <c r="Q471"/>
      <c r="R471"/>
      <c r="S471"/>
      <c r="T471"/>
      <c r="U471"/>
      <c r="V471"/>
      <c r="W471"/>
      <c r="BA471" s="77"/>
      <c r="BB471" s="1"/>
      <c r="BD471" s="1"/>
      <c r="BE471" s="1"/>
      <c r="BF471" s="1"/>
      <c r="BG471" s="1"/>
    </row>
    <row r="472" spans="7:70">
      <c r="G472" s="1"/>
      <c r="H472" s="1"/>
      <c r="I472" s="1"/>
      <c r="J472" s="1"/>
      <c r="K472" s="1"/>
      <c r="L472" s="1"/>
      <c r="M472" s="1"/>
      <c r="N472"/>
      <c r="O472"/>
      <c r="P472"/>
      <c r="Q472"/>
      <c r="R472"/>
      <c r="S472"/>
      <c r="T472"/>
      <c r="U472"/>
      <c r="V472"/>
      <c r="W472"/>
      <c r="BA472" s="77"/>
      <c r="BB472" s="1"/>
      <c r="BD472" s="1"/>
      <c r="BE472" s="1"/>
      <c r="BF472" s="1"/>
      <c r="BG472" s="1"/>
    </row>
    <row r="473" spans="7:70">
      <c r="G473" s="1"/>
      <c r="H473" s="1"/>
      <c r="I473" s="1"/>
      <c r="J473" s="1"/>
      <c r="K473" s="1"/>
      <c r="L473" s="1"/>
      <c r="M473" s="1"/>
      <c r="N473"/>
      <c r="O473"/>
      <c r="P473"/>
      <c r="Q473"/>
      <c r="R473"/>
      <c r="S473"/>
      <c r="T473"/>
      <c r="U473"/>
      <c r="V473"/>
      <c r="W473"/>
      <c r="BA473" s="77"/>
      <c r="BB473" s="1"/>
      <c r="BD473" s="1"/>
      <c r="BE473" s="1"/>
      <c r="BF473" s="1"/>
      <c r="BG473" s="1"/>
    </row>
    <row r="474" spans="7:70">
      <c r="G474" s="1"/>
      <c r="H474" s="1"/>
      <c r="I474" s="1"/>
      <c r="J474" s="1"/>
      <c r="K474" s="1"/>
      <c r="L474" s="1"/>
      <c r="M474" s="1"/>
      <c r="N474"/>
      <c r="O474"/>
      <c r="P474"/>
      <c r="Q474"/>
      <c r="R474"/>
      <c r="S474"/>
      <c r="T474"/>
      <c r="U474"/>
      <c r="V474"/>
      <c r="W474"/>
      <c r="BA474" s="77"/>
      <c r="BB474" s="1"/>
      <c r="BD474" s="1"/>
      <c r="BE474" s="1"/>
      <c r="BF474" s="1"/>
      <c r="BG474" s="1"/>
    </row>
    <row r="475" spans="7:70">
      <c r="G475" s="1"/>
      <c r="H475" s="1"/>
      <c r="I475" s="1"/>
      <c r="J475" s="1"/>
      <c r="K475" s="1"/>
      <c r="L475" s="1"/>
      <c r="M475" s="1"/>
      <c r="N475"/>
      <c r="O475"/>
      <c r="P475"/>
      <c r="Q475"/>
      <c r="R475"/>
      <c r="S475"/>
      <c r="T475"/>
      <c r="U475"/>
      <c r="V475"/>
      <c r="W475"/>
      <c r="BA475" s="77"/>
      <c r="BB475" s="1"/>
      <c r="BD475" s="1"/>
      <c r="BE475" s="1"/>
      <c r="BF475" s="1"/>
      <c r="BG475" s="1"/>
    </row>
    <row r="476" spans="7:70">
      <c r="G476" s="1"/>
      <c r="H476" s="1"/>
      <c r="I476" s="1"/>
      <c r="J476" s="1"/>
      <c r="K476" s="1"/>
      <c r="L476" s="1"/>
      <c r="M476" s="1"/>
      <c r="N476"/>
      <c r="O476"/>
      <c r="P476"/>
      <c r="Q476"/>
      <c r="R476"/>
      <c r="S476"/>
      <c r="T476"/>
      <c r="U476"/>
      <c r="V476"/>
      <c r="W476"/>
      <c r="BA476" s="77"/>
      <c r="BB476" s="1"/>
      <c r="BD476" s="1"/>
      <c r="BE476" s="1"/>
      <c r="BF476" s="1"/>
      <c r="BG476" s="1"/>
    </row>
    <row r="477" spans="7:70">
      <c r="G477" s="1"/>
      <c r="H477" s="1"/>
      <c r="I477" s="1"/>
      <c r="J477" s="1"/>
      <c r="K477" s="1"/>
      <c r="L477" s="1"/>
      <c r="M477" s="1"/>
      <c r="N477"/>
      <c r="O477"/>
      <c r="P477"/>
      <c r="Q477"/>
      <c r="R477"/>
      <c r="S477"/>
      <c r="T477"/>
      <c r="U477"/>
      <c r="V477"/>
      <c r="W477"/>
      <c r="BA477" s="77"/>
      <c r="BB477" s="1"/>
      <c r="BD477" s="1"/>
      <c r="BE477" s="1"/>
      <c r="BF477" s="1"/>
      <c r="BG477" s="1"/>
    </row>
    <row r="478" spans="7:70">
      <c r="G478" s="1"/>
      <c r="H478" s="1"/>
      <c r="I478" s="1"/>
      <c r="J478" s="1"/>
      <c r="K478" s="1"/>
      <c r="L478" s="1"/>
      <c r="M478" s="1"/>
      <c r="N478"/>
      <c r="O478"/>
      <c r="P478"/>
      <c r="Q478"/>
      <c r="R478"/>
      <c r="S478"/>
      <c r="T478"/>
      <c r="U478"/>
      <c r="V478"/>
      <c r="W478"/>
      <c r="BA478" s="77"/>
      <c r="BB478" s="1"/>
      <c r="BD478" s="1"/>
      <c r="BE478" s="1"/>
      <c r="BF478" s="1"/>
      <c r="BG478" s="1"/>
    </row>
    <row r="479" spans="7:70">
      <c r="G479" s="1"/>
      <c r="H479" s="1"/>
      <c r="I479" s="1"/>
      <c r="J479" s="1"/>
      <c r="K479" s="1"/>
      <c r="L479" s="1"/>
      <c r="M479" s="1"/>
      <c r="N479"/>
      <c r="O479"/>
      <c r="P479"/>
      <c r="Q479"/>
      <c r="R479"/>
      <c r="S479"/>
      <c r="T479"/>
      <c r="U479"/>
      <c r="V479"/>
      <c r="W479"/>
      <c r="BA479" s="77"/>
      <c r="BB479" s="1"/>
      <c r="BD479" s="1"/>
      <c r="BE479" s="1"/>
      <c r="BF479" s="1"/>
      <c r="BG479" s="1"/>
    </row>
    <row r="480" spans="7:70">
      <c r="G480" s="1"/>
      <c r="H480" s="1"/>
      <c r="I480" s="1"/>
      <c r="J480" s="1"/>
      <c r="K480" s="1"/>
      <c r="L480" s="1"/>
      <c r="M480" s="1"/>
      <c r="N480"/>
      <c r="O480"/>
      <c r="P480"/>
      <c r="Q480"/>
      <c r="R480"/>
      <c r="S480"/>
      <c r="T480"/>
      <c r="U480"/>
      <c r="V480"/>
      <c r="W480"/>
      <c r="BA480" s="77"/>
      <c r="BB480" s="1"/>
      <c r="BD480" s="1"/>
      <c r="BE480" s="1"/>
      <c r="BF480" s="1"/>
      <c r="BG480" s="1"/>
    </row>
    <row r="481" spans="7:59">
      <c r="G481" s="1"/>
      <c r="H481" s="1"/>
      <c r="I481" s="1"/>
      <c r="J481" s="1"/>
      <c r="K481" s="1"/>
      <c r="L481" s="1"/>
      <c r="M481" s="1"/>
      <c r="N481"/>
      <c r="O481"/>
      <c r="P481"/>
      <c r="Q481"/>
      <c r="R481"/>
      <c r="S481"/>
      <c r="T481"/>
      <c r="U481"/>
      <c r="V481"/>
      <c r="W481"/>
      <c r="BA481" s="77"/>
      <c r="BB481" s="1"/>
      <c r="BD481" s="1"/>
      <c r="BE481" s="1"/>
      <c r="BF481" s="1"/>
      <c r="BG481" s="1"/>
    </row>
    <row r="482" spans="7:59">
      <c r="G482" s="1"/>
      <c r="H482" s="1"/>
      <c r="I482" s="1"/>
      <c r="J482" s="1"/>
      <c r="K482" s="1"/>
      <c r="L482" s="1"/>
      <c r="M482" s="1"/>
      <c r="N482"/>
      <c r="O482"/>
      <c r="P482"/>
      <c r="Q482"/>
      <c r="R482"/>
      <c r="S482"/>
      <c r="T482"/>
      <c r="U482"/>
      <c r="V482"/>
      <c r="W482"/>
      <c r="BA482" s="77"/>
      <c r="BB482" s="1"/>
      <c r="BD482" s="1"/>
      <c r="BE482" s="1"/>
      <c r="BF482" s="1"/>
      <c r="BG482" s="1"/>
    </row>
    <row r="483" spans="7:59">
      <c r="G483" s="1"/>
      <c r="H483" s="1"/>
      <c r="I483" s="1"/>
      <c r="J483" s="1"/>
      <c r="K483" s="1"/>
      <c r="L483" s="1"/>
      <c r="M483" s="1"/>
      <c r="N483"/>
      <c r="O483"/>
      <c r="P483"/>
      <c r="Q483"/>
      <c r="R483"/>
      <c r="S483"/>
      <c r="T483"/>
      <c r="U483"/>
      <c r="V483"/>
      <c r="W483"/>
      <c r="BA483" s="77"/>
      <c r="BB483" s="1"/>
      <c r="BD483" s="1"/>
      <c r="BE483" s="1"/>
      <c r="BF483" s="1"/>
      <c r="BG483" s="1"/>
    </row>
    <row r="484" spans="7:59">
      <c r="G484" s="1"/>
      <c r="H484" s="1"/>
      <c r="I484" s="1"/>
      <c r="J484" s="1"/>
      <c r="K484" s="1"/>
      <c r="L484" s="1"/>
      <c r="M484" s="1"/>
      <c r="N484"/>
      <c r="O484"/>
      <c r="P484"/>
      <c r="Q484"/>
      <c r="R484"/>
      <c r="S484"/>
      <c r="T484"/>
      <c r="U484"/>
      <c r="V484"/>
      <c r="W484"/>
      <c r="BA484" s="77"/>
      <c r="BB484" s="1"/>
      <c r="BD484" s="1"/>
      <c r="BE484" s="1"/>
      <c r="BF484" s="1"/>
      <c r="BG484" s="1"/>
    </row>
    <row r="485" spans="7:59">
      <c r="G485" s="1"/>
      <c r="H485" s="1"/>
      <c r="I485" s="1"/>
      <c r="J485" s="1"/>
      <c r="K485" s="1"/>
      <c r="L485" s="1"/>
      <c r="M485" s="1"/>
      <c r="N485"/>
      <c r="O485"/>
      <c r="P485"/>
      <c r="Q485"/>
      <c r="R485"/>
      <c r="S485"/>
      <c r="T485"/>
      <c r="U485"/>
      <c r="V485"/>
      <c r="W485"/>
      <c r="BA485" s="77"/>
      <c r="BB485" s="1"/>
      <c r="BD485" s="1"/>
      <c r="BE485" s="1"/>
      <c r="BF485" s="1"/>
      <c r="BG485" s="1"/>
    </row>
    <row r="486" spans="7:59">
      <c r="G486" s="1"/>
      <c r="H486" s="1"/>
      <c r="I486" s="1"/>
      <c r="J486" s="1"/>
      <c r="K486" s="1"/>
      <c r="L486" s="1"/>
      <c r="M486" s="1"/>
      <c r="N486"/>
      <c r="O486"/>
      <c r="P486"/>
      <c r="Q486"/>
      <c r="R486"/>
      <c r="S486"/>
      <c r="T486"/>
      <c r="U486"/>
      <c r="V486"/>
      <c r="W486"/>
      <c r="BA486" s="77"/>
      <c r="BB486" s="1"/>
      <c r="BD486" s="1"/>
      <c r="BE486" s="1"/>
      <c r="BF486" s="1"/>
      <c r="BG486" s="1"/>
    </row>
    <row r="487" spans="7:59">
      <c r="G487" s="1"/>
      <c r="H487" s="1"/>
      <c r="I487" s="1"/>
      <c r="J487" s="1"/>
      <c r="K487" s="1"/>
      <c r="L487" s="1"/>
      <c r="M487" s="1"/>
      <c r="N487"/>
      <c r="O487"/>
      <c r="P487"/>
      <c r="Q487"/>
      <c r="R487"/>
      <c r="S487"/>
      <c r="T487"/>
      <c r="U487"/>
      <c r="V487"/>
      <c r="W487"/>
      <c r="BA487" s="77"/>
      <c r="BB487" s="1"/>
      <c r="BD487" s="1"/>
      <c r="BE487" s="1"/>
      <c r="BF487" s="1"/>
      <c r="BG487" s="1"/>
    </row>
    <row r="488" spans="7:59">
      <c r="G488" s="1"/>
      <c r="H488" s="1"/>
      <c r="I488" s="1"/>
      <c r="J488" s="1"/>
      <c r="K488" s="1"/>
      <c r="L488" s="1"/>
      <c r="M488" s="1"/>
      <c r="N488"/>
      <c r="O488"/>
      <c r="P488"/>
      <c r="Q488"/>
      <c r="R488"/>
      <c r="S488"/>
      <c r="T488"/>
      <c r="U488"/>
      <c r="V488"/>
      <c r="W488"/>
      <c r="BA488" s="77"/>
      <c r="BB488" s="1"/>
      <c r="BD488" s="1"/>
      <c r="BE488" s="1"/>
      <c r="BF488" s="1"/>
      <c r="BG488" s="1"/>
    </row>
    <row r="489" spans="7:59">
      <c r="G489" s="1"/>
      <c r="H489" s="1"/>
      <c r="I489" s="1"/>
      <c r="J489" s="1"/>
      <c r="K489" s="1"/>
      <c r="L489" s="1"/>
      <c r="M489" s="1"/>
      <c r="N489"/>
      <c r="O489"/>
      <c r="P489"/>
      <c r="Q489"/>
      <c r="R489"/>
      <c r="S489"/>
      <c r="T489"/>
      <c r="U489"/>
      <c r="V489"/>
      <c r="W489"/>
      <c r="BA489" s="77"/>
      <c r="BB489" s="1"/>
      <c r="BD489" s="1"/>
      <c r="BE489" s="1"/>
      <c r="BF489" s="1"/>
      <c r="BG489" s="1"/>
    </row>
    <row r="490" spans="7:59">
      <c r="G490" s="1"/>
      <c r="H490" s="1"/>
      <c r="I490" s="1"/>
      <c r="J490" s="1"/>
      <c r="K490" s="1"/>
      <c r="L490" s="1"/>
      <c r="M490" s="1"/>
      <c r="N490"/>
      <c r="O490"/>
      <c r="P490"/>
      <c r="Q490"/>
      <c r="R490"/>
      <c r="S490"/>
      <c r="T490"/>
      <c r="U490"/>
      <c r="V490"/>
      <c r="W490"/>
      <c r="BA490" s="77"/>
      <c r="BB490" s="1"/>
      <c r="BD490" s="1"/>
      <c r="BE490" s="1"/>
      <c r="BF490" s="1"/>
      <c r="BG490" s="1"/>
    </row>
    <row r="491" spans="7:59">
      <c r="G491" s="1"/>
      <c r="H491" s="1"/>
      <c r="I491" s="1"/>
      <c r="J491" s="1"/>
      <c r="K491" s="1"/>
      <c r="L491" s="1"/>
      <c r="M491" s="1"/>
      <c r="N491"/>
      <c r="O491"/>
      <c r="P491"/>
      <c r="Q491"/>
      <c r="R491"/>
      <c r="S491"/>
      <c r="T491"/>
      <c r="U491"/>
      <c r="V491"/>
      <c r="W491"/>
      <c r="BA491" s="77"/>
      <c r="BB491" s="1"/>
      <c r="BD491" s="1"/>
      <c r="BE491" s="1"/>
      <c r="BF491" s="1"/>
      <c r="BG491" s="1"/>
    </row>
    <row r="492" spans="7:59">
      <c r="G492" s="1"/>
      <c r="H492" s="1"/>
      <c r="I492" s="1"/>
      <c r="J492" s="1"/>
      <c r="K492" s="1"/>
      <c r="L492" s="1"/>
      <c r="M492" s="1"/>
      <c r="N492"/>
      <c r="O492"/>
      <c r="P492"/>
      <c r="Q492"/>
      <c r="R492"/>
      <c r="S492"/>
      <c r="T492"/>
      <c r="U492"/>
      <c r="V492"/>
      <c r="W492"/>
      <c r="BA492" s="77"/>
      <c r="BB492" s="1"/>
      <c r="BD492" s="1"/>
      <c r="BE492" s="1"/>
      <c r="BF492" s="1"/>
      <c r="BG492" s="1"/>
    </row>
    <row r="493" spans="7:59">
      <c r="G493" s="1"/>
      <c r="H493" s="1"/>
      <c r="I493" s="1"/>
      <c r="J493" s="1"/>
      <c r="K493" s="1"/>
      <c r="L493" s="1"/>
      <c r="M493" s="1"/>
      <c r="N493"/>
      <c r="O493"/>
      <c r="P493"/>
      <c r="Q493"/>
      <c r="R493"/>
      <c r="S493"/>
      <c r="T493"/>
      <c r="U493"/>
      <c r="V493"/>
      <c r="W493"/>
      <c r="BA493" s="77"/>
      <c r="BB493" s="1"/>
      <c r="BD493" s="1"/>
      <c r="BE493" s="1"/>
      <c r="BF493" s="1"/>
      <c r="BG493" s="1"/>
    </row>
    <row r="494" spans="7:59">
      <c r="G494" s="1"/>
      <c r="H494" s="1"/>
      <c r="I494" s="1"/>
      <c r="J494" s="1"/>
      <c r="K494" s="1"/>
      <c r="L494" s="1"/>
      <c r="M494" s="1"/>
      <c r="N494"/>
      <c r="O494"/>
      <c r="P494"/>
      <c r="Q494"/>
      <c r="R494"/>
      <c r="S494"/>
      <c r="T494"/>
      <c r="U494"/>
      <c r="V494"/>
      <c r="W494"/>
      <c r="BA494" s="77"/>
      <c r="BB494" s="1"/>
      <c r="BD494" s="1"/>
      <c r="BE494" s="1"/>
      <c r="BF494" s="1"/>
      <c r="BG494" s="1"/>
    </row>
    <row r="495" spans="7:59">
      <c r="G495" s="1"/>
      <c r="H495" s="1"/>
      <c r="I495" s="1"/>
      <c r="J495" s="1"/>
      <c r="K495" s="1"/>
      <c r="L495" s="1"/>
      <c r="M495" s="1"/>
      <c r="N495"/>
      <c r="O495"/>
      <c r="P495"/>
      <c r="Q495"/>
      <c r="R495"/>
      <c r="S495"/>
      <c r="T495"/>
      <c r="U495"/>
      <c r="V495"/>
      <c r="W495"/>
      <c r="BA495" s="77"/>
      <c r="BB495" s="1"/>
      <c r="BD495" s="1"/>
      <c r="BE495" s="1"/>
      <c r="BF495" s="1"/>
      <c r="BG495" s="1"/>
    </row>
    <row r="496" spans="7:59">
      <c r="G496" s="1"/>
      <c r="H496" s="1"/>
      <c r="I496" s="1"/>
      <c r="J496" s="1"/>
      <c r="K496" s="1"/>
      <c r="L496" s="1"/>
      <c r="M496" s="1"/>
      <c r="BA496" s="77"/>
      <c r="BB496" s="1"/>
      <c r="BD496" s="1"/>
      <c r="BE496" s="1"/>
      <c r="BF496" s="1"/>
      <c r="BG496" s="1"/>
    </row>
    <row r="497" spans="1:85">
      <c r="G497" s="1"/>
      <c r="H497" s="1"/>
      <c r="I497" s="1"/>
      <c r="J497" s="1"/>
      <c r="K497" s="1"/>
      <c r="L497" s="1"/>
      <c r="M497" s="1"/>
      <c r="BA497" s="77"/>
      <c r="BB497" s="1"/>
      <c r="BD497" s="1"/>
      <c r="BE497" s="1"/>
      <c r="BF497" s="1"/>
      <c r="BG497" s="1"/>
    </row>
    <row r="498" spans="1:85">
      <c r="G498" s="1"/>
      <c r="H498" s="1"/>
      <c r="I498" s="1"/>
      <c r="J498" s="1"/>
      <c r="K498" s="1"/>
      <c r="L498" s="1"/>
      <c r="M498" s="1"/>
      <c r="BA498" s="77"/>
      <c r="BB498" s="1"/>
      <c r="BD498" s="1"/>
      <c r="BE498" s="1"/>
      <c r="BF498" s="1"/>
      <c r="BG498" s="1"/>
    </row>
    <row r="499" spans="1:85">
      <c r="G499" s="1"/>
      <c r="H499" s="1"/>
      <c r="I499" s="1"/>
      <c r="J499" s="1"/>
      <c r="K499" s="1"/>
      <c r="L499" s="1"/>
      <c r="M499" s="1"/>
      <c r="BA499" s="77"/>
      <c r="BB499" s="1"/>
      <c r="BD499" s="1"/>
      <c r="BE499" s="1"/>
      <c r="BF499" s="1"/>
      <c r="BG499" s="1"/>
    </row>
    <row r="500" spans="1:85">
      <c r="BA500" s="77"/>
      <c r="BB500" s="1"/>
      <c r="BD500" s="1"/>
      <c r="BE500" s="1"/>
      <c r="BF500" s="1"/>
      <c r="BG500" s="1"/>
    </row>
    <row r="504" spans="1:85" s="4" customFormat="1">
      <c r="A504" s="1"/>
      <c r="B504" s="1"/>
      <c r="C504" s="1"/>
      <c r="D504" s="1"/>
      <c r="E504" s="1"/>
      <c r="F504" s="1"/>
      <c r="G504"/>
      <c r="H504"/>
      <c r="I504"/>
      <c r="J504"/>
      <c r="K504" s="2"/>
      <c r="L504" s="2"/>
      <c r="M504" s="3"/>
      <c r="O504" s="1"/>
      <c r="P504" s="5"/>
      <c r="Q504" s="5"/>
      <c r="R504" s="5"/>
      <c r="S504" s="5"/>
      <c r="T504" s="1"/>
      <c r="U504" s="1"/>
      <c r="V504" s="1"/>
      <c r="W504" s="1"/>
      <c r="X504"/>
      <c r="Y504"/>
      <c r="Z504"/>
      <c r="AA504"/>
      <c r="AB504"/>
      <c r="AC504"/>
      <c r="AD504"/>
      <c r="AE504" s="1"/>
      <c r="AF504" s="1"/>
      <c r="AG504" s="1"/>
      <c r="AH504" s="1"/>
      <c r="AI504" s="1"/>
      <c r="AJ504" s="1"/>
      <c r="AK504" s="1"/>
      <c r="BA504" s="6"/>
      <c r="BC504" s="1"/>
      <c r="BD504" s="5"/>
      <c r="BE504" s="5"/>
      <c r="BF504" s="5"/>
      <c r="BG504" s="5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1:85" s="4" customFormat="1">
      <c r="A505" s="1"/>
      <c r="B505" s="1"/>
      <c r="C505" s="1"/>
      <c r="D505" s="1"/>
      <c r="E505" s="1"/>
      <c r="F505" s="1"/>
      <c r="G505"/>
      <c r="H505"/>
      <c r="I505"/>
      <c r="J505"/>
      <c r="K505" s="2"/>
      <c r="L505" s="2"/>
      <c r="M505" s="3"/>
      <c r="O505" s="1"/>
      <c r="P505" s="5"/>
      <c r="Q505" s="5"/>
      <c r="R505" s="5"/>
      <c r="S505" s="5"/>
      <c r="T505" s="1"/>
      <c r="U505" s="1"/>
      <c r="V505" s="1"/>
      <c r="W505" s="1"/>
      <c r="X505"/>
      <c r="Y505"/>
      <c r="Z505"/>
      <c r="AA505"/>
      <c r="AB505"/>
      <c r="AC505"/>
      <c r="AD505"/>
      <c r="AE505" s="1"/>
      <c r="AF505" s="1"/>
      <c r="AG505" s="1"/>
      <c r="AH505" s="1"/>
      <c r="AI505" s="1"/>
      <c r="AJ505" s="1"/>
      <c r="AK505" s="1"/>
      <c r="BA505" s="6"/>
      <c r="BC505" s="1"/>
      <c r="BD505" s="5"/>
      <c r="BE505" s="5"/>
      <c r="BF505" s="5"/>
      <c r="BG505" s="5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1:85" s="4" customFormat="1">
      <c r="A506" s="1"/>
      <c r="B506" s="1"/>
      <c r="C506" s="1"/>
      <c r="D506" s="1"/>
      <c r="E506" s="1"/>
      <c r="F506" s="1"/>
      <c r="G506"/>
      <c r="H506"/>
      <c r="I506"/>
      <c r="J506"/>
      <c r="K506" s="2"/>
      <c r="L506" s="2"/>
      <c r="M506" s="3"/>
      <c r="O506" s="1"/>
      <c r="P506" s="5"/>
      <c r="Q506" s="5"/>
      <c r="R506" s="5"/>
      <c r="S506" s="5"/>
      <c r="T506" s="1"/>
      <c r="U506" s="1"/>
      <c r="V506" s="1"/>
      <c r="W506" s="1"/>
      <c r="X506"/>
      <c r="Y506"/>
      <c r="Z506"/>
      <c r="AA506"/>
      <c r="AB506"/>
      <c r="AC506"/>
      <c r="AD506"/>
      <c r="AE506" s="1"/>
      <c r="AF506" s="1"/>
      <c r="AG506" s="1"/>
      <c r="AH506" s="1"/>
      <c r="AI506" s="1"/>
      <c r="AJ506" s="1"/>
      <c r="AK506" s="1"/>
      <c r="BA506" s="6"/>
      <c r="BC506" s="1"/>
      <c r="BD506" s="5"/>
      <c r="BE506" s="5"/>
      <c r="BF506" s="5"/>
      <c r="BG506" s="5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1:85" s="4" customFormat="1">
      <c r="A507" s="1"/>
      <c r="B507" s="1"/>
      <c r="C507" s="1"/>
      <c r="D507" s="1"/>
      <c r="E507" s="1"/>
      <c r="F507" s="1"/>
      <c r="G507"/>
      <c r="H507"/>
      <c r="I507"/>
      <c r="J507"/>
      <c r="K507" s="2"/>
      <c r="L507" s="2"/>
      <c r="M507" s="3"/>
      <c r="O507" s="1"/>
      <c r="P507" s="5"/>
      <c r="Q507" s="5"/>
      <c r="R507" s="5"/>
      <c r="S507" s="5"/>
      <c r="T507" s="1"/>
      <c r="U507" s="1"/>
      <c r="V507" s="1"/>
      <c r="W507" s="1"/>
      <c r="X507"/>
      <c r="Y507"/>
      <c r="Z507"/>
      <c r="AA507"/>
      <c r="AB507"/>
      <c r="AC507"/>
      <c r="AD507"/>
      <c r="AE507" s="1"/>
      <c r="AF507" s="1"/>
      <c r="AG507" s="1"/>
      <c r="AH507" s="1"/>
      <c r="AI507" s="1"/>
      <c r="AJ507" s="1"/>
      <c r="AK507" s="1"/>
      <c r="BA507" s="6"/>
      <c r="BC507" s="1"/>
      <c r="BD507" s="5"/>
      <c r="BE507" s="5"/>
      <c r="BF507" s="5"/>
      <c r="BG507" s="5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1:85" s="4" customFormat="1">
      <c r="A508" s="1"/>
      <c r="B508" s="1"/>
      <c r="C508" s="1"/>
      <c r="D508" s="1"/>
      <c r="E508" s="1"/>
      <c r="F508" s="1"/>
      <c r="G508"/>
      <c r="H508"/>
      <c r="I508"/>
      <c r="J508"/>
      <c r="K508" s="2"/>
      <c r="L508" s="2"/>
      <c r="M508" s="3"/>
      <c r="O508" s="1"/>
      <c r="P508" s="5"/>
      <c r="Q508" s="5"/>
      <c r="R508" s="5"/>
      <c r="S508" s="5"/>
      <c r="T508" s="1"/>
      <c r="U508" s="1"/>
      <c r="V508" s="1"/>
      <c r="W508" s="1"/>
      <c r="X508"/>
      <c r="Y508"/>
      <c r="Z508"/>
      <c r="AA508"/>
      <c r="AB508"/>
      <c r="AC508"/>
      <c r="AD508"/>
      <c r="AE508" s="1"/>
      <c r="AF508" s="1"/>
      <c r="AG508" s="1"/>
      <c r="AH508" s="1"/>
      <c r="AI508" s="1"/>
      <c r="AJ508" s="1"/>
      <c r="AK508" s="1"/>
      <c r="BA508" s="6"/>
      <c r="BC508" s="1"/>
      <c r="BD508" s="5"/>
      <c r="BE508" s="5"/>
      <c r="BF508" s="5"/>
      <c r="BG508" s="5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</sheetData>
  <sheetProtection sheet="1" objects="1" scenarios="1"/>
  <mergeCells count="22">
    <mergeCell ref="AT81:AT82"/>
    <mergeCell ref="N2:AK2"/>
    <mergeCell ref="B9:C9"/>
    <mergeCell ref="BS9:BY10"/>
    <mergeCell ref="B10:C16"/>
    <mergeCell ref="BS16:CA17"/>
    <mergeCell ref="B17:C19"/>
    <mergeCell ref="B20:C20"/>
    <mergeCell ref="X133:Y133"/>
    <mergeCell ref="AA133:AB133"/>
    <mergeCell ref="AJ133:AK133"/>
    <mergeCell ref="AV153:AW154"/>
    <mergeCell ref="X121:AH127"/>
    <mergeCell ref="AE132:AF132"/>
    <mergeCell ref="AD190:AF190"/>
    <mergeCell ref="AG190:AG191"/>
    <mergeCell ref="AT153:AT154"/>
    <mergeCell ref="O190:Q190"/>
    <mergeCell ref="R190:T190"/>
    <mergeCell ref="U190:W190"/>
    <mergeCell ref="X190:Z190"/>
    <mergeCell ref="AA190:AC190"/>
  </mergeCells>
  <phoneticPr fontId="9" type="noConversion"/>
  <conditionalFormatting sqref="O10:U39">
    <cfRule type="cellIs" dxfId="179" priority="69" operator="equal">
      <formula>"야"</formula>
    </cfRule>
  </conditionalFormatting>
  <conditionalFormatting sqref="V45:HB74">
    <cfRule type="expression" dxfId="178" priority="67">
      <formula>COLUMN()-$N$2=COLUMN($BC$44)</formula>
    </cfRule>
  </conditionalFormatting>
  <conditionalFormatting sqref="J10:K19">
    <cfRule type="expression" dxfId="177" priority="62">
      <formula>$D10="-"</formula>
    </cfRule>
  </conditionalFormatting>
  <conditionalFormatting sqref="AQ153:AS184">
    <cfRule type="expression" dxfId="176" priority="59">
      <formula>AQ$81=""</formula>
    </cfRule>
  </conditionalFormatting>
  <conditionalFormatting sqref="AQ226:AS242">
    <cfRule type="expression" dxfId="175" priority="54">
      <formula>AQ$81=""</formula>
    </cfRule>
  </conditionalFormatting>
  <conditionalFormatting sqref="AQ262:AS278">
    <cfRule type="expression" dxfId="174" priority="51">
      <formula>AQ$81=""</formula>
    </cfRule>
  </conditionalFormatting>
  <conditionalFormatting sqref="O155:AT184 O228:AS257 O264:AS293 O192:Z221 AG192:AG221 P119:P148 R119:S148 U119:U148">
    <cfRule type="cellIs" dxfId="173" priority="50" operator="lessThanOrEqual">
      <formula>0</formula>
    </cfRule>
  </conditionalFormatting>
  <conditionalFormatting sqref="O154:AS154 O227:AS227 O263:AS263">
    <cfRule type="expression" dxfId="172" priority="65">
      <formula>OR(O154="일",O154="휴")</formula>
    </cfRule>
    <cfRule type="expression" dxfId="171" priority="66">
      <formula>O154="토"</formula>
    </cfRule>
  </conditionalFormatting>
  <conditionalFormatting sqref="E17:I19 E10:F16 H10:I16">
    <cfRule type="expression" dxfId="170" priority="47">
      <formula>$D10=""</formula>
    </cfRule>
  </conditionalFormatting>
  <conditionalFormatting sqref="G10:G16">
    <cfRule type="expression" dxfId="169" priority="46">
      <formula>$D10=""</formula>
    </cfRule>
  </conditionalFormatting>
  <conditionalFormatting sqref="O83:AS112">
    <cfRule type="cellIs" dxfId="168" priority="26" operator="notEqual">
      <formula>BO83</formula>
    </cfRule>
    <cfRule type="cellIs" dxfId="167" priority="44" operator="equal">
      <formula>"야"</formula>
    </cfRule>
  </conditionalFormatting>
  <conditionalFormatting sqref="O82:AS82">
    <cfRule type="expression" dxfId="166" priority="42">
      <formula>OR(O82="일",O82="휴")</formula>
    </cfRule>
    <cfRule type="expression" dxfId="165" priority="43">
      <formula>O82="토"</formula>
    </cfRule>
  </conditionalFormatting>
  <conditionalFormatting sqref="AQ81:AS112">
    <cfRule type="expression" dxfId="164" priority="38">
      <formula>AQ$81=""</formula>
    </cfRule>
  </conditionalFormatting>
  <conditionalFormatting sqref="N10:U39">
    <cfRule type="expression" dxfId="163" priority="68">
      <formula>ROW()-$N$7&gt;ROW($N$9)</formula>
    </cfRule>
    <cfRule type="expression" dxfId="162" priority="70">
      <formula>ROW()-$N$7=ROW($N$9)</formula>
    </cfRule>
  </conditionalFormatting>
  <conditionalFormatting sqref="N45:HB74">
    <cfRule type="expression" dxfId="161" priority="63">
      <formula>ROW()-$N$7&gt;ROW($N$44)</formula>
    </cfRule>
    <cfRule type="expression" dxfId="160" priority="64">
      <formula>ROW()-$N$7=ROW($N$44)</formula>
    </cfRule>
  </conditionalFormatting>
  <conditionalFormatting sqref="N83:AS112">
    <cfRule type="expression" dxfId="159" priority="39">
      <formula>ROW()-$N$7&gt;ROW($N$82)</formula>
    </cfRule>
    <cfRule type="expression" dxfId="158" priority="41">
      <formula>ROW()-$N$7=ROW($N$82)</formula>
    </cfRule>
  </conditionalFormatting>
  <conditionalFormatting sqref="N119:P148 R119:S148 U119:U148">
    <cfRule type="expression" dxfId="157" priority="48">
      <formula>ROW()-$N$7&gt;ROW($N$118)</formula>
    </cfRule>
    <cfRule type="expression" dxfId="156" priority="49">
      <formula>ROW()-$N$7=ROW($N$118)</formula>
    </cfRule>
  </conditionalFormatting>
  <conditionalFormatting sqref="N228:AS257">
    <cfRule type="expression" dxfId="155" priority="55">
      <formula>ROW()-$N$7&gt;ROW($N$227)</formula>
    </cfRule>
    <cfRule type="expression" dxfId="154" priority="56">
      <formula>ROW()-$N$7=ROW($N$227)</formula>
    </cfRule>
  </conditionalFormatting>
  <conditionalFormatting sqref="N264:AS293">
    <cfRule type="expression" dxfId="153" priority="52">
      <formula>ROW()-$N$7&gt;ROW($N$263)</formula>
    </cfRule>
    <cfRule type="expression" dxfId="152" priority="53">
      <formula>ROW()-$N$7=ROW($N$263)</formula>
    </cfRule>
  </conditionalFormatting>
  <conditionalFormatting sqref="BO83:CS112">
    <cfRule type="cellIs" dxfId="151" priority="36" operator="equal">
      <formula>"야"</formula>
    </cfRule>
  </conditionalFormatting>
  <conditionalFormatting sqref="BO82:CS82">
    <cfRule type="expression" dxfId="150" priority="34">
      <formula>OR(BO82="일",BO82="휴")</formula>
    </cfRule>
    <cfRule type="expression" dxfId="149" priority="35">
      <formula>BO82="토"</formula>
    </cfRule>
  </conditionalFormatting>
  <conditionalFormatting sqref="CQ81:CS112">
    <cfRule type="expression" dxfId="148" priority="30">
      <formula>CQ$81=""</formula>
    </cfRule>
  </conditionalFormatting>
  <conditionalFormatting sqref="BN83:CS112">
    <cfRule type="expression" dxfId="147" priority="31">
      <formula>ROW()-$N$7&gt;ROW($BN$82)</formula>
    </cfRule>
    <cfRule type="expression" dxfId="146" priority="33">
      <formula>ROW()-$N$7=ROW($BN$82)</formula>
    </cfRule>
  </conditionalFormatting>
  <conditionalFormatting sqref="CQ81:CS81">
    <cfRule type="expression" dxfId="145" priority="27">
      <formula>CQ$81=""</formula>
    </cfRule>
  </conditionalFormatting>
  <conditionalFormatting sqref="CP81:CS81">
    <cfRule type="expression" dxfId="144" priority="28">
      <formula>COLUMN()-COLUMN($BN$81)&gt;DAY(EOMONTH(DATE($N$78,$O$78,1),0))</formula>
    </cfRule>
    <cfRule type="expression" dxfId="143" priority="29">
      <formula>COLUMN()-COLUMN($BN$81)=DAY(EOMONTH(DATE($N$78,$O$78,1),0))</formula>
    </cfRule>
  </conditionalFormatting>
  <conditionalFormatting sqref="CQ153:CS169">
    <cfRule type="expression" dxfId="142" priority="21">
      <formula>CQ$81=""</formula>
    </cfRule>
  </conditionalFormatting>
  <conditionalFormatting sqref="BO155:CS184">
    <cfRule type="cellIs" dxfId="141" priority="20" operator="lessThanOrEqual">
      <formula>0</formula>
    </cfRule>
  </conditionalFormatting>
  <conditionalFormatting sqref="BO154:CS154">
    <cfRule type="expression" dxfId="140" priority="24">
      <formula>OR(BO154="일",BO154="휴")</formula>
    </cfRule>
    <cfRule type="expression" dxfId="139" priority="25">
      <formula>BO154="토"</formula>
    </cfRule>
  </conditionalFormatting>
  <conditionalFormatting sqref="BN155:CS184">
    <cfRule type="expression" dxfId="138" priority="22">
      <formula>ROW()-$N$7&gt;ROW($N$154)</formula>
    </cfRule>
    <cfRule type="expression" dxfId="137" priority="23">
      <formula>ROW()-$N$7=ROW($N$154)</formula>
    </cfRule>
  </conditionalFormatting>
  <conditionalFormatting sqref="O155:AS184">
    <cfRule type="cellIs" dxfId="136" priority="19" operator="notEqual">
      <formula>BO155</formula>
    </cfRule>
  </conditionalFormatting>
  <conditionalFormatting sqref="HC45:HP74">
    <cfRule type="expression" dxfId="135" priority="18">
      <formula>COLUMN()-$N$2=COLUMN($BC$44)</formula>
    </cfRule>
  </conditionalFormatting>
  <conditionalFormatting sqref="HC45:HP74">
    <cfRule type="expression" dxfId="134" priority="16">
      <formula>ROW()-$N$7&gt;ROW($N$44)</formula>
    </cfRule>
    <cfRule type="expression" dxfId="133" priority="17">
      <formula>ROW()-$N$7=ROW($N$44)</formula>
    </cfRule>
  </conditionalFormatting>
  <conditionalFormatting sqref="AP81:AS112">
    <cfRule type="expression" dxfId="132" priority="40">
      <formula>COLUMN()-COLUMN($N$81)&gt;DAY(EOMONTH(DATE($N$78,$O$78,1),0))</formula>
    </cfRule>
    <cfRule type="expression" dxfId="131" priority="45">
      <formula>COLUMN()-COLUMN($N$81)=DAY(EOMONTH(DATE($N$78,$O$78,1),0))</formula>
    </cfRule>
  </conditionalFormatting>
  <conditionalFormatting sqref="CP82:CS112">
    <cfRule type="expression" dxfId="130" priority="32">
      <formula>COLUMN()-COLUMN($BN$81)&gt;DAY(EOMONTH(DATE($N$78,$O$78,1),0))</formula>
    </cfRule>
  </conditionalFormatting>
  <conditionalFormatting sqref="CP81:CS112">
    <cfRule type="expression" dxfId="129" priority="37">
      <formula>COLUMN()-COLUMN($BN$81)=DAY(EOMONTH(DATE($N$78,$O$78,1),0))</formula>
    </cfRule>
  </conditionalFormatting>
  <conditionalFormatting sqref="AA192:AC221">
    <cfRule type="cellIs" dxfId="128" priority="13" operator="lessThanOrEqual">
      <formula>0</formula>
    </cfRule>
  </conditionalFormatting>
  <conditionalFormatting sqref="AA192:AC221">
    <cfRule type="expression" dxfId="127" priority="14">
      <formula>ROW()-$N$7&gt;ROW($N$191)</formula>
    </cfRule>
    <cfRule type="expression" dxfId="126" priority="15">
      <formula>ROW()-$N$7=ROW($N$191)</formula>
    </cfRule>
  </conditionalFormatting>
  <conditionalFormatting sqref="AD192:AF221">
    <cfRule type="cellIs" dxfId="125" priority="10" operator="lessThanOrEqual">
      <formula>0</formula>
    </cfRule>
  </conditionalFormatting>
  <conditionalFormatting sqref="AD192:AF221">
    <cfRule type="expression" dxfId="124" priority="11">
      <formula>ROW()-$N$7&gt;ROW($N$191)</formula>
    </cfRule>
    <cfRule type="expression" dxfId="123" priority="12">
      <formula>ROW()-$N$7=ROW($N$191)</formula>
    </cfRule>
  </conditionalFormatting>
  <conditionalFormatting sqref="N192:AG221">
    <cfRule type="expression" dxfId="122" priority="57">
      <formula>ROW()-$N$7&gt;ROW($N$191)</formula>
    </cfRule>
    <cfRule type="expression" dxfId="121" priority="58">
      <formula>ROW()-$N$7=ROW($N$191)</formula>
    </cfRule>
  </conditionalFormatting>
  <conditionalFormatting sqref="O9:U9">
    <cfRule type="cellIs" dxfId="120" priority="8" operator="equal">
      <formula>"토"</formula>
    </cfRule>
    <cfRule type="cellIs" dxfId="119" priority="9" operator="equal">
      <formula>"일"</formula>
    </cfRule>
  </conditionalFormatting>
  <conditionalFormatting sqref="N155:AT184">
    <cfRule type="expression" dxfId="118" priority="60">
      <formula>ROW()-$N$7&gt;ROW($N$154)</formula>
    </cfRule>
    <cfRule type="expression" dxfId="117" priority="61">
      <formula>ROW()-$N$7=ROW($N$154)</formula>
    </cfRule>
  </conditionalFormatting>
  <conditionalFormatting sqref="AT83:AT112">
    <cfRule type="cellIs" dxfId="116" priority="7" operator="greaterThan">
      <formula>20</formula>
    </cfRule>
  </conditionalFormatting>
  <conditionalFormatting sqref="Q119:Q148">
    <cfRule type="cellIs" dxfId="115" priority="6" operator="lessThanOrEqual">
      <formula>0</formula>
    </cfRule>
  </conditionalFormatting>
  <conditionalFormatting sqref="Q119:Q148">
    <cfRule type="expression" dxfId="114" priority="4">
      <formula>ROW()-$N$7&gt;ROW($N$118)</formula>
    </cfRule>
    <cfRule type="expression" dxfId="113" priority="5">
      <formula>ROW()-$N$7=ROW($N$118)</formula>
    </cfRule>
  </conditionalFormatting>
  <conditionalFormatting sqref="T119:T148">
    <cfRule type="cellIs" dxfId="112" priority="3" operator="lessThanOrEqual">
      <formula>0</formula>
    </cfRule>
  </conditionalFormatting>
  <conditionalFormatting sqref="T119:T148">
    <cfRule type="expression" dxfId="111" priority="1">
      <formula>ROW()-$N$7&gt;ROW($N$118)</formula>
    </cfRule>
    <cfRule type="expression" dxfId="110" priority="2">
      <formula>ROW()-$N$7=ROW($N$118)</formula>
    </cfRule>
  </conditionalFormatting>
  <dataValidations count="6">
    <dataValidation type="list" allowBlank="1" showInputMessage="1" showErrorMessage="1" sqref="E25" xr:uid="{D1F67EA7-3020-4CCA-B677-375ED80CF66D}">
      <formula1>"일반,유연"</formula1>
    </dataValidation>
    <dataValidation type="list" allowBlank="1" showInputMessage="1" showErrorMessage="1" prompt="산입한다면 '예' / 산입하지 않는다면 '아니오'를 선택하십시오." sqref="H3" xr:uid="{AAEB7CC3-0EA8-4C1C-9086-A77F3BBC9211}">
      <formula1>"예,아니오"</formula1>
    </dataValidation>
    <dataValidation type="list" allowBlank="1" showInputMessage="1" showErrorMessage="1" error="목록에서 선택하십시오." promptTitle="기산점 선택" prompt="목록에서 1주의 기산점을 선택하십시오." sqref="E2" xr:uid="{60A8F790-01F5-494E-B3F4-FBC1B8B4F021}">
      <formula1>"일요일,월요일,1일"</formula1>
    </dataValidation>
    <dataValidation type="whole" allowBlank="1" showInputMessage="1" showErrorMessage="1" error="'년' 문자는 빼고_x000a_숫자만 입력하십시오." sqref="N78" xr:uid="{685B6159-0E7A-40EF-9F3F-94356C251740}">
      <formula1>2017</formula1>
      <formula2>9999</formula2>
    </dataValidation>
    <dataValidation type="whole" allowBlank="1" showInputMessage="1" showErrorMessage="1" error="'월' 문자는 빼고_x000a_1부터 12까지의 숫자만 입력하십시오." sqref="O78" xr:uid="{14D98553-B91F-4F0B-A473-BB61DE0C40C6}">
      <formula1>1</formula1>
      <formula2>12</formula2>
    </dataValidation>
    <dataValidation type="list" allowBlank="1" showInputMessage="1" showErrorMessage="1" sqref="AE132:AF132" xr:uid="{64C6B88A-7B81-4BAE-9636-9614B6106AD1}">
      <formula1>"역일수,역일수-휴일수"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P508"/>
  <sheetViews>
    <sheetView showGridLines="0" showRowColHeaders="0" workbookViewId="0">
      <selection activeCell="D10" sqref="D10"/>
    </sheetView>
  </sheetViews>
  <sheetFormatPr defaultRowHeight="13.5"/>
  <cols>
    <col min="1" max="1" width="4.42578125" style="1" customWidth="1"/>
    <col min="2" max="3" width="4.85546875" style="1" customWidth="1"/>
    <col min="4" max="4" width="6.28515625" style="1" customWidth="1"/>
    <col min="5" max="6" width="7.85546875" style="1" customWidth="1"/>
    <col min="7" max="10" width="6.28515625" customWidth="1"/>
    <col min="11" max="12" width="7.85546875" style="2" hidden="1" customWidth="1"/>
    <col min="13" max="13" width="7.85546875" style="3" hidden="1" customWidth="1"/>
    <col min="14" max="14" width="7.85546875" style="4" customWidth="1"/>
    <col min="15" max="15" width="5.7109375" style="1" customWidth="1"/>
    <col min="16" max="19" width="5.7109375" style="5" customWidth="1"/>
    <col min="20" max="23" width="5.7109375" style="1" customWidth="1"/>
    <col min="24" max="30" width="5.7109375" customWidth="1"/>
    <col min="31" max="45" width="5.7109375" style="1" customWidth="1"/>
    <col min="46" max="46" width="9.7109375" style="1" customWidth="1"/>
    <col min="47" max="48" width="5.7109375" style="1" customWidth="1"/>
    <col min="49" max="49" width="11.28515625" style="1" customWidth="1"/>
    <col min="50" max="52" width="5.7109375" style="1" customWidth="1"/>
    <col min="53" max="53" width="5.7109375" style="6" customWidth="1"/>
    <col min="54" max="54" width="5.7109375" style="4" customWidth="1"/>
    <col min="55" max="55" width="5.7109375" style="1" customWidth="1"/>
    <col min="56" max="59" width="5.7109375" style="5" customWidth="1"/>
    <col min="60" max="65" width="5.7109375" style="1" customWidth="1"/>
    <col min="66" max="66" width="7.85546875" style="1" customWidth="1"/>
    <col min="67" max="95" width="5.7109375" style="1" customWidth="1"/>
    <col min="96" max="96" width="6.42578125" style="1" customWidth="1"/>
    <col min="97" max="230" width="5.7109375" style="1" customWidth="1"/>
    <col min="231" max="16384" width="9.140625" style="1"/>
  </cols>
  <sheetData>
    <row r="2" spans="1:144">
      <c r="B2" s="1" t="s">
        <v>71</v>
      </c>
      <c r="E2" s="211" t="s">
        <v>72</v>
      </c>
      <c r="F2" s="210">
        <f>IF($E$2="일요일",1,IF($E$2="월요일",2,0))</f>
        <v>1</v>
      </c>
      <c r="G2" s="1"/>
      <c r="N2" s="377" t="s">
        <v>92</v>
      </c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</row>
    <row r="3" spans="1:144">
      <c r="B3" s="1" t="s">
        <v>73</v>
      </c>
      <c r="G3" s="1"/>
      <c r="H3" s="212" t="s">
        <v>74</v>
      </c>
      <c r="N3" s="7" t="s">
        <v>0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</row>
    <row r="4" spans="1:144">
      <c r="B4"/>
      <c r="C4"/>
      <c r="D4"/>
      <c r="E4"/>
      <c r="F4"/>
      <c r="N4" s="7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</row>
    <row r="5" spans="1:144">
      <c r="B5"/>
      <c r="C5"/>
      <c r="D5"/>
      <c r="E5"/>
      <c r="F5"/>
      <c r="N5" s="7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</row>
    <row r="6" spans="1:144" customFormat="1" ht="15" customHeight="1">
      <c r="A6" s="8"/>
      <c r="B6" s="8"/>
      <c r="C6" s="8"/>
      <c r="D6" s="8"/>
      <c r="E6" s="8"/>
      <c r="F6" s="8"/>
      <c r="K6" s="2"/>
      <c r="L6" s="2"/>
      <c r="M6" s="3"/>
      <c r="N6" s="4"/>
      <c r="O6" s="1"/>
      <c r="P6" s="5"/>
      <c r="Q6" s="5"/>
      <c r="R6" s="5"/>
      <c r="S6" s="5"/>
      <c r="T6" s="1"/>
      <c r="U6" s="1"/>
      <c r="V6" s="1"/>
      <c r="BA6" s="9"/>
    </row>
    <row r="7" spans="1:144" s="21" customFormat="1" ht="15" customHeight="1">
      <c r="A7" s="1"/>
      <c r="B7" s="107" t="s">
        <v>91</v>
      </c>
      <c r="C7" s="1"/>
      <c r="D7" s="5"/>
      <c r="E7" s="5"/>
      <c r="F7" s="5"/>
      <c r="G7" s="5"/>
      <c r="H7" s="1"/>
      <c r="I7" s="1"/>
      <c r="J7" s="1"/>
      <c r="K7" s="1"/>
      <c r="L7" s="1"/>
      <c r="M7" s="19"/>
      <c r="N7" s="10">
        <v>30</v>
      </c>
      <c r="O7" s="11" t="s">
        <v>89</v>
      </c>
      <c r="P7" s="12"/>
      <c r="Q7" s="13"/>
      <c r="R7" s="14" t="s">
        <v>67</v>
      </c>
      <c r="S7" s="15"/>
      <c r="T7" s="16"/>
      <c r="U7" s="17"/>
      <c r="V7" s="18"/>
      <c r="W7"/>
      <c r="X7"/>
      <c r="Y7"/>
      <c r="Z7"/>
      <c r="AA7"/>
      <c r="AB7"/>
      <c r="AC7"/>
      <c r="AD7"/>
      <c r="AE7" s="1"/>
      <c r="AF7" s="1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0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4" customFormat="1" ht="9" customHeight="1">
      <c r="B8" s="4"/>
      <c r="C8" s="1"/>
      <c r="D8" s="5"/>
      <c r="E8" s="5"/>
      <c r="F8" s="5"/>
      <c r="G8" s="5"/>
      <c r="H8" s="1"/>
      <c r="I8" s="1"/>
      <c r="J8" s="1"/>
      <c r="K8" s="1"/>
      <c r="L8" s="1"/>
      <c r="M8" s="19"/>
      <c r="V8" s="24"/>
      <c r="W8" s="1"/>
      <c r="AE8" s="1"/>
      <c r="AF8" s="24"/>
      <c r="AG8" s="24"/>
      <c r="AH8" s="24"/>
      <c r="AI8" s="24"/>
      <c r="AJ8" s="24"/>
      <c r="AK8" s="24"/>
      <c r="BA8" s="9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</row>
    <row r="9" spans="1:144" customFormat="1" ht="15" customHeight="1">
      <c r="A9" s="1"/>
      <c r="B9" s="378" t="s">
        <v>21</v>
      </c>
      <c r="C9" s="379"/>
      <c r="D9" s="86" t="s">
        <v>22</v>
      </c>
      <c r="E9" s="86" t="s">
        <v>23</v>
      </c>
      <c r="F9" s="86" t="s">
        <v>24</v>
      </c>
      <c r="G9" s="86" t="s">
        <v>25</v>
      </c>
      <c r="H9" s="86" t="s">
        <v>26</v>
      </c>
      <c r="I9" s="87" t="s">
        <v>47</v>
      </c>
      <c r="J9" s="114" t="s">
        <v>27</v>
      </c>
      <c r="K9" s="88" t="s">
        <v>28</v>
      </c>
      <c r="L9" s="88"/>
      <c r="M9" s="28"/>
      <c r="N9" s="25" t="s">
        <v>1</v>
      </c>
      <c r="O9" s="213" t="str">
        <f>IF($F$2=2,"월","일")</f>
        <v>일</v>
      </c>
      <c r="P9" s="26" t="str">
        <f>IF($F$2=2,"화","월")</f>
        <v>월</v>
      </c>
      <c r="Q9" s="26" t="str">
        <f>IF($F$2=2,"수","화")</f>
        <v>화</v>
      </c>
      <c r="R9" s="26" t="str">
        <f>IF($F$2=2,"목","수")</f>
        <v>수</v>
      </c>
      <c r="S9" s="26" t="str">
        <f>IF($F$2=2,"금","목")</f>
        <v>목</v>
      </c>
      <c r="T9" s="26" t="str">
        <f>IF($F$2=2,"토","금")</f>
        <v>금</v>
      </c>
      <c r="U9" s="27" t="str">
        <f>IF($F$2=2,"일","토")</f>
        <v>토</v>
      </c>
      <c r="V9" s="28"/>
      <c r="W9" s="29"/>
      <c r="AD9" s="30"/>
      <c r="AE9" s="31"/>
      <c r="AF9" s="31"/>
      <c r="AG9" s="28"/>
      <c r="AH9" s="28"/>
      <c r="AI9" s="28"/>
      <c r="AJ9" s="28"/>
      <c r="AK9" s="28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354"/>
      <c r="BT9" s="354"/>
      <c r="BU9" s="354"/>
      <c r="BV9" s="354"/>
      <c r="BW9" s="354"/>
      <c r="BX9" s="354"/>
      <c r="BY9" s="354"/>
      <c r="BZ9" s="124"/>
      <c r="CA9" s="28"/>
      <c r="CB9" s="28"/>
      <c r="CC9" s="28"/>
      <c r="CD9" s="28"/>
      <c r="CE9" s="28"/>
      <c r="CF9" s="28"/>
      <c r="CG9" s="28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</row>
    <row r="10" spans="1:144" customFormat="1" ht="15" customHeight="1">
      <c r="A10" s="1"/>
      <c r="B10" s="380" t="s">
        <v>93</v>
      </c>
      <c r="C10" s="381"/>
      <c r="D10" s="89"/>
      <c r="E10" s="90"/>
      <c r="F10" s="90"/>
      <c r="G10" s="325">
        <f t="shared" ref="G10:G19" si="0">IF(D10="",0,K10)</f>
        <v>0</v>
      </c>
      <c r="H10" s="108" t="str">
        <f>IF(D10="","",J10-G10)</f>
        <v/>
      </c>
      <c r="I10" s="109"/>
      <c r="J10" s="115">
        <f>IF(D10="-",0,IF(F10&gt;E10,(F10*24-E10*24),(24-E10*24+F10*24)))</f>
        <v>24</v>
      </c>
      <c r="K10" s="110">
        <f t="shared" ref="K10:K19" si="1">IF(D10="-",0,IF($J10&gt;=22.5,2.5,IF($J10&gt;=18,2,IF($J10&gt;=13.5,1.5,IF($J10&gt;=9,1,IF($J10&gt;=4.5,0.5,0))))))</f>
        <v>2.5</v>
      </c>
      <c r="L10" s="91"/>
      <c r="M10" s="28"/>
      <c r="N10" s="34" t="s">
        <v>2</v>
      </c>
      <c r="O10" s="35"/>
      <c r="P10" s="35"/>
      <c r="Q10" s="35"/>
      <c r="R10" s="35"/>
      <c r="S10" s="35"/>
      <c r="T10" s="35"/>
      <c r="U10" s="127"/>
      <c r="V10" s="28"/>
      <c r="AD10" s="30"/>
      <c r="AE10" s="36"/>
      <c r="AF10" s="37"/>
      <c r="AG10" s="28"/>
      <c r="AH10" s="28"/>
      <c r="AI10" s="28"/>
      <c r="AJ10" s="28"/>
      <c r="AK10" s="28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354"/>
      <c r="BT10" s="354"/>
      <c r="BU10" s="354"/>
      <c r="BV10" s="354"/>
      <c r="BW10" s="354"/>
      <c r="BX10" s="354"/>
      <c r="BY10" s="354"/>
      <c r="BZ10" s="124"/>
      <c r="CA10" s="28"/>
      <c r="CB10" s="28"/>
      <c r="CC10" s="28"/>
      <c r="CD10" s="28"/>
      <c r="CE10" s="28"/>
      <c r="CF10" s="28"/>
      <c r="CG10" s="28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</row>
    <row r="11" spans="1:144" customFormat="1" ht="15" customHeight="1">
      <c r="A11" s="1"/>
      <c r="B11" s="382"/>
      <c r="C11" s="383"/>
      <c r="D11" s="92"/>
      <c r="E11" s="93"/>
      <c r="F11" s="93"/>
      <c r="G11" s="326">
        <f t="shared" si="0"/>
        <v>0</v>
      </c>
      <c r="H11" s="111" t="str">
        <f t="shared" ref="H11:H19" si="2">IF(D11="","",J11-G11)</f>
        <v/>
      </c>
      <c r="I11" s="109"/>
      <c r="J11" s="115">
        <f t="shared" ref="J11:J16" si="3">IF(D11="-",0,IF(F11&gt;E11,(F11*24-E11*24),(24-E11*24+F11*24)))</f>
        <v>24</v>
      </c>
      <c r="K11" s="110">
        <f t="shared" si="1"/>
        <v>2.5</v>
      </c>
      <c r="L11" s="91"/>
      <c r="M11" s="28"/>
      <c r="N11" s="34" t="s">
        <v>3</v>
      </c>
      <c r="O11" s="35"/>
      <c r="P11" s="35"/>
      <c r="Q11" s="35"/>
      <c r="R11" s="35"/>
      <c r="S11" s="35"/>
      <c r="T11" s="35"/>
      <c r="U11" s="127"/>
      <c r="V11" s="28"/>
      <c r="W11" s="38"/>
      <c r="X11" s="38"/>
      <c r="Y11" s="38"/>
      <c r="Z11" s="38"/>
      <c r="AA11" s="38"/>
      <c r="AB11" s="38"/>
      <c r="AC11" s="38"/>
      <c r="AD11" s="38"/>
      <c r="AE11" s="38"/>
      <c r="AF11" s="37"/>
      <c r="AG11" s="28"/>
      <c r="AH11" s="28"/>
      <c r="AI11" s="28"/>
      <c r="AJ11" s="28"/>
      <c r="AK11" s="28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28"/>
      <c r="CB11" s="28"/>
      <c r="CC11" s="28"/>
      <c r="CD11" s="28"/>
      <c r="CE11" s="28"/>
      <c r="CF11" s="28"/>
      <c r="CG11" s="28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</row>
    <row r="12" spans="1:144" customFormat="1" ht="15" customHeight="1">
      <c r="A12" s="1"/>
      <c r="B12" s="382"/>
      <c r="C12" s="383"/>
      <c r="D12" s="92"/>
      <c r="E12" s="93"/>
      <c r="F12" s="93"/>
      <c r="G12" s="326">
        <f t="shared" si="0"/>
        <v>0</v>
      </c>
      <c r="H12" s="111" t="str">
        <f t="shared" si="2"/>
        <v/>
      </c>
      <c r="I12" s="109"/>
      <c r="J12" s="115">
        <f t="shared" si="3"/>
        <v>24</v>
      </c>
      <c r="K12" s="110">
        <f t="shared" si="1"/>
        <v>2.5</v>
      </c>
      <c r="L12" s="91"/>
      <c r="M12" s="28"/>
      <c r="N12" s="34" t="s">
        <v>4</v>
      </c>
      <c r="O12" s="35"/>
      <c r="P12" s="35"/>
      <c r="Q12" s="35"/>
      <c r="R12" s="35"/>
      <c r="S12" s="35"/>
      <c r="T12" s="35"/>
      <c r="U12" s="127"/>
      <c r="V12" s="28"/>
      <c r="W12" s="38"/>
      <c r="X12" s="38"/>
      <c r="Y12" s="38"/>
      <c r="Z12" s="38"/>
      <c r="AA12" s="38"/>
      <c r="AB12" s="38"/>
      <c r="AC12" s="38"/>
      <c r="AD12" s="38"/>
      <c r="AE12" s="38"/>
      <c r="AF12" s="37"/>
      <c r="AG12" s="28"/>
      <c r="AH12" s="28"/>
      <c r="AI12" s="28"/>
      <c r="AJ12" s="28"/>
      <c r="AK12" s="28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3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29"/>
      <c r="BT12" s="124"/>
      <c r="BU12" s="124"/>
      <c r="BV12" s="124"/>
      <c r="BW12" s="124"/>
      <c r="BX12" s="124"/>
      <c r="BY12" s="124"/>
      <c r="BZ12" s="124"/>
      <c r="CA12" s="28"/>
      <c r="CB12" s="28"/>
      <c r="CC12" s="28"/>
      <c r="CD12" s="28"/>
      <c r="CE12" s="28"/>
      <c r="CF12" s="28"/>
      <c r="CG12" s="28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</row>
    <row r="13" spans="1:144" customFormat="1" ht="15" customHeight="1">
      <c r="A13" s="1"/>
      <c r="B13" s="382"/>
      <c r="C13" s="383"/>
      <c r="D13" s="92"/>
      <c r="E13" s="93"/>
      <c r="F13" s="93"/>
      <c r="G13" s="326">
        <f t="shared" si="0"/>
        <v>0</v>
      </c>
      <c r="H13" s="111" t="str">
        <f t="shared" si="2"/>
        <v/>
      </c>
      <c r="I13" s="109"/>
      <c r="J13" s="115">
        <f t="shared" si="3"/>
        <v>24</v>
      </c>
      <c r="K13" s="110">
        <f t="shared" si="1"/>
        <v>2.5</v>
      </c>
      <c r="L13" s="91"/>
      <c r="M13" s="24"/>
      <c r="N13" s="34" t="s">
        <v>5</v>
      </c>
      <c r="O13" s="35"/>
      <c r="P13" s="35"/>
      <c r="Q13" s="35"/>
      <c r="R13" s="35"/>
      <c r="S13" s="35"/>
      <c r="T13" s="35"/>
      <c r="U13" s="127"/>
      <c r="V13" s="24"/>
      <c r="AD13" s="30"/>
      <c r="AE13" s="36"/>
      <c r="AF13" s="37"/>
      <c r="AG13" s="24"/>
      <c r="AH13" s="24"/>
      <c r="AI13" s="24"/>
      <c r="AJ13" s="24"/>
      <c r="AK13" s="24"/>
      <c r="BA13" s="33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"/>
      <c r="BU13" s="124"/>
      <c r="BV13" s="124"/>
      <c r="BW13" s="124"/>
      <c r="BX13" s="124"/>
      <c r="BY13" s="124"/>
      <c r="BZ13" s="124"/>
      <c r="CA13" s="24"/>
      <c r="CB13" s="24"/>
      <c r="CC13" s="24"/>
      <c r="CD13" s="24"/>
      <c r="CE13" s="24"/>
      <c r="CF13" s="24"/>
      <c r="CG13" s="24"/>
    </row>
    <row r="14" spans="1:144" customFormat="1" ht="15" customHeight="1">
      <c r="A14" s="1"/>
      <c r="B14" s="382"/>
      <c r="C14" s="383"/>
      <c r="D14" s="92"/>
      <c r="E14" s="93"/>
      <c r="F14" s="93"/>
      <c r="G14" s="326">
        <f t="shared" si="0"/>
        <v>0</v>
      </c>
      <c r="H14" s="111" t="str">
        <f t="shared" si="2"/>
        <v/>
      </c>
      <c r="I14" s="109"/>
      <c r="J14" s="115">
        <f t="shared" si="3"/>
        <v>24</v>
      </c>
      <c r="K14" s="110">
        <f t="shared" si="1"/>
        <v>2.5</v>
      </c>
      <c r="L14" s="91"/>
      <c r="M14" s="24"/>
      <c r="N14" s="34" t="s">
        <v>6</v>
      </c>
      <c r="O14" s="35"/>
      <c r="P14" s="35"/>
      <c r="Q14" s="35"/>
      <c r="R14" s="35"/>
      <c r="S14" s="35"/>
      <c r="T14" s="35"/>
      <c r="U14" s="127"/>
      <c r="V14" s="24"/>
      <c r="AD14" s="30"/>
      <c r="AE14" s="36"/>
      <c r="AF14" s="37"/>
      <c r="AG14" s="24"/>
      <c r="AH14" s="24"/>
      <c r="AI14" s="24"/>
      <c r="AJ14" s="24"/>
      <c r="AK14" s="24"/>
      <c r="BA14" s="33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"/>
      <c r="BT14" s="29"/>
      <c r="CA14" s="1"/>
      <c r="CB14" s="24"/>
      <c r="CC14" s="24"/>
      <c r="CD14" s="24"/>
      <c r="CE14" s="24"/>
      <c r="CF14" s="24"/>
      <c r="CG14" s="24"/>
    </row>
    <row r="15" spans="1:144" customFormat="1" ht="15" customHeight="1">
      <c r="A15" s="1"/>
      <c r="B15" s="382"/>
      <c r="C15" s="383"/>
      <c r="D15" s="92"/>
      <c r="E15" s="93"/>
      <c r="F15" s="93"/>
      <c r="G15" s="326">
        <f t="shared" si="0"/>
        <v>0</v>
      </c>
      <c r="H15" s="111" t="str">
        <f t="shared" si="2"/>
        <v/>
      </c>
      <c r="I15" s="109"/>
      <c r="J15" s="115">
        <f t="shared" si="3"/>
        <v>24</v>
      </c>
      <c r="K15" s="110">
        <f t="shared" si="1"/>
        <v>2.5</v>
      </c>
      <c r="L15" s="91"/>
      <c r="M15" s="24"/>
      <c r="N15" s="34" t="s">
        <v>7</v>
      </c>
      <c r="O15" s="35"/>
      <c r="P15" s="35"/>
      <c r="Q15" s="35"/>
      <c r="R15" s="35"/>
      <c r="S15" s="35"/>
      <c r="T15" s="35"/>
      <c r="U15" s="127"/>
      <c r="V15" s="24"/>
      <c r="AD15" s="30"/>
      <c r="AE15" s="36"/>
      <c r="AF15" s="37"/>
      <c r="AG15" s="24"/>
      <c r="AH15" s="24"/>
      <c r="AI15" s="24"/>
      <c r="AJ15" s="24"/>
      <c r="AK15" s="24"/>
      <c r="BA15" s="6"/>
      <c r="BB15" s="39"/>
      <c r="BC15" s="39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1"/>
      <c r="BT15" s="1"/>
      <c r="BU15" s="1"/>
      <c r="BV15" s="1"/>
      <c r="BW15" s="1"/>
      <c r="BX15" s="1"/>
      <c r="BY15" s="1"/>
      <c r="BZ15" s="1"/>
      <c r="CA15" s="1"/>
      <c r="CB15" s="24"/>
      <c r="CC15" s="24"/>
      <c r="CD15" s="24"/>
      <c r="CE15" s="24"/>
      <c r="CF15" s="24"/>
      <c r="CG15" s="24"/>
    </row>
    <row r="16" spans="1:144" customFormat="1" ht="15" customHeight="1">
      <c r="B16" s="384"/>
      <c r="C16" s="385"/>
      <c r="D16" s="94"/>
      <c r="E16" s="95"/>
      <c r="F16" s="95"/>
      <c r="G16" s="327">
        <f t="shared" si="0"/>
        <v>0</v>
      </c>
      <c r="H16" s="112" t="str">
        <f t="shared" si="2"/>
        <v/>
      </c>
      <c r="I16" s="113"/>
      <c r="J16" s="115">
        <f t="shared" si="3"/>
        <v>24</v>
      </c>
      <c r="K16" s="110">
        <f t="shared" si="1"/>
        <v>2.5</v>
      </c>
      <c r="L16" s="91"/>
      <c r="M16" s="24"/>
      <c r="N16" s="34" t="s">
        <v>8</v>
      </c>
      <c r="O16" s="35"/>
      <c r="P16" s="35"/>
      <c r="Q16" s="35"/>
      <c r="R16" s="35"/>
      <c r="S16" s="35"/>
      <c r="T16" s="35"/>
      <c r="U16" s="127"/>
      <c r="V16" s="24"/>
      <c r="AD16" s="30"/>
      <c r="AE16" s="36"/>
      <c r="AF16" s="37"/>
      <c r="AG16" s="24"/>
      <c r="AH16" s="24"/>
      <c r="AI16" s="24"/>
      <c r="AJ16" s="24"/>
      <c r="AK16" s="24"/>
      <c r="BA16" s="6"/>
      <c r="BB16" s="39"/>
      <c r="BC16" s="39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386"/>
      <c r="BT16" s="386"/>
      <c r="BU16" s="386"/>
      <c r="BV16" s="386"/>
      <c r="BW16" s="386"/>
      <c r="BX16" s="386"/>
      <c r="BY16" s="386"/>
      <c r="BZ16" s="386"/>
      <c r="CA16" s="386"/>
      <c r="CB16" s="24"/>
      <c r="CC16" s="24"/>
      <c r="CD16" s="24"/>
      <c r="CE16" s="24"/>
      <c r="CF16" s="24"/>
      <c r="CG16" s="24"/>
    </row>
    <row r="17" spans="2:85" customFormat="1">
      <c r="B17" s="387" t="s">
        <v>94</v>
      </c>
      <c r="C17" s="388"/>
      <c r="D17" s="89"/>
      <c r="E17" s="90"/>
      <c r="F17" s="90"/>
      <c r="G17" s="325">
        <f t="shared" si="0"/>
        <v>0</v>
      </c>
      <c r="H17" s="108" t="str">
        <f t="shared" si="2"/>
        <v/>
      </c>
      <c r="I17" s="322">
        <f>IF(D17="",0,IF(J17=0,0,8-G17))</f>
        <v>0</v>
      </c>
      <c r="J17" s="115">
        <f>IF(D17="-",0,24-E17*24+F17*24)</f>
        <v>24</v>
      </c>
      <c r="K17" s="110">
        <f t="shared" si="1"/>
        <v>2.5</v>
      </c>
      <c r="L17" s="91"/>
      <c r="M17" s="24"/>
      <c r="N17" s="34" t="s">
        <v>9</v>
      </c>
      <c r="O17" s="35"/>
      <c r="P17" s="35"/>
      <c r="Q17" s="35"/>
      <c r="R17" s="35"/>
      <c r="S17" s="35"/>
      <c r="T17" s="35"/>
      <c r="U17" s="127"/>
      <c r="V17" s="24"/>
      <c r="AD17" s="30"/>
      <c r="AE17" s="36"/>
      <c r="AF17" s="37"/>
      <c r="AG17" s="24"/>
      <c r="AH17" s="24"/>
      <c r="AI17" s="24"/>
      <c r="AJ17" s="24"/>
      <c r="AK17" s="24"/>
      <c r="BA17" s="6"/>
      <c r="BB17" s="39"/>
      <c r="BC17" s="39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386"/>
      <c r="BT17" s="386"/>
      <c r="BU17" s="386"/>
      <c r="BV17" s="386"/>
      <c r="BW17" s="386"/>
      <c r="BX17" s="386"/>
      <c r="BY17" s="386"/>
      <c r="BZ17" s="386"/>
      <c r="CA17" s="386"/>
      <c r="CB17" s="24"/>
      <c r="CC17" s="24"/>
      <c r="CD17" s="24"/>
      <c r="CE17" s="24"/>
      <c r="CF17" s="24"/>
      <c r="CG17" s="24"/>
    </row>
    <row r="18" spans="2:85" customFormat="1">
      <c r="B18" s="389"/>
      <c r="C18" s="390"/>
      <c r="D18" s="92"/>
      <c r="E18" s="93"/>
      <c r="F18" s="93"/>
      <c r="G18" s="326">
        <f t="shared" si="0"/>
        <v>0</v>
      </c>
      <c r="H18" s="111" t="str">
        <f t="shared" si="2"/>
        <v/>
      </c>
      <c r="I18" s="323">
        <f t="shared" ref="I18:I19" si="4">IF(D18="",0,IF(J18=0,0,8-G18))</f>
        <v>0</v>
      </c>
      <c r="J18" s="115">
        <f>IF(D18="-",0,24-E18*24+F18*24)</f>
        <v>24</v>
      </c>
      <c r="K18" s="110">
        <f t="shared" si="1"/>
        <v>2.5</v>
      </c>
      <c r="L18" s="91"/>
      <c r="M18" s="24"/>
      <c r="N18" s="34" t="s">
        <v>10</v>
      </c>
      <c r="O18" s="35"/>
      <c r="P18" s="35"/>
      <c r="Q18" s="35"/>
      <c r="R18" s="35"/>
      <c r="S18" s="35"/>
      <c r="T18" s="35"/>
      <c r="U18" s="127"/>
      <c r="V18" s="24"/>
      <c r="AD18" s="30"/>
      <c r="AE18" s="36"/>
      <c r="AF18" s="37"/>
      <c r="AG18" s="24"/>
      <c r="AH18" s="24"/>
      <c r="AI18" s="24"/>
      <c r="AJ18" s="24"/>
      <c r="AK18" s="24"/>
      <c r="BA18" s="6"/>
      <c r="BB18" s="39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1"/>
      <c r="BT18" s="1"/>
      <c r="BU18" s="1"/>
      <c r="BV18" s="1"/>
      <c r="BW18" s="1"/>
      <c r="BX18" s="1"/>
      <c r="BY18" s="1"/>
      <c r="BZ18" s="1"/>
      <c r="CA18" s="1"/>
      <c r="CB18" s="24"/>
      <c r="CC18" s="24"/>
      <c r="CD18" s="24"/>
      <c r="CE18" s="24"/>
      <c r="CF18" s="24"/>
      <c r="CG18" s="24"/>
    </row>
    <row r="19" spans="2:85" customFormat="1">
      <c r="B19" s="391"/>
      <c r="C19" s="392"/>
      <c r="D19" s="94"/>
      <c r="E19" s="95"/>
      <c r="F19" s="95"/>
      <c r="G19" s="327">
        <f t="shared" si="0"/>
        <v>0</v>
      </c>
      <c r="H19" s="112" t="str">
        <f t="shared" si="2"/>
        <v/>
      </c>
      <c r="I19" s="324">
        <f t="shared" si="4"/>
        <v>0</v>
      </c>
      <c r="J19" s="115">
        <f>IF(D19="-",0,24-E19*24+F19*24)</f>
        <v>24</v>
      </c>
      <c r="K19" s="110">
        <f t="shared" si="1"/>
        <v>2.5</v>
      </c>
      <c r="L19" s="91"/>
      <c r="M19" s="24"/>
      <c r="N19" s="34" t="s">
        <v>11</v>
      </c>
      <c r="O19" s="35"/>
      <c r="P19" s="35"/>
      <c r="Q19" s="35"/>
      <c r="R19" s="35"/>
      <c r="S19" s="35"/>
      <c r="T19" s="35"/>
      <c r="U19" s="127"/>
      <c r="V19" s="24"/>
      <c r="AD19" s="30"/>
      <c r="AE19" s="36"/>
      <c r="AF19" s="37"/>
      <c r="AG19" s="24"/>
      <c r="AH19" s="24"/>
      <c r="AI19" s="24"/>
      <c r="AJ19" s="24"/>
      <c r="AK19" s="24"/>
      <c r="BA19" s="6"/>
      <c r="BB19" s="39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1"/>
      <c r="BT19" s="1"/>
      <c r="BU19" s="1"/>
      <c r="BV19" s="1"/>
      <c r="BW19" s="1"/>
      <c r="BX19" s="1"/>
      <c r="BY19" s="1"/>
      <c r="BZ19" s="1"/>
      <c r="CA19" s="1"/>
      <c r="CB19" s="24"/>
      <c r="CC19" s="24"/>
      <c r="CD19" s="24"/>
      <c r="CE19" s="24"/>
      <c r="CF19" s="24"/>
      <c r="CG19" s="24"/>
    </row>
    <row r="20" spans="2:85" customFormat="1">
      <c r="B20" s="393" t="s">
        <v>50</v>
      </c>
      <c r="C20" s="394"/>
      <c r="D20" s="96" t="s">
        <v>29</v>
      </c>
      <c r="E20" s="97"/>
      <c r="F20" s="97"/>
      <c r="G20" s="97"/>
      <c r="H20" s="153">
        <f>IF(H3="예",8,0)</f>
        <v>8</v>
      </c>
      <c r="I20" s="98"/>
      <c r="J20" s="99"/>
      <c r="K20" s="99"/>
      <c r="L20" s="99"/>
      <c r="M20" s="24"/>
      <c r="N20" s="34" t="s">
        <v>12</v>
      </c>
      <c r="O20" s="35"/>
      <c r="P20" s="35"/>
      <c r="Q20" s="35"/>
      <c r="R20" s="35"/>
      <c r="S20" s="35"/>
      <c r="T20" s="35"/>
      <c r="U20" s="127"/>
      <c r="V20" s="24"/>
      <c r="AE20" s="40"/>
      <c r="AF20" s="40"/>
      <c r="AG20" s="24"/>
      <c r="AH20" s="24"/>
      <c r="AI20" s="24"/>
      <c r="AJ20" s="24"/>
      <c r="AK20" s="24"/>
      <c r="BA20" s="9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1"/>
      <c r="BT20" s="1"/>
      <c r="BU20" s="1"/>
      <c r="BV20" s="1"/>
      <c r="BW20" s="1"/>
      <c r="BX20" s="1"/>
      <c r="BY20" s="1"/>
      <c r="BZ20" s="1"/>
      <c r="CA20" s="1"/>
      <c r="CB20" s="24"/>
      <c r="CC20" s="24"/>
      <c r="CD20" s="24"/>
      <c r="CE20" s="24"/>
      <c r="CF20" s="24"/>
      <c r="CG20" s="24"/>
    </row>
    <row r="21" spans="2:85" customFormat="1">
      <c r="B21" s="1"/>
      <c r="J21" s="100"/>
      <c r="K21" s="101"/>
      <c r="L21" s="101"/>
      <c r="M21" s="24"/>
      <c r="N21" s="34" t="s">
        <v>13</v>
      </c>
      <c r="O21" s="35"/>
      <c r="P21" s="35"/>
      <c r="Q21" s="35"/>
      <c r="R21" s="35"/>
      <c r="S21" s="35"/>
      <c r="T21" s="35"/>
      <c r="U21" s="127"/>
      <c r="V21" s="24"/>
      <c r="AE21" s="28"/>
      <c r="AF21" s="24"/>
      <c r="AG21" s="24"/>
      <c r="AH21" s="24"/>
      <c r="AI21" s="24"/>
      <c r="AJ21" s="24"/>
      <c r="AK21" s="24"/>
      <c r="BA21" s="9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2:85" customFormat="1">
      <c r="B22" t="s">
        <v>51</v>
      </c>
      <c r="C22" s="126"/>
      <c r="D22" s="126"/>
      <c r="E22" s="126"/>
      <c r="F22" s="126"/>
      <c r="G22" s="126"/>
      <c r="H22" s="126"/>
      <c r="I22" s="126"/>
      <c r="J22" s="101"/>
      <c r="K22" s="101"/>
      <c r="L22" s="101"/>
      <c r="M22" s="24"/>
      <c r="N22" s="34" t="s">
        <v>14</v>
      </c>
      <c r="O22" s="35"/>
      <c r="P22" s="35"/>
      <c r="Q22" s="35"/>
      <c r="R22" s="35"/>
      <c r="S22" s="35"/>
      <c r="T22" s="35"/>
      <c r="U22" s="127"/>
      <c r="V22" s="24"/>
      <c r="W22" s="1"/>
      <c r="X22" s="126"/>
      <c r="Y22" s="126"/>
      <c r="Z22" s="126"/>
      <c r="AA22" s="126"/>
      <c r="AB22" s="126"/>
      <c r="AC22" s="126"/>
      <c r="AD22" s="126"/>
      <c r="AE22" s="24"/>
      <c r="AF22" s="24"/>
      <c r="AG22" s="24"/>
      <c r="AH22" s="24"/>
      <c r="AI22" s="24"/>
      <c r="AJ22" s="24"/>
      <c r="AK22" s="24"/>
      <c r="BA22" s="9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2:85" customFormat="1">
      <c r="B23" t="s">
        <v>52</v>
      </c>
      <c r="C23" s="14"/>
      <c r="D23" s="126"/>
      <c r="E23" s="126"/>
      <c r="F23" s="126"/>
      <c r="G23" s="126"/>
      <c r="H23" s="126"/>
      <c r="I23" s="126"/>
      <c r="J23" s="1"/>
      <c r="K23" s="24"/>
      <c r="L23" s="24"/>
      <c r="M23" s="24"/>
      <c r="N23" s="34" t="s">
        <v>15</v>
      </c>
      <c r="O23" s="35"/>
      <c r="P23" s="35"/>
      <c r="Q23" s="35"/>
      <c r="R23" s="35"/>
      <c r="S23" s="35"/>
      <c r="T23" s="35"/>
      <c r="U23" s="127"/>
      <c r="V23" s="24"/>
      <c r="W23" s="124"/>
      <c r="X23" s="14"/>
      <c r="Y23" s="126"/>
      <c r="Z23" s="126"/>
      <c r="AA23" s="126"/>
      <c r="AB23" s="126"/>
      <c r="AC23" s="126"/>
      <c r="AD23" s="126"/>
      <c r="AE23" s="1"/>
      <c r="AF23" s="24"/>
      <c r="AG23" s="24"/>
      <c r="AH23" s="24"/>
      <c r="AI23" s="24"/>
      <c r="AJ23" s="24"/>
      <c r="AK23" s="24"/>
      <c r="BA23" s="9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2:85" customFormat="1">
      <c r="B24" s="41"/>
      <c r="D24" s="42"/>
      <c r="E24" s="42"/>
      <c r="F24" s="42"/>
      <c r="G24" s="42"/>
      <c r="H24" s="42"/>
      <c r="I24" s="42"/>
      <c r="J24" s="1"/>
      <c r="K24" s="24"/>
      <c r="L24" s="24"/>
      <c r="M24" s="24"/>
      <c r="N24" s="34" t="s">
        <v>16</v>
      </c>
      <c r="O24" s="35"/>
      <c r="P24" s="35"/>
      <c r="Q24" s="35"/>
      <c r="R24" s="35"/>
      <c r="S24" s="35"/>
      <c r="T24" s="35"/>
      <c r="U24" s="127"/>
      <c r="V24" s="24"/>
      <c r="W24" s="41"/>
      <c r="Y24" s="42"/>
      <c r="Z24" s="42"/>
      <c r="AA24" s="42"/>
      <c r="AB24" s="42"/>
      <c r="AC24" s="42"/>
      <c r="AD24" s="42"/>
      <c r="AE24" s="1"/>
      <c r="AF24" s="24"/>
      <c r="AG24" s="24"/>
      <c r="AH24" s="24"/>
      <c r="AI24" s="24"/>
      <c r="AJ24" s="24"/>
      <c r="AK24" s="24"/>
      <c r="BA24" s="9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2:85" customFormat="1">
      <c r="B25" s="78" t="s">
        <v>84</v>
      </c>
      <c r="E25" s="212" t="s">
        <v>83</v>
      </c>
      <c r="F25" t="s">
        <v>85</v>
      </c>
      <c r="H25" s="224">
        <f>IF(E25="일반",1,2)</f>
        <v>1</v>
      </c>
      <c r="K25" s="22"/>
      <c r="L25" s="22"/>
      <c r="M25" s="23"/>
      <c r="N25" s="315" t="s">
        <v>68</v>
      </c>
      <c r="O25" s="120"/>
      <c r="P25" s="120"/>
      <c r="Q25" s="120"/>
      <c r="R25" s="120"/>
      <c r="S25" s="120"/>
      <c r="T25" s="120"/>
      <c r="U25" s="316"/>
      <c r="V25" s="24"/>
      <c r="W25" s="1"/>
      <c r="AE25" s="1"/>
      <c r="AF25" s="24"/>
      <c r="AG25" s="24"/>
      <c r="AH25" s="24"/>
      <c r="AI25" s="24"/>
      <c r="AJ25" s="24"/>
      <c r="AK25" s="24"/>
      <c r="BA25" s="9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2:85" customFormat="1">
      <c r="B26" s="14"/>
      <c r="K26" s="22"/>
      <c r="L26" s="22"/>
      <c r="M26" s="23"/>
      <c r="N26" s="315" t="s">
        <v>53</v>
      </c>
      <c r="O26" s="120"/>
      <c r="P26" s="120"/>
      <c r="Q26" s="120"/>
      <c r="R26" s="120"/>
      <c r="S26" s="120"/>
      <c r="T26" s="120"/>
      <c r="U26" s="316"/>
      <c r="V26" s="24"/>
      <c r="W26" s="1"/>
      <c r="AE26" s="1"/>
      <c r="AF26" s="24"/>
      <c r="AG26" s="24"/>
      <c r="AH26" s="24"/>
      <c r="AI26" s="24"/>
      <c r="AJ26" s="24"/>
      <c r="AK26" s="24"/>
      <c r="BA26" s="9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2:85" customFormat="1">
      <c r="K27" s="22"/>
      <c r="L27" s="22"/>
      <c r="M27" s="23"/>
      <c r="N27" s="315" t="s">
        <v>54</v>
      </c>
      <c r="O27" s="120"/>
      <c r="P27" s="120"/>
      <c r="Q27" s="120"/>
      <c r="R27" s="120"/>
      <c r="S27" s="120"/>
      <c r="T27" s="120"/>
      <c r="U27" s="316"/>
      <c r="V27" s="24"/>
      <c r="W27" s="1"/>
      <c r="AE27" s="1"/>
      <c r="AF27" s="24"/>
      <c r="AG27" s="24"/>
      <c r="AH27" s="24"/>
      <c r="AI27" s="24"/>
      <c r="AJ27" s="24"/>
      <c r="AK27" s="24"/>
      <c r="BA27" s="9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2:85" customFormat="1">
      <c r="K28" s="22"/>
      <c r="L28" s="22"/>
      <c r="M28" s="23"/>
      <c r="N28" s="315" t="s">
        <v>55</v>
      </c>
      <c r="O28" s="120"/>
      <c r="P28" s="120"/>
      <c r="Q28" s="120"/>
      <c r="R28" s="120"/>
      <c r="S28" s="120"/>
      <c r="T28" s="120"/>
      <c r="U28" s="316"/>
      <c r="V28" s="24"/>
      <c r="W28" s="1"/>
      <c r="AE28" s="1"/>
      <c r="AF28" s="24"/>
      <c r="AG28" s="24"/>
      <c r="AH28" s="24"/>
      <c r="AI28" s="24"/>
      <c r="AJ28" s="24"/>
      <c r="AK28" s="24"/>
      <c r="BA28" s="9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2:85">
      <c r="G29" s="1"/>
      <c r="H29" s="1"/>
      <c r="I29" s="1"/>
      <c r="J29" s="1"/>
      <c r="M29" s="43"/>
      <c r="N29" s="315" t="s">
        <v>56</v>
      </c>
      <c r="O29" s="120"/>
      <c r="P29" s="120"/>
      <c r="Q29" s="120"/>
      <c r="R29" s="120"/>
      <c r="S29" s="120"/>
      <c r="T29" s="120"/>
      <c r="U29" s="316"/>
      <c r="V29"/>
      <c r="W29"/>
      <c r="BA29" s="4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2:85">
      <c r="G30" s="1"/>
      <c r="H30" s="1"/>
      <c r="I30" s="1"/>
      <c r="J30" s="1"/>
      <c r="M30" s="43"/>
      <c r="N30" s="315" t="s">
        <v>57</v>
      </c>
      <c r="O30" s="120"/>
      <c r="P30" s="120"/>
      <c r="Q30" s="120"/>
      <c r="R30" s="120"/>
      <c r="S30" s="120"/>
      <c r="T30" s="120"/>
      <c r="U30" s="316"/>
      <c r="V30"/>
      <c r="W30"/>
      <c r="BA30" s="44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2:85">
      <c r="G31" s="1"/>
      <c r="H31" s="1"/>
      <c r="I31" s="1"/>
      <c r="J31" s="1"/>
      <c r="M31" s="43"/>
      <c r="N31" s="315" t="s">
        <v>58</v>
      </c>
      <c r="O31" s="120"/>
      <c r="P31" s="120"/>
      <c r="Q31" s="120"/>
      <c r="R31" s="120"/>
      <c r="S31" s="120"/>
      <c r="T31" s="120"/>
      <c r="U31" s="316"/>
      <c r="V31"/>
      <c r="W31"/>
      <c r="BA31" s="44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2:85">
      <c r="G32" s="1"/>
      <c r="H32" s="1"/>
      <c r="I32" s="1"/>
      <c r="J32" s="1"/>
      <c r="M32" s="43"/>
      <c r="N32" s="315" t="s">
        <v>59</v>
      </c>
      <c r="O32" s="120"/>
      <c r="P32" s="120"/>
      <c r="Q32" s="120"/>
      <c r="R32" s="120"/>
      <c r="S32" s="120"/>
      <c r="T32" s="120"/>
      <c r="U32" s="316"/>
      <c r="V32"/>
      <c r="W32"/>
      <c r="BA32" s="44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7:224" customFormat="1">
      <c r="K33" s="22"/>
      <c r="L33" s="22"/>
      <c r="M33" s="23"/>
      <c r="N33" s="315" t="s">
        <v>60</v>
      </c>
      <c r="O33" s="120"/>
      <c r="P33" s="120"/>
      <c r="Q33" s="120"/>
      <c r="R33" s="120"/>
      <c r="S33" s="120"/>
      <c r="T33" s="120"/>
      <c r="U33" s="316"/>
      <c r="V33" s="24"/>
      <c r="W33" s="1"/>
      <c r="AE33" s="1"/>
      <c r="AF33" s="24"/>
      <c r="AG33" s="24"/>
      <c r="AH33" s="24"/>
      <c r="AI33" s="24"/>
      <c r="AJ33" s="24"/>
      <c r="AK33" s="24"/>
      <c r="BA33" s="9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7:224" customFormat="1">
      <c r="K34" s="22"/>
      <c r="L34" s="22"/>
      <c r="M34" s="23"/>
      <c r="N34" s="315" t="s">
        <v>61</v>
      </c>
      <c r="O34" s="120"/>
      <c r="P34" s="120"/>
      <c r="Q34" s="120"/>
      <c r="R34" s="120"/>
      <c r="S34" s="120"/>
      <c r="T34" s="120"/>
      <c r="U34" s="316"/>
      <c r="V34" s="24"/>
      <c r="W34" s="1"/>
      <c r="AE34" s="1"/>
      <c r="AF34" s="24"/>
      <c r="AG34" s="24"/>
      <c r="AH34" s="24"/>
      <c r="AI34" s="24"/>
      <c r="AJ34" s="24"/>
      <c r="AK34" s="24"/>
      <c r="BA34" s="9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7:224" customFormat="1">
      <c r="K35" s="22"/>
      <c r="L35" s="22"/>
      <c r="M35" s="23"/>
      <c r="N35" s="315" t="s">
        <v>62</v>
      </c>
      <c r="O35" s="120"/>
      <c r="P35" s="120"/>
      <c r="Q35" s="120"/>
      <c r="R35" s="120"/>
      <c r="S35" s="120"/>
      <c r="T35" s="120"/>
      <c r="U35" s="316"/>
      <c r="V35" s="24"/>
      <c r="W35" s="1"/>
      <c r="AE35" s="1"/>
      <c r="AF35" s="24"/>
      <c r="AG35" s="24"/>
      <c r="AH35" s="24"/>
      <c r="AI35" s="24"/>
      <c r="AJ35" s="24"/>
      <c r="AK35" s="24"/>
      <c r="BA35" s="9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7:224" customFormat="1">
      <c r="K36" s="22"/>
      <c r="L36" s="22"/>
      <c r="M36" s="23"/>
      <c r="N36" s="315" t="s">
        <v>63</v>
      </c>
      <c r="O36" s="120"/>
      <c r="P36" s="120"/>
      <c r="Q36" s="120"/>
      <c r="R36" s="120"/>
      <c r="S36" s="120"/>
      <c r="T36" s="120"/>
      <c r="U36" s="316"/>
      <c r="V36" s="24"/>
      <c r="W36" s="1"/>
      <c r="AE36" s="1"/>
      <c r="AF36" s="24"/>
      <c r="AG36" s="24"/>
      <c r="AH36" s="24"/>
      <c r="AI36" s="24"/>
      <c r="AJ36" s="24"/>
      <c r="AK36" s="24"/>
      <c r="BA36" s="9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7:224">
      <c r="G37" s="1"/>
      <c r="H37" s="1"/>
      <c r="I37" s="1"/>
      <c r="J37" s="1"/>
      <c r="M37" s="43"/>
      <c r="N37" s="315" t="s">
        <v>64</v>
      </c>
      <c r="O37" s="120"/>
      <c r="P37" s="120"/>
      <c r="Q37" s="120"/>
      <c r="R37" s="120"/>
      <c r="S37" s="120"/>
      <c r="T37" s="120"/>
      <c r="U37" s="316"/>
      <c r="V37"/>
      <c r="W37"/>
      <c r="BA37" s="44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7:224">
      <c r="G38" s="1"/>
      <c r="H38" s="1"/>
      <c r="I38" s="1"/>
      <c r="J38" s="1"/>
      <c r="M38" s="43"/>
      <c r="N38" s="315" t="s">
        <v>65</v>
      </c>
      <c r="O38" s="120"/>
      <c r="P38" s="120"/>
      <c r="Q38" s="120"/>
      <c r="R38" s="120"/>
      <c r="S38" s="120"/>
      <c r="T38" s="120"/>
      <c r="U38" s="316"/>
      <c r="V38"/>
      <c r="W38"/>
      <c r="BA38" s="44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7:224">
      <c r="G39" s="1"/>
      <c r="H39" s="1"/>
      <c r="I39" s="1"/>
      <c r="J39" s="1"/>
      <c r="M39" s="43"/>
      <c r="N39" s="317" t="s">
        <v>66</v>
      </c>
      <c r="O39" s="123"/>
      <c r="P39" s="123"/>
      <c r="Q39" s="123"/>
      <c r="R39" s="123"/>
      <c r="S39" s="123"/>
      <c r="T39" s="123"/>
      <c r="U39" s="318"/>
      <c r="V39"/>
      <c r="W39"/>
      <c r="BA39" s="44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7:224" hidden="1">
      <c r="G40" s="1"/>
      <c r="H40" s="1"/>
      <c r="I40" s="1"/>
      <c r="J40" s="1"/>
      <c r="M40" s="43"/>
      <c r="N40"/>
      <c r="O40"/>
      <c r="P40"/>
      <c r="Q40"/>
      <c r="R40"/>
      <c r="S40"/>
      <c r="T40"/>
      <c r="U40"/>
      <c r="V40"/>
      <c r="W40"/>
      <c r="BA40" s="44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7:224" s="50" customFormat="1" hidden="1">
      <c r="K41" s="45"/>
      <c r="L41" s="45"/>
      <c r="M41" s="46"/>
      <c r="N41" s="47">
        <v>2017</v>
      </c>
      <c r="O41" s="48">
        <f>IF($F$2=2,5,1)</f>
        <v>1</v>
      </c>
      <c r="P41" s="49" t="s">
        <v>17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BA41" s="51"/>
      <c r="BB41" s="52"/>
      <c r="BC41" s="53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</row>
    <row r="42" spans="7:224" s="50" customFormat="1" hidden="1">
      <c r="K42" s="45"/>
      <c r="L42" s="45"/>
      <c r="M42" s="46"/>
      <c r="N42" s="21"/>
      <c r="O42" s="44">
        <f t="shared" ref="O42:BZ42" si="5">IF(COLUMN()-COLUMN($N$42)&gt;$N$7*7,"",MOD(O43,$N$7*7))</f>
        <v>106</v>
      </c>
      <c r="P42" s="44">
        <f t="shared" si="5"/>
        <v>107</v>
      </c>
      <c r="Q42" s="44">
        <f t="shared" si="5"/>
        <v>108</v>
      </c>
      <c r="R42" s="44">
        <f t="shared" si="5"/>
        <v>109</v>
      </c>
      <c r="S42" s="44">
        <f t="shared" si="5"/>
        <v>110</v>
      </c>
      <c r="T42" s="44">
        <f t="shared" si="5"/>
        <v>111</v>
      </c>
      <c r="U42" s="44">
        <f t="shared" si="5"/>
        <v>112</v>
      </c>
      <c r="V42" s="44">
        <f t="shared" si="5"/>
        <v>113</v>
      </c>
      <c r="W42" s="44">
        <f t="shared" si="5"/>
        <v>114</v>
      </c>
      <c r="X42" s="44">
        <f t="shared" si="5"/>
        <v>115</v>
      </c>
      <c r="Y42" s="44">
        <f t="shared" si="5"/>
        <v>116</v>
      </c>
      <c r="Z42" s="44">
        <f t="shared" si="5"/>
        <v>117</v>
      </c>
      <c r="AA42" s="44">
        <f t="shared" si="5"/>
        <v>118</v>
      </c>
      <c r="AB42" s="44">
        <f t="shared" si="5"/>
        <v>119</v>
      </c>
      <c r="AC42" s="44">
        <f t="shared" si="5"/>
        <v>120</v>
      </c>
      <c r="AD42" s="44">
        <f t="shared" si="5"/>
        <v>121</v>
      </c>
      <c r="AE42" s="44">
        <f t="shared" si="5"/>
        <v>122</v>
      </c>
      <c r="AF42" s="44">
        <f t="shared" si="5"/>
        <v>123</v>
      </c>
      <c r="AG42" s="44">
        <f t="shared" si="5"/>
        <v>124</v>
      </c>
      <c r="AH42" s="44">
        <f t="shared" si="5"/>
        <v>125</v>
      </c>
      <c r="AI42" s="44">
        <f t="shared" si="5"/>
        <v>126</v>
      </c>
      <c r="AJ42" s="44">
        <f t="shared" si="5"/>
        <v>127</v>
      </c>
      <c r="AK42" s="44">
        <f t="shared" si="5"/>
        <v>128</v>
      </c>
      <c r="AL42" s="44">
        <f t="shared" si="5"/>
        <v>129</v>
      </c>
      <c r="AM42" s="44">
        <f t="shared" si="5"/>
        <v>130</v>
      </c>
      <c r="AN42" s="44">
        <f t="shared" si="5"/>
        <v>131</v>
      </c>
      <c r="AO42" s="44">
        <f t="shared" si="5"/>
        <v>132</v>
      </c>
      <c r="AP42" s="44">
        <f t="shared" si="5"/>
        <v>133</v>
      </c>
      <c r="AQ42" s="44">
        <f t="shared" si="5"/>
        <v>134</v>
      </c>
      <c r="AR42" s="44">
        <f t="shared" si="5"/>
        <v>135</v>
      </c>
      <c r="AS42" s="44">
        <f t="shared" si="5"/>
        <v>136</v>
      </c>
      <c r="AT42" s="44">
        <f t="shared" si="5"/>
        <v>137</v>
      </c>
      <c r="AU42" s="44">
        <f t="shared" si="5"/>
        <v>138</v>
      </c>
      <c r="AV42" s="44">
        <f t="shared" si="5"/>
        <v>139</v>
      </c>
      <c r="AW42" s="44">
        <f t="shared" si="5"/>
        <v>140</v>
      </c>
      <c r="AX42" s="44">
        <f t="shared" si="5"/>
        <v>141</v>
      </c>
      <c r="AY42" s="44">
        <f t="shared" si="5"/>
        <v>142</v>
      </c>
      <c r="AZ42" s="44">
        <f t="shared" si="5"/>
        <v>143</v>
      </c>
      <c r="BA42" s="44">
        <f t="shared" si="5"/>
        <v>144</v>
      </c>
      <c r="BB42" s="44">
        <f t="shared" si="5"/>
        <v>145</v>
      </c>
      <c r="BC42" s="44">
        <f t="shared" si="5"/>
        <v>146</v>
      </c>
      <c r="BD42" s="44">
        <f t="shared" si="5"/>
        <v>147</v>
      </c>
      <c r="BE42" s="44">
        <f t="shared" si="5"/>
        <v>148</v>
      </c>
      <c r="BF42" s="44">
        <f t="shared" si="5"/>
        <v>149</v>
      </c>
      <c r="BG42" s="44">
        <f t="shared" si="5"/>
        <v>150</v>
      </c>
      <c r="BH42" s="44">
        <f t="shared" si="5"/>
        <v>151</v>
      </c>
      <c r="BI42" s="44">
        <f t="shared" si="5"/>
        <v>152</v>
      </c>
      <c r="BJ42" s="44">
        <f t="shared" si="5"/>
        <v>153</v>
      </c>
      <c r="BK42" s="44">
        <f t="shared" si="5"/>
        <v>154</v>
      </c>
      <c r="BL42" s="44">
        <f t="shared" si="5"/>
        <v>155</v>
      </c>
      <c r="BM42" s="44">
        <f t="shared" si="5"/>
        <v>156</v>
      </c>
      <c r="BN42" s="44">
        <f t="shared" si="5"/>
        <v>157</v>
      </c>
      <c r="BO42" s="44">
        <f t="shared" si="5"/>
        <v>158</v>
      </c>
      <c r="BP42" s="44">
        <f t="shared" si="5"/>
        <v>159</v>
      </c>
      <c r="BQ42" s="44">
        <f t="shared" si="5"/>
        <v>160</v>
      </c>
      <c r="BR42" s="44">
        <f t="shared" si="5"/>
        <v>161</v>
      </c>
      <c r="BS42" s="44">
        <f t="shared" si="5"/>
        <v>162</v>
      </c>
      <c r="BT42" s="44">
        <f t="shared" si="5"/>
        <v>163</v>
      </c>
      <c r="BU42" s="44">
        <f t="shared" si="5"/>
        <v>164</v>
      </c>
      <c r="BV42" s="44">
        <f t="shared" si="5"/>
        <v>165</v>
      </c>
      <c r="BW42" s="44">
        <f t="shared" si="5"/>
        <v>166</v>
      </c>
      <c r="BX42" s="44">
        <f t="shared" si="5"/>
        <v>167</v>
      </c>
      <c r="BY42" s="44">
        <f t="shared" si="5"/>
        <v>168</v>
      </c>
      <c r="BZ42" s="44">
        <f t="shared" si="5"/>
        <v>169</v>
      </c>
      <c r="CA42" s="44">
        <f t="shared" ref="CA42:EL42" si="6">IF(COLUMN()-COLUMN($N$42)&gt;$N$7*7,"",MOD(CA43,$N$7*7))</f>
        <v>170</v>
      </c>
      <c r="CB42" s="44">
        <f t="shared" si="6"/>
        <v>171</v>
      </c>
      <c r="CC42" s="44">
        <f t="shared" si="6"/>
        <v>172</v>
      </c>
      <c r="CD42" s="44">
        <f t="shared" si="6"/>
        <v>173</v>
      </c>
      <c r="CE42" s="44">
        <f t="shared" si="6"/>
        <v>174</v>
      </c>
      <c r="CF42" s="44">
        <f t="shared" si="6"/>
        <v>175</v>
      </c>
      <c r="CG42" s="44">
        <f t="shared" si="6"/>
        <v>176</v>
      </c>
      <c r="CH42" s="44">
        <f t="shared" si="6"/>
        <v>177</v>
      </c>
      <c r="CI42" s="44">
        <f t="shared" si="6"/>
        <v>178</v>
      </c>
      <c r="CJ42" s="44">
        <f t="shared" si="6"/>
        <v>179</v>
      </c>
      <c r="CK42" s="44">
        <f t="shared" si="6"/>
        <v>180</v>
      </c>
      <c r="CL42" s="44">
        <f t="shared" si="6"/>
        <v>181</v>
      </c>
      <c r="CM42" s="44">
        <f t="shared" si="6"/>
        <v>182</v>
      </c>
      <c r="CN42" s="44">
        <f t="shared" si="6"/>
        <v>183</v>
      </c>
      <c r="CO42" s="44">
        <f t="shared" si="6"/>
        <v>184</v>
      </c>
      <c r="CP42" s="44">
        <f t="shared" si="6"/>
        <v>185</v>
      </c>
      <c r="CQ42" s="44">
        <f t="shared" si="6"/>
        <v>186</v>
      </c>
      <c r="CR42" s="44">
        <f t="shared" si="6"/>
        <v>187</v>
      </c>
      <c r="CS42" s="44">
        <f t="shared" si="6"/>
        <v>188</v>
      </c>
      <c r="CT42" s="44">
        <f t="shared" si="6"/>
        <v>189</v>
      </c>
      <c r="CU42" s="44">
        <f t="shared" si="6"/>
        <v>190</v>
      </c>
      <c r="CV42" s="44">
        <f t="shared" si="6"/>
        <v>191</v>
      </c>
      <c r="CW42" s="44">
        <f t="shared" si="6"/>
        <v>192</v>
      </c>
      <c r="CX42" s="44">
        <f t="shared" si="6"/>
        <v>193</v>
      </c>
      <c r="CY42" s="44">
        <f t="shared" si="6"/>
        <v>194</v>
      </c>
      <c r="CZ42" s="44">
        <f t="shared" si="6"/>
        <v>195</v>
      </c>
      <c r="DA42" s="44">
        <f t="shared" si="6"/>
        <v>196</v>
      </c>
      <c r="DB42" s="44">
        <f t="shared" si="6"/>
        <v>197</v>
      </c>
      <c r="DC42" s="44">
        <f t="shared" si="6"/>
        <v>198</v>
      </c>
      <c r="DD42" s="44">
        <f t="shared" si="6"/>
        <v>199</v>
      </c>
      <c r="DE42" s="44">
        <f t="shared" si="6"/>
        <v>200</v>
      </c>
      <c r="DF42" s="44">
        <f t="shared" si="6"/>
        <v>201</v>
      </c>
      <c r="DG42" s="44">
        <f t="shared" si="6"/>
        <v>202</v>
      </c>
      <c r="DH42" s="44">
        <f t="shared" si="6"/>
        <v>203</v>
      </c>
      <c r="DI42" s="44">
        <f t="shared" si="6"/>
        <v>204</v>
      </c>
      <c r="DJ42" s="44">
        <f t="shared" si="6"/>
        <v>205</v>
      </c>
      <c r="DK42" s="44">
        <f t="shared" si="6"/>
        <v>206</v>
      </c>
      <c r="DL42" s="44">
        <f t="shared" si="6"/>
        <v>207</v>
      </c>
      <c r="DM42" s="44">
        <f t="shared" si="6"/>
        <v>208</v>
      </c>
      <c r="DN42" s="44">
        <f t="shared" si="6"/>
        <v>209</v>
      </c>
      <c r="DO42" s="44">
        <f t="shared" si="6"/>
        <v>0</v>
      </c>
      <c r="DP42" s="44">
        <f t="shared" si="6"/>
        <v>1</v>
      </c>
      <c r="DQ42" s="44">
        <f t="shared" si="6"/>
        <v>2</v>
      </c>
      <c r="DR42" s="44">
        <f t="shared" si="6"/>
        <v>3</v>
      </c>
      <c r="DS42" s="44">
        <f t="shared" si="6"/>
        <v>4</v>
      </c>
      <c r="DT42" s="44">
        <f t="shared" si="6"/>
        <v>5</v>
      </c>
      <c r="DU42" s="44">
        <f t="shared" si="6"/>
        <v>6</v>
      </c>
      <c r="DV42" s="44">
        <f t="shared" si="6"/>
        <v>7</v>
      </c>
      <c r="DW42" s="44">
        <f t="shared" si="6"/>
        <v>8</v>
      </c>
      <c r="DX42" s="44">
        <f t="shared" si="6"/>
        <v>9</v>
      </c>
      <c r="DY42" s="44">
        <f t="shared" si="6"/>
        <v>10</v>
      </c>
      <c r="DZ42" s="44">
        <f t="shared" si="6"/>
        <v>11</v>
      </c>
      <c r="EA42" s="44">
        <f t="shared" si="6"/>
        <v>12</v>
      </c>
      <c r="EB42" s="44">
        <f t="shared" si="6"/>
        <v>13</v>
      </c>
      <c r="EC42" s="44">
        <f t="shared" si="6"/>
        <v>14</v>
      </c>
      <c r="ED42" s="44">
        <f t="shared" si="6"/>
        <v>15</v>
      </c>
      <c r="EE42" s="44">
        <f t="shared" si="6"/>
        <v>16</v>
      </c>
      <c r="EF42" s="44">
        <f t="shared" si="6"/>
        <v>17</v>
      </c>
      <c r="EG42" s="44">
        <f t="shared" si="6"/>
        <v>18</v>
      </c>
      <c r="EH42" s="44">
        <f t="shared" si="6"/>
        <v>19</v>
      </c>
      <c r="EI42" s="44">
        <f t="shared" si="6"/>
        <v>20</v>
      </c>
      <c r="EJ42" s="44">
        <f t="shared" si="6"/>
        <v>21</v>
      </c>
      <c r="EK42" s="44">
        <f t="shared" si="6"/>
        <v>22</v>
      </c>
      <c r="EL42" s="44">
        <f t="shared" si="6"/>
        <v>23</v>
      </c>
      <c r="EM42" s="44">
        <f t="shared" ref="EM42:GX42" si="7">IF(COLUMN()-COLUMN($N$42)&gt;$N$7*7,"",MOD(EM43,$N$7*7))</f>
        <v>24</v>
      </c>
      <c r="EN42" s="44">
        <f t="shared" si="7"/>
        <v>25</v>
      </c>
      <c r="EO42" s="44">
        <f t="shared" si="7"/>
        <v>26</v>
      </c>
      <c r="EP42" s="44">
        <f t="shared" si="7"/>
        <v>27</v>
      </c>
      <c r="EQ42" s="44">
        <f t="shared" si="7"/>
        <v>28</v>
      </c>
      <c r="ER42" s="44">
        <f t="shared" si="7"/>
        <v>29</v>
      </c>
      <c r="ES42" s="44">
        <f t="shared" si="7"/>
        <v>30</v>
      </c>
      <c r="ET42" s="44">
        <f t="shared" si="7"/>
        <v>31</v>
      </c>
      <c r="EU42" s="44">
        <f t="shared" si="7"/>
        <v>32</v>
      </c>
      <c r="EV42" s="44">
        <f t="shared" si="7"/>
        <v>33</v>
      </c>
      <c r="EW42" s="44">
        <f t="shared" si="7"/>
        <v>34</v>
      </c>
      <c r="EX42" s="44">
        <f t="shared" si="7"/>
        <v>35</v>
      </c>
      <c r="EY42" s="44">
        <f t="shared" si="7"/>
        <v>36</v>
      </c>
      <c r="EZ42" s="44">
        <f t="shared" si="7"/>
        <v>37</v>
      </c>
      <c r="FA42" s="44">
        <f t="shared" si="7"/>
        <v>38</v>
      </c>
      <c r="FB42" s="44">
        <f t="shared" si="7"/>
        <v>39</v>
      </c>
      <c r="FC42" s="44">
        <f t="shared" si="7"/>
        <v>40</v>
      </c>
      <c r="FD42" s="44">
        <f t="shared" si="7"/>
        <v>41</v>
      </c>
      <c r="FE42" s="44">
        <f t="shared" si="7"/>
        <v>42</v>
      </c>
      <c r="FF42" s="44">
        <f t="shared" si="7"/>
        <v>43</v>
      </c>
      <c r="FG42" s="44">
        <f t="shared" si="7"/>
        <v>44</v>
      </c>
      <c r="FH42" s="44">
        <f t="shared" si="7"/>
        <v>45</v>
      </c>
      <c r="FI42" s="44">
        <f t="shared" si="7"/>
        <v>46</v>
      </c>
      <c r="FJ42" s="44">
        <f t="shared" si="7"/>
        <v>47</v>
      </c>
      <c r="FK42" s="44">
        <f t="shared" si="7"/>
        <v>48</v>
      </c>
      <c r="FL42" s="44">
        <f t="shared" si="7"/>
        <v>49</v>
      </c>
      <c r="FM42" s="44">
        <f t="shared" si="7"/>
        <v>50</v>
      </c>
      <c r="FN42" s="44">
        <f t="shared" si="7"/>
        <v>51</v>
      </c>
      <c r="FO42" s="44">
        <f t="shared" si="7"/>
        <v>52</v>
      </c>
      <c r="FP42" s="44">
        <f t="shared" si="7"/>
        <v>53</v>
      </c>
      <c r="FQ42" s="44">
        <f t="shared" si="7"/>
        <v>54</v>
      </c>
      <c r="FR42" s="44">
        <f t="shared" si="7"/>
        <v>55</v>
      </c>
      <c r="FS42" s="44">
        <f t="shared" si="7"/>
        <v>56</v>
      </c>
      <c r="FT42" s="44">
        <f t="shared" si="7"/>
        <v>57</v>
      </c>
      <c r="FU42" s="44">
        <f t="shared" si="7"/>
        <v>58</v>
      </c>
      <c r="FV42" s="44">
        <f t="shared" si="7"/>
        <v>59</v>
      </c>
      <c r="FW42" s="44">
        <f t="shared" si="7"/>
        <v>60</v>
      </c>
      <c r="FX42" s="44">
        <f t="shared" si="7"/>
        <v>61</v>
      </c>
      <c r="FY42" s="44">
        <f t="shared" si="7"/>
        <v>62</v>
      </c>
      <c r="FZ42" s="44">
        <f t="shared" si="7"/>
        <v>63</v>
      </c>
      <c r="GA42" s="44">
        <f t="shared" si="7"/>
        <v>64</v>
      </c>
      <c r="GB42" s="44">
        <f t="shared" si="7"/>
        <v>65</v>
      </c>
      <c r="GC42" s="44">
        <f t="shared" si="7"/>
        <v>66</v>
      </c>
      <c r="GD42" s="44">
        <f t="shared" si="7"/>
        <v>67</v>
      </c>
      <c r="GE42" s="44">
        <f t="shared" si="7"/>
        <v>68</v>
      </c>
      <c r="GF42" s="44">
        <f t="shared" si="7"/>
        <v>69</v>
      </c>
      <c r="GG42" s="44">
        <f t="shared" si="7"/>
        <v>70</v>
      </c>
      <c r="GH42" s="44">
        <f t="shared" si="7"/>
        <v>71</v>
      </c>
      <c r="GI42" s="44">
        <f t="shared" si="7"/>
        <v>72</v>
      </c>
      <c r="GJ42" s="44">
        <f t="shared" si="7"/>
        <v>73</v>
      </c>
      <c r="GK42" s="44">
        <f t="shared" si="7"/>
        <v>74</v>
      </c>
      <c r="GL42" s="44">
        <f t="shared" si="7"/>
        <v>75</v>
      </c>
      <c r="GM42" s="44">
        <f t="shared" si="7"/>
        <v>76</v>
      </c>
      <c r="GN42" s="44">
        <f t="shared" si="7"/>
        <v>77</v>
      </c>
      <c r="GO42" s="44">
        <f t="shared" si="7"/>
        <v>78</v>
      </c>
      <c r="GP42" s="44">
        <f t="shared" si="7"/>
        <v>79</v>
      </c>
      <c r="GQ42" s="44">
        <f t="shared" si="7"/>
        <v>80</v>
      </c>
      <c r="GR42" s="44">
        <f t="shared" si="7"/>
        <v>81</v>
      </c>
      <c r="GS42" s="44">
        <f t="shared" si="7"/>
        <v>82</v>
      </c>
      <c r="GT42" s="44">
        <f t="shared" si="7"/>
        <v>83</v>
      </c>
      <c r="GU42" s="44">
        <f t="shared" si="7"/>
        <v>84</v>
      </c>
      <c r="GV42" s="44">
        <f t="shared" si="7"/>
        <v>85</v>
      </c>
      <c r="GW42" s="44">
        <f t="shared" si="7"/>
        <v>86</v>
      </c>
      <c r="GX42" s="44">
        <f t="shared" si="7"/>
        <v>87</v>
      </c>
      <c r="GY42" s="44">
        <f t="shared" ref="GY42:HP42" si="8">IF(COLUMN()-COLUMN($N$42)&gt;$N$7*7,"",MOD(GY43,$N$7*7))</f>
        <v>88</v>
      </c>
      <c r="GZ42" s="44">
        <f t="shared" si="8"/>
        <v>89</v>
      </c>
      <c r="HA42" s="44">
        <f t="shared" si="8"/>
        <v>90</v>
      </c>
      <c r="HB42" s="44">
        <f t="shared" si="8"/>
        <v>91</v>
      </c>
      <c r="HC42" s="44">
        <f t="shared" si="8"/>
        <v>92</v>
      </c>
      <c r="HD42" s="44">
        <f t="shared" si="8"/>
        <v>93</v>
      </c>
      <c r="HE42" s="44">
        <f t="shared" si="8"/>
        <v>94</v>
      </c>
      <c r="HF42" s="44">
        <f t="shared" si="8"/>
        <v>95</v>
      </c>
      <c r="HG42" s="44">
        <f t="shared" si="8"/>
        <v>96</v>
      </c>
      <c r="HH42" s="44">
        <f t="shared" si="8"/>
        <v>97</v>
      </c>
      <c r="HI42" s="44">
        <f t="shared" si="8"/>
        <v>98</v>
      </c>
      <c r="HJ42" s="44">
        <f t="shared" si="8"/>
        <v>99</v>
      </c>
      <c r="HK42" s="44">
        <f t="shared" si="8"/>
        <v>100</v>
      </c>
      <c r="HL42" s="44">
        <f t="shared" si="8"/>
        <v>101</v>
      </c>
      <c r="HM42" s="44">
        <f t="shared" si="8"/>
        <v>102</v>
      </c>
      <c r="HN42" s="44">
        <f t="shared" si="8"/>
        <v>103</v>
      </c>
      <c r="HO42" s="44">
        <f t="shared" si="8"/>
        <v>104</v>
      </c>
      <c r="HP42" s="44">
        <f t="shared" si="8"/>
        <v>105</v>
      </c>
    </row>
    <row r="43" spans="7:224" s="21" customFormat="1" hidden="1">
      <c r="K43" s="54"/>
      <c r="L43" s="54"/>
      <c r="M43" s="55"/>
      <c r="N43" s="155" t="s">
        <v>18</v>
      </c>
      <c r="O43" s="156">
        <f>DATE($N$41,$O$41,1)</f>
        <v>42736</v>
      </c>
      <c r="P43" s="157">
        <f>O43+1</f>
        <v>42737</v>
      </c>
      <c r="Q43" s="157">
        <f t="shared" ref="Q43:CB43" si="9">P43+1</f>
        <v>42738</v>
      </c>
      <c r="R43" s="157">
        <f t="shared" si="9"/>
        <v>42739</v>
      </c>
      <c r="S43" s="157">
        <f t="shared" si="9"/>
        <v>42740</v>
      </c>
      <c r="T43" s="157">
        <f t="shared" si="9"/>
        <v>42741</v>
      </c>
      <c r="U43" s="157">
        <f t="shared" si="9"/>
        <v>42742</v>
      </c>
      <c r="V43" s="157">
        <f t="shared" si="9"/>
        <v>42743</v>
      </c>
      <c r="W43" s="157">
        <f t="shared" si="9"/>
        <v>42744</v>
      </c>
      <c r="X43" s="157">
        <f t="shared" si="9"/>
        <v>42745</v>
      </c>
      <c r="Y43" s="157">
        <f t="shared" si="9"/>
        <v>42746</v>
      </c>
      <c r="Z43" s="157">
        <f t="shared" si="9"/>
        <v>42747</v>
      </c>
      <c r="AA43" s="157">
        <f t="shared" si="9"/>
        <v>42748</v>
      </c>
      <c r="AB43" s="157">
        <f t="shared" si="9"/>
        <v>42749</v>
      </c>
      <c r="AC43" s="157">
        <f t="shared" si="9"/>
        <v>42750</v>
      </c>
      <c r="AD43" s="157">
        <f t="shared" si="9"/>
        <v>42751</v>
      </c>
      <c r="AE43" s="157">
        <f t="shared" si="9"/>
        <v>42752</v>
      </c>
      <c r="AF43" s="157">
        <f t="shared" si="9"/>
        <v>42753</v>
      </c>
      <c r="AG43" s="157">
        <f t="shared" si="9"/>
        <v>42754</v>
      </c>
      <c r="AH43" s="157">
        <f t="shared" si="9"/>
        <v>42755</v>
      </c>
      <c r="AI43" s="157">
        <f t="shared" si="9"/>
        <v>42756</v>
      </c>
      <c r="AJ43" s="157">
        <f t="shared" si="9"/>
        <v>42757</v>
      </c>
      <c r="AK43" s="157">
        <f t="shared" si="9"/>
        <v>42758</v>
      </c>
      <c r="AL43" s="157">
        <f t="shared" si="9"/>
        <v>42759</v>
      </c>
      <c r="AM43" s="157">
        <f t="shared" si="9"/>
        <v>42760</v>
      </c>
      <c r="AN43" s="157">
        <f t="shared" si="9"/>
        <v>42761</v>
      </c>
      <c r="AO43" s="157">
        <f t="shared" si="9"/>
        <v>42762</v>
      </c>
      <c r="AP43" s="157">
        <f t="shared" si="9"/>
        <v>42763</v>
      </c>
      <c r="AQ43" s="157">
        <f t="shared" si="9"/>
        <v>42764</v>
      </c>
      <c r="AR43" s="157">
        <f t="shared" si="9"/>
        <v>42765</v>
      </c>
      <c r="AS43" s="157">
        <f t="shared" si="9"/>
        <v>42766</v>
      </c>
      <c r="AT43" s="157">
        <f t="shared" si="9"/>
        <v>42767</v>
      </c>
      <c r="AU43" s="157">
        <f t="shared" si="9"/>
        <v>42768</v>
      </c>
      <c r="AV43" s="157">
        <f t="shared" si="9"/>
        <v>42769</v>
      </c>
      <c r="AW43" s="157">
        <f t="shared" si="9"/>
        <v>42770</v>
      </c>
      <c r="AX43" s="157">
        <f t="shared" si="9"/>
        <v>42771</v>
      </c>
      <c r="AY43" s="157">
        <f t="shared" si="9"/>
        <v>42772</v>
      </c>
      <c r="AZ43" s="157">
        <f t="shared" si="9"/>
        <v>42773</v>
      </c>
      <c r="BA43" s="157">
        <f t="shared" si="9"/>
        <v>42774</v>
      </c>
      <c r="BB43" s="157">
        <f t="shared" si="9"/>
        <v>42775</v>
      </c>
      <c r="BC43" s="157">
        <f t="shared" si="9"/>
        <v>42776</v>
      </c>
      <c r="BD43" s="157">
        <f t="shared" si="9"/>
        <v>42777</v>
      </c>
      <c r="BE43" s="157">
        <f t="shared" si="9"/>
        <v>42778</v>
      </c>
      <c r="BF43" s="157">
        <f t="shared" si="9"/>
        <v>42779</v>
      </c>
      <c r="BG43" s="157">
        <f t="shared" si="9"/>
        <v>42780</v>
      </c>
      <c r="BH43" s="157">
        <f t="shared" si="9"/>
        <v>42781</v>
      </c>
      <c r="BI43" s="157">
        <f t="shared" si="9"/>
        <v>42782</v>
      </c>
      <c r="BJ43" s="157">
        <f t="shared" si="9"/>
        <v>42783</v>
      </c>
      <c r="BK43" s="157">
        <f t="shared" si="9"/>
        <v>42784</v>
      </c>
      <c r="BL43" s="157">
        <f t="shared" si="9"/>
        <v>42785</v>
      </c>
      <c r="BM43" s="157">
        <f t="shared" si="9"/>
        <v>42786</v>
      </c>
      <c r="BN43" s="157">
        <f t="shared" si="9"/>
        <v>42787</v>
      </c>
      <c r="BO43" s="157">
        <f t="shared" si="9"/>
        <v>42788</v>
      </c>
      <c r="BP43" s="157">
        <f t="shared" si="9"/>
        <v>42789</v>
      </c>
      <c r="BQ43" s="157">
        <f t="shared" si="9"/>
        <v>42790</v>
      </c>
      <c r="BR43" s="157">
        <f t="shared" si="9"/>
        <v>42791</v>
      </c>
      <c r="BS43" s="157">
        <f t="shared" si="9"/>
        <v>42792</v>
      </c>
      <c r="BT43" s="157">
        <f t="shared" si="9"/>
        <v>42793</v>
      </c>
      <c r="BU43" s="157">
        <f t="shared" si="9"/>
        <v>42794</v>
      </c>
      <c r="BV43" s="157">
        <f t="shared" si="9"/>
        <v>42795</v>
      </c>
      <c r="BW43" s="157">
        <f t="shared" si="9"/>
        <v>42796</v>
      </c>
      <c r="BX43" s="157">
        <f t="shared" si="9"/>
        <v>42797</v>
      </c>
      <c r="BY43" s="157">
        <f t="shared" si="9"/>
        <v>42798</v>
      </c>
      <c r="BZ43" s="157">
        <f t="shared" si="9"/>
        <v>42799</v>
      </c>
      <c r="CA43" s="157">
        <f t="shared" si="9"/>
        <v>42800</v>
      </c>
      <c r="CB43" s="157">
        <f t="shared" si="9"/>
        <v>42801</v>
      </c>
      <c r="CC43" s="157">
        <f t="shared" ref="CC43:DO43" si="10">CB43+1</f>
        <v>42802</v>
      </c>
      <c r="CD43" s="157">
        <f t="shared" si="10"/>
        <v>42803</v>
      </c>
      <c r="CE43" s="157">
        <f t="shared" si="10"/>
        <v>42804</v>
      </c>
      <c r="CF43" s="157">
        <f t="shared" si="10"/>
        <v>42805</v>
      </c>
      <c r="CG43" s="157">
        <f t="shared" si="10"/>
        <v>42806</v>
      </c>
      <c r="CH43" s="157">
        <f t="shared" si="10"/>
        <v>42807</v>
      </c>
      <c r="CI43" s="157">
        <f t="shared" si="10"/>
        <v>42808</v>
      </c>
      <c r="CJ43" s="157">
        <f t="shared" si="10"/>
        <v>42809</v>
      </c>
      <c r="CK43" s="157">
        <f t="shared" si="10"/>
        <v>42810</v>
      </c>
      <c r="CL43" s="157">
        <f t="shared" si="10"/>
        <v>42811</v>
      </c>
      <c r="CM43" s="157">
        <f t="shared" si="10"/>
        <v>42812</v>
      </c>
      <c r="CN43" s="157">
        <f t="shared" si="10"/>
        <v>42813</v>
      </c>
      <c r="CO43" s="157">
        <f t="shared" si="10"/>
        <v>42814</v>
      </c>
      <c r="CP43" s="157">
        <f t="shared" si="10"/>
        <v>42815</v>
      </c>
      <c r="CQ43" s="157">
        <f t="shared" si="10"/>
        <v>42816</v>
      </c>
      <c r="CR43" s="157">
        <f t="shared" si="10"/>
        <v>42817</v>
      </c>
      <c r="CS43" s="157">
        <f t="shared" si="10"/>
        <v>42818</v>
      </c>
      <c r="CT43" s="157">
        <f t="shared" si="10"/>
        <v>42819</v>
      </c>
      <c r="CU43" s="157">
        <f t="shared" si="10"/>
        <v>42820</v>
      </c>
      <c r="CV43" s="157">
        <f t="shared" si="10"/>
        <v>42821</v>
      </c>
      <c r="CW43" s="157">
        <f t="shared" si="10"/>
        <v>42822</v>
      </c>
      <c r="CX43" s="157">
        <f t="shared" si="10"/>
        <v>42823</v>
      </c>
      <c r="CY43" s="157">
        <f t="shared" si="10"/>
        <v>42824</v>
      </c>
      <c r="CZ43" s="157">
        <f t="shared" si="10"/>
        <v>42825</v>
      </c>
      <c r="DA43" s="157">
        <f t="shared" si="10"/>
        <v>42826</v>
      </c>
      <c r="DB43" s="157">
        <f t="shared" si="10"/>
        <v>42827</v>
      </c>
      <c r="DC43" s="157">
        <f t="shared" si="10"/>
        <v>42828</v>
      </c>
      <c r="DD43" s="157">
        <f t="shared" si="10"/>
        <v>42829</v>
      </c>
      <c r="DE43" s="157">
        <f t="shared" si="10"/>
        <v>42830</v>
      </c>
      <c r="DF43" s="157">
        <f t="shared" si="10"/>
        <v>42831</v>
      </c>
      <c r="DG43" s="157">
        <f t="shared" si="10"/>
        <v>42832</v>
      </c>
      <c r="DH43" s="157">
        <f t="shared" si="10"/>
        <v>42833</v>
      </c>
      <c r="DI43" s="157">
        <f t="shared" si="10"/>
        <v>42834</v>
      </c>
      <c r="DJ43" s="157">
        <f t="shared" si="10"/>
        <v>42835</v>
      </c>
      <c r="DK43" s="157">
        <f t="shared" si="10"/>
        <v>42836</v>
      </c>
      <c r="DL43" s="157">
        <f t="shared" si="10"/>
        <v>42837</v>
      </c>
      <c r="DM43" s="157">
        <f t="shared" si="10"/>
        <v>42838</v>
      </c>
      <c r="DN43" s="157">
        <f t="shared" si="10"/>
        <v>42839</v>
      </c>
      <c r="DO43" s="157">
        <f t="shared" si="10"/>
        <v>42840</v>
      </c>
      <c r="DP43" s="157">
        <f t="shared" ref="DP43" si="11">DO43+1</f>
        <v>42841</v>
      </c>
      <c r="DQ43" s="157">
        <f t="shared" ref="DQ43" si="12">DP43+1</f>
        <v>42842</v>
      </c>
      <c r="DR43" s="157">
        <f t="shared" ref="DR43" si="13">DQ43+1</f>
        <v>42843</v>
      </c>
      <c r="DS43" s="157">
        <f t="shared" ref="DS43" si="14">DR43+1</f>
        <v>42844</v>
      </c>
      <c r="DT43" s="157">
        <f t="shared" ref="DT43" si="15">DS43+1</f>
        <v>42845</v>
      </c>
      <c r="DU43" s="157">
        <f t="shared" ref="DU43" si="16">DT43+1</f>
        <v>42846</v>
      </c>
      <c r="DV43" s="157">
        <f t="shared" ref="DV43" si="17">DU43+1</f>
        <v>42847</v>
      </c>
      <c r="DW43" s="157">
        <f t="shared" ref="DW43" si="18">DV43+1</f>
        <v>42848</v>
      </c>
      <c r="DX43" s="157">
        <f t="shared" ref="DX43" si="19">DW43+1</f>
        <v>42849</v>
      </c>
      <c r="DY43" s="157">
        <f t="shared" ref="DY43" si="20">DX43+1</f>
        <v>42850</v>
      </c>
      <c r="DZ43" s="157">
        <f t="shared" ref="DZ43" si="21">DY43+1</f>
        <v>42851</v>
      </c>
      <c r="EA43" s="157">
        <f t="shared" ref="EA43" si="22">DZ43+1</f>
        <v>42852</v>
      </c>
      <c r="EB43" s="157">
        <f t="shared" ref="EB43" si="23">EA43+1</f>
        <v>42853</v>
      </c>
      <c r="EC43" s="157">
        <f t="shared" ref="EC43" si="24">EB43+1</f>
        <v>42854</v>
      </c>
      <c r="ED43" s="157">
        <f t="shared" ref="ED43" si="25">EC43+1</f>
        <v>42855</v>
      </c>
      <c r="EE43" s="157">
        <f t="shared" ref="EE43" si="26">ED43+1</f>
        <v>42856</v>
      </c>
      <c r="EF43" s="157">
        <f t="shared" ref="EF43" si="27">EE43+1</f>
        <v>42857</v>
      </c>
      <c r="EG43" s="157">
        <f t="shared" ref="EG43" si="28">EF43+1</f>
        <v>42858</v>
      </c>
      <c r="EH43" s="157">
        <f t="shared" ref="EH43" si="29">EG43+1</f>
        <v>42859</v>
      </c>
      <c r="EI43" s="157">
        <f t="shared" ref="EI43" si="30">EH43+1</f>
        <v>42860</v>
      </c>
      <c r="EJ43" s="157">
        <f t="shared" ref="EJ43" si="31">EI43+1</f>
        <v>42861</v>
      </c>
      <c r="EK43" s="157">
        <f t="shared" ref="EK43" si="32">EJ43+1</f>
        <v>42862</v>
      </c>
      <c r="EL43" s="157">
        <f t="shared" ref="EL43" si="33">EK43+1</f>
        <v>42863</v>
      </c>
      <c r="EM43" s="157">
        <f t="shared" ref="EM43" si="34">EL43+1</f>
        <v>42864</v>
      </c>
      <c r="EN43" s="157">
        <f t="shared" ref="EN43" si="35">EM43+1</f>
        <v>42865</v>
      </c>
      <c r="EO43" s="157">
        <f t="shared" ref="EO43" si="36">EN43+1</f>
        <v>42866</v>
      </c>
      <c r="EP43" s="157">
        <f t="shared" ref="EP43" si="37">EO43+1</f>
        <v>42867</v>
      </c>
      <c r="EQ43" s="157">
        <f t="shared" ref="EQ43" si="38">EP43+1</f>
        <v>42868</v>
      </c>
      <c r="ER43" s="157">
        <f t="shared" ref="ER43" si="39">EQ43+1</f>
        <v>42869</v>
      </c>
      <c r="ES43" s="157">
        <f t="shared" ref="ES43" si="40">ER43+1</f>
        <v>42870</v>
      </c>
      <c r="ET43" s="157">
        <f t="shared" ref="ET43" si="41">ES43+1</f>
        <v>42871</v>
      </c>
      <c r="EU43" s="157">
        <f t="shared" ref="EU43" si="42">ET43+1</f>
        <v>42872</v>
      </c>
      <c r="EV43" s="157">
        <f t="shared" ref="EV43" si="43">EU43+1</f>
        <v>42873</v>
      </c>
      <c r="EW43" s="157">
        <f t="shared" ref="EW43" si="44">EV43+1</f>
        <v>42874</v>
      </c>
      <c r="EX43" s="157">
        <f t="shared" ref="EX43" si="45">EW43+1</f>
        <v>42875</v>
      </c>
      <c r="EY43" s="157">
        <f t="shared" ref="EY43" si="46">EX43+1</f>
        <v>42876</v>
      </c>
      <c r="EZ43" s="157">
        <f t="shared" ref="EZ43" si="47">EY43+1</f>
        <v>42877</v>
      </c>
      <c r="FA43" s="157">
        <f t="shared" ref="FA43" si="48">EZ43+1</f>
        <v>42878</v>
      </c>
      <c r="FB43" s="157">
        <f t="shared" ref="FB43" si="49">FA43+1</f>
        <v>42879</v>
      </c>
      <c r="FC43" s="157">
        <f t="shared" ref="FC43" si="50">FB43+1</f>
        <v>42880</v>
      </c>
      <c r="FD43" s="157">
        <f t="shared" ref="FD43" si="51">FC43+1</f>
        <v>42881</v>
      </c>
      <c r="FE43" s="157">
        <f t="shared" ref="FE43" si="52">FD43+1</f>
        <v>42882</v>
      </c>
      <c r="FF43" s="157">
        <f t="shared" ref="FF43" si="53">FE43+1</f>
        <v>42883</v>
      </c>
      <c r="FG43" s="157">
        <f t="shared" ref="FG43" si="54">FF43+1</f>
        <v>42884</v>
      </c>
      <c r="FH43" s="157">
        <f t="shared" ref="FH43" si="55">FG43+1</f>
        <v>42885</v>
      </c>
      <c r="FI43" s="157">
        <f t="shared" ref="FI43" si="56">FH43+1</f>
        <v>42886</v>
      </c>
      <c r="FJ43" s="157">
        <f t="shared" ref="FJ43" si="57">FI43+1</f>
        <v>42887</v>
      </c>
      <c r="FK43" s="157">
        <f t="shared" ref="FK43" si="58">FJ43+1</f>
        <v>42888</v>
      </c>
      <c r="FL43" s="157">
        <f t="shared" ref="FL43" si="59">FK43+1</f>
        <v>42889</v>
      </c>
      <c r="FM43" s="157">
        <f t="shared" ref="FM43" si="60">FL43+1</f>
        <v>42890</v>
      </c>
      <c r="FN43" s="157">
        <f t="shared" ref="FN43" si="61">FM43+1</f>
        <v>42891</v>
      </c>
      <c r="FO43" s="157">
        <f t="shared" ref="FO43" si="62">FN43+1</f>
        <v>42892</v>
      </c>
      <c r="FP43" s="157">
        <f t="shared" ref="FP43" si="63">FO43+1</f>
        <v>42893</v>
      </c>
      <c r="FQ43" s="157">
        <f t="shared" ref="FQ43" si="64">FP43+1</f>
        <v>42894</v>
      </c>
      <c r="FR43" s="157">
        <f t="shared" ref="FR43" si="65">FQ43+1</f>
        <v>42895</v>
      </c>
      <c r="FS43" s="157">
        <f t="shared" ref="FS43" si="66">FR43+1</f>
        <v>42896</v>
      </c>
      <c r="FT43" s="157">
        <f t="shared" ref="FT43" si="67">FS43+1</f>
        <v>42897</v>
      </c>
      <c r="FU43" s="157">
        <f t="shared" ref="FU43" si="68">FT43+1</f>
        <v>42898</v>
      </c>
      <c r="FV43" s="157">
        <f t="shared" ref="FV43" si="69">FU43+1</f>
        <v>42899</v>
      </c>
      <c r="FW43" s="157">
        <f t="shared" ref="FW43" si="70">FV43+1</f>
        <v>42900</v>
      </c>
      <c r="FX43" s="157">
        <f t="shared" ref="FX43" si="71">FW43+1</f>
        <v>42901</v>
      </c>
      <c r="FY43" s="157">
        <f t="shared" ref="FY43" si="72">FX43+1</f>
        <v>42902</v>
      </c>
      <c r="FZ43" s="157">
        <f t="shared" ref="FZ43" si="73">FY43+1</f>
        <v>42903</v>
      </c>
      <c r="GA43" s="157">
        <f t="shared" ref="GA43" si="74">FZ43+1</f>
        <v>42904</v>
      </c>
      <c r="GB43" s="157">
        <f t="shared" ref="GB43" si="75">GA43+1</f>
        <v>42905</v>
      </c>
      <c r="GC43" s="157">
        <f t="shared" ref="GC43" si="76">GB43+1</f>
        <v>42906</v>
      </c>
      <c r="GD43" s="157">
        <f t="shared" ref="GD43" si="77">GC43+1</f>
        <v>42907</v>
      </c>
      <c r="GE43" s="157">
        <f t="shared" ref="GE43" si="78">GD43+1</f>
        <v>42908</v>
      </c>
      <c r="GF43" s="157">
        <f t="shared" ref="GF43" si="79">GE43+1</f>
        <v>42909</v>
      </c>
      <c r="GG43" s="157">
        <f t="shared" ref="GG43" si="80">GF43+1</f>
        <v>42910</v>
      </c>
      <c r="GH43" s="157">
        <f t="shared" ref="GH43" si="81">GG43+1</f>
        <v>42911</v>
      </c>
      <c r="GI43" s="157">
        <f t="shared" ref="GI43" si="82">GH43+1</f>
        <v>42912</v>
      </c>
      <c r="GJ43" s="157">
        <f t="shared" ref="GJ43" si="83">GI43+1</f>
        <v>42913</v>
      </c>
      <c r="GK43" s="157">
        <f t="shared" ref="GK43" si="84">GJ43+1</f>
        <v>42914</v>
      </c>
      <c r="GL43" s="157">
        <f t="shared" ref="GL43" si="85">GK43+1</f>
        <v>42915</v>
      </c>
      <c r="GM43" s="157">
        <f t="shared" ref="GM43" si="86">GL43+1</f>
        <v>42916</v>
      </c>
      <c r="GN43" s="157">
        <f t="shared" ref="GN43" si="87">GM43+1</f>
        <v>42917</v>
      </c>
      <c r="GO43" s="157">
        <f t="shared" ref="GO43" si="88">GN43+1</f>
        <v>42918</v>
      </c>
      <c r="GP43" s="157">
        <f t="shared" ref="GP43" si="89">GO43+1</f>
        <v>42919</v>
      </c>
      <c r="GQ43" s="157">
        <f t="shared" ref="GQ43" si="90">GP43+1</f>
        <v>42920</v>
      </c>
      <c r="GR43" s="157">
        <f t="shared" ref="GR43" si="91">GQ43+1</f>
        <v>42921</v>
      </c>
      <c r="GS43" s="157">
        <f t="shared" ref="GS43" si="92">GR43+1</f>
        <v>42922</v>
      </c>
      <c r="GT43" s="157">
        <f t="shared" ref="GT43" si="93">GS43+1</f>
        <v>42923</v>
      </c>
      <c r="GU43" s="157">
        <f t="shared" ref="GU43" si="94">GT43+1</f>
        <v>42924</v>
      </c>
      <c r="GV43" s="157">
        <f t="shared" ref="GV43" si="95">GU43+1</f>
        <v>42925</v>
      </c>
      <c r="GW43" s="157">
        <f t="shared" ref="GW43" si="96">GV43+1</f>
        <v>42926</v>
      </c>
      <c r="GX43" s="157">
        <f t="shared" ref="GX43" si="97">GW43+1</f>
        <v>42927</v>
      </c>
      <c r="GY43" s="157">
        <f t="shared" ref="GY43" si="98">GX43+1</f>
        <v>42928</v>
      </c>
      <c r="GZ43" s="157">
        <f t="shared" ref="GZ43" si="99">GY43+1</f>
        <v>42929</v>
      </c>
      <c r="HA43" s="157">
        <f t="shared" ref="HA43" si="100">GZ43+1</f>
        <v>42930</v>
      </c>
      <c r="HB43" s="157">
        <f t="shared" ref="HB43" si="101">HA43+1</f>
        <v>42931</v>
      </c>
      <c r="HC43" s="157">
        <f t="shared" ref="HC43" si="102">HB43+1</f>
        <v>42932</v>
      </c>
      <c r="HD43" s="157">
        <f t="shared" ref="HD43" si="103">HC43+1</f>
        <v>42933</v>
      </c>
      <c r="HE43" s="157">
        <f t="shared" ref="HE43" si="104">HD43+1</f>
        <v>42934</v>
      </c>
      <c r="HF43" s="157">
        <f t="shared" ref="HF43" si="105">HE43+1</f>
        <v>42935</v>
      </c>
      <c r="HG43" s="157">
        <f t="shared" ref="HG43" si="106">HF43+1</f>
        <v>42936</v>
      </c>
      <c r="HH43" s="157">
        <f t="shared" ref="HH43" si="107">HG43+1</f>
        <v>42937</v>
      </c>
      <c r="HI43" s="157">
        <f t="shared" ref="HI43" si="108">HH43+1</f>
        <v>42938</v>
      </c>
      <c r="HJ43" s="157">
        <f t="shared" ref="HJ43" si="109">HI43+1</f>
        <v>42939</v>
      </c>
      <c r="HK43" s="157">
        <f t="shared" ref="HK43" si="110">HJ43+1</f>
        <v>42940</v>
      </c>
      <c r="HL43" s="157">
        <f t="shared" ref="HL43" si="111">HK43+1</f>
        <v>42941</v>
      </c>
      <c r="HM43" s="157">
        <f t="shared" ref="HM43" si="112">HL43+1</f>
        <v>42942</v>
      </c>
      <c r="HN43" s="157">
        <f t="shared" ref="HN43" si="113">HM43+1</f>
        <v>42943</v>
      </c>
      <c r="HO43" s="157">
        <f t="shared" ref="HO43" si="114">HN43+1</f>
        <v>42944</v>
      </c>
      <c r="HP43" s="158">
        <f t="shared" ref="HP43" si="115">HO43+1</f>
        <v>42945</v>
      </c>
    </row>
    <row r="44" spans="7:224" s="21" customFormat="1" hidden="1">
      <c r="K44" s="54"/>
      <c r="L44" s="54"/>
      <c r="M44" s="55"/>
      <c r="N44" s="159" t="s">
        <v>19</v>
      </c>
      <c r="O44" s="160" t="str">
        <f>CHOOSE(WEEKDAY(O43,1),"일","월","화","수","목","금","토")</f>
        <v>일</v>
      </c>
      <c r="P44" s="160" t="str">
        <f t="shared" ref="P44:CA44" si="116">CHOOSE(WEEKDAY(P43,1),"일","월","화","수","목","금","토")</f>
        <v>월</v>
      </c>
      <c r="Q44" s="160" t="str">
        <f t="shared" si="116"/>
        <v>화</v>
      </c>
      <c r="R44" s="160" t="str">
        <f t="shared" si="116"/>
        <v>수</v>
      </c>
      <c r="S44" s="160" t="str">
        <f t="shared" si="116"/>
        <v>목</v>
      </c>
      <c r="T44" s="160" t="str">
        <f t="shared" si="116"/>
        <v>금</v>
      </c>
      <c r="U44" s="160" t="str">
        <f t="shared" si="116"/>
        <v>토</v>
      </c>
      <c r="V44" s="160" t="str">
        <f t="shared" si="116"/>
        <v>일</v>
      </c>
      <c r="W44" s="160" t="str">
        <f t="shared" si="116"/>
        <v>월</v>
      </c>
      <c r="X44" s="160" t="str">
        <f t="shared" si="116"/>
        <v>화</v>
      </c>
      <c r="Y44" s="160" t="str">
        <f t="shared" si="116"/>
        <v>수</v>
      </c>
      <c r="Z44" s="160" t="str">
        <f t="shared" si="116"/>
        <v>목</v>
      </c>
      <c r="AA44" s="160" t="str">
        <f t="shared" si="116"/>
        <v>금</v>
      </c>
      <c r="AB44" s="160" t="str">
        <f t="shared" si="116"/>
        <v>토</v>
      </c>
      <c r="AC44" s="160" t="str">
        <f t="shared" si="116"/>
        <v>일</v>
      </c>
      <c r="AD44" s="160" t="str">
        <f t="shared" si="116"/>
        <v>월</v>
      </c>
      <c r="AE44" s="160" t="str">
        <f t="shared" si="116"/>
        <v>화</v>
      </c>
      <c r="AF44" s="160" t="str">
        <f t="shared" si="116"/>
        <v>수</v>
      </c>
      <c r="AG44" s="160" t="str">
        <f t="shared" si="116"/>
        <v>목</v>
      </c>
      <c r="AH44" s="160" t="str">
        <f t="shared" si="116"/>
        <v>금</v>
      </c>
      <c r="AI44" s="160" t="str">
        <f t="shared" si="116"/>
        <v>토</v>
      </c>
      <c r="AJ44" s="160" t="str">
        <f t="shared" si="116"/>
        <v>일</v>
      </c>
      <c r="AK44" s="160" t="str">
        <f t="shared" si="116"/>
        <v>월</v>
      </c>
      <c r="AL44" s="160" t="str">
        <f t="shared" si="116"/>
        <v>화</v>
      </c>
      <c r="AM44" s="160" t="str">
        <f t="shared" si="116"/>
        <v>수</v>
      </c>
      <c r="AN44" s="160" t="str">
        <f t="shared" si="116"/>
        <v>목</v>
      </c>
      <c r="AO44" s="160" t="str">
        <f t="shared" si="116"/>
        <v>금</v>
      </c>
      <c r="AP44" s="160" t="str">
        <f t="shared" si="116"/>
        <v>토</v>
      </c>
      <c r="AQ44" s="160" t="str">
        <f t="shared" si="116"/>
        <v>일</v>
      </c>
      <c r="AR44" s="160" t="str">
        <f t="shared" si="116"/>
        <v>월</v>
      </c>
      <c r="AS44" s="160" t="str">
        <f t="shared" si="116"/>
        <v>화</v>
      </c>
      <c r="AT44" s="160" t="str">
        <f t="shared" si="116"/>
        <v>수</v>
      </c>
      <c r="AU44" s="160" t="str">
        <f t="shared" si="116"/>
        <v>목</v>
      </c>
      <c r="AV44" s="160" t="str">
        <f t="shared" si="116"/>
        <v>금</v>
      </c>
      <c r="AW44" s="160" t="str">
        <f t="shared" si="116"/>
        <v>토</v>
      </c>
      <c r="AX44" s="160" t="str">
        <f t="shared" si="116"/>
        <v>일</v>
      </c>
      <c r="AY44" s="160" t="str">
        <f t="shared" si="116"/>
        <v>월</v>
      </c>
      <c r="AZ44" s="160" t="str">
        <f t="shared" si="116"/>
        <v>화</v>
      </c>
      <c r="BA44" s="160" t="str">
        <f t="shared" si="116"/>
        <v>수</v>
      </c>
      <c r="BB44" s="160" t="str">
        <f t="shared" si="116"/>
        <v>목</v>
      </c>
      <c r="BC44" s="160" t="str">
        <f t="shared" si="116"/>
        <v>금</v>
      </c>
      <c r="BD44" s="160" t="str">
        <f t="shared" si="116"/>
        <v>토</v>
      </c>
      <c r="BE44" s="160" t="str">
        <f t="shared" si="116"/>
        <v>일</v>
      </c>
      <c r="BF44" s="160" t="str">
        <f t="shared" si="116"/>
        <v>월</v>
      </c>
      <c r="BG44" s="160" t="str">
        <f t="shared" si="116"/>
        <v>화</v>
      </c>
      <c r="BH44" s="160" t="str">
        <f t="shared" si="116"/>
        <v>수</v>
      </c>
      <c r="BI44" s="160" t="str">
        <f t="shared" si="116"/>
        <v>목</v>
      </c>
      <c r="BJ44" s="160" t="str">
        <f t="shared" si="116"/>
        <v>금</v>
      </c>
      <c r="BK44" s="160" t="str">
        <f t="shared" si="116"/>
        <v>토</v>
      </c>
      <c r="BL44" s="160" t="str">
        <f t="shared" si="116"/>
        <v>일</v>
      </c>
      <c r="BM44" s="160" t="str">
        <f t="shared" si="116"/>
        <v>월</v>
      </c>
      <c r="BN44" s="160" t="str">
        <f t="shared" si="116"/>
        <v>화</v>
      </c>
      <c r="BO44" s="160" t="str">
        <f t="shared" si="116"/>
        <v>수</v>
      </c>
      <c r="BP44" s="160" t="str">
        <f t="shared" si="116"/>
        <v>목</v>
      </c>
      <c r="BQ44" s="160" t="str">
        <f t="shared" si="116"/>
        <v>금</v>
      </c>
      <c r="BR44" s="160" t="str">
        <f t="shared" si="116"/>
        <v>토</v>
      </c>
      <c r="BS44" s="160" t="str">
        <f t="shared" si="116"/>
        <v>일</v>
      </c>
      <c r="BT44" s="160" t="str">
        <f t="shared" si="116"/>
        <v>월</v>
      </c>
      <c r="BU44" s="160" t="str">
        <f t="shared" si="116"/>
        <v>화</v>
      </c>
      <c r="BV44" s="160" t="str">
        <f t="shared" si="116"/>
        <v>수</v>
      </c>
      <c r="BW44" s="160" t="str">
        <f t="shared" si="116"/>
        <v>목</v>
      </c>
      <c r="BX44" s="160" t="str">
        <f t="shared" si="116"/>
        <v>금</v>
      </c>
      <c r="BY44" s="160" t="str">
        <f t="shared" si="116"/>
        <v>토</v>
      </c>
      <c r="BZ44" s="160" t="str">
        <f t="shared" si="116"/>
        <v>일</v>
      </c>
      <c r="CA44" s="160" t="str">
        <f t="shared" si="116"/>
        <v>월</v>
      </c>
      <c r="CB44" s="160" t="str">
        <f t="shared" ref="CB44:DO44" si="117">CHOOSE(WEEKDAY(CB43,1),"일","월","화","수","목","금","토")</f>
        <v>화</v>
      </c>
      <c r="CC44" s="160" t="str">
        <f t="shared" si="117"/>
        <v>수</v>
      </c>
      <c r="CD44" s="160" t="str">
        <f t="shared" si="117"/>
        <v>목</v>
      </c>
      <c r="CE44" s="160" t="str">
        <f t="shared" si="117"/>
        <v>금</v>
      </c>
      <c r="CF44" s="160" t="str">
        <f t="shared" si="117"/>
        <v>토</v>
      </c>
      <c r="CG44" s="160" t="str">
        <f t="shared" si="117"/>
        <v>일</v>
      </c>
      <c r="CH44" s="160" t="str">
        <f t="shared" si="117"/>
        <v>월</v>
      </c>
      <c r="CI44" s="160" t="str">
        <f t="shared" si="117"/>
        <v>화</v>
      </c>
      <c r="CJ44" s="160" t="str">
        <f t="shared" si="117"/>
        <v>수</v>
      </c>
      <c r="CK44" s="160" t="str">
        <f t="shared" si="117"/>
        <v>목</v>
      </c>
      <c r="CL44" s="160" t="str">
        <f t="shared" si="117"/>
        <v>금</v>
      </c>
      <c r="CM44" s="160" t="str">
        <f t="shared" si="117"/>
        <v>토</v>
      </c>
      <c r="CN44" s="160" t="str">
        <f t="shared" si="117"/>
        <v>일</v>
      </c>
      <c r="CO44" s="160" t="str">
        <f t="shared" si="117"/>
        <v>월</v>
      </c>
      <c r="CP44" s="160" t="str">
        <f t="shared" si="117"/>
        <v>화</v>
      </c>
      <c r="CQ44" s="160" t="str">
        <f t="shared" si="117"/>
        <v>수</v>
      </c>
      <c r="CR44" s="160" t="str">
        <f t="shared" si="117"/>
        <v>목</v>
      </c>
      <c r="CS44" s="160" t="str">
        <f t="shared" si="117"/>
        <v>금</v>
      </c>
      <c r="CT44" s="160" t="str">
        <f t="shared" si="117"/>
        <v>토</v>
      </c>
      <c r="CU44" s="160" t="str">
        <f t="shared" si="117"/>
        <v>일</v>
      </c>
      <c r="CV44" s="160" t="str">
        <f t="shared" si="117"/>
        <v>월</v>
      </c>
      <c r="CW44" s="160" t="str">
        <f t="shared" si="117"/>
        <v>화</v>
      </c>
      <c r="CX44" s="160" t="str">
        <f t="shared" si="117"/>
        <v>수</v>
      </c>
      <c r="CY44" s="160" t="str">
        <f t="shared" si="117"/>
        <v>목</v>
      </c>
      <c r="CZ44" s="160" t="str">
        <f t="shared" si="117"/>
        <v>금</v>
      </c>
      <c r="DA44" s="160" t="str">
        <f t="shared" si="117"/>
        <v>토</v>
      </c>
      <c r="DB44" s="160" t="str">
        <f t="shared" si="117"/>
        <v>일</v>
      </c>
      <c r="DC44" s="160" t="str">
        <f t="shared" si="117"/>
        <v>월</v>
      </c>
      <c r="DD44" s="160" t="str">
        <f t="shared" si="117"/>
        <v>화</v>
      </c>
      <c r="DE44" s="160" t="str">
        <f t="shared" si="117"/>
        <v>수</v>
      </c>
      <c r="DF44" s="160" t="str">
        <f t="shared" si="117"/>
        <v>목</v>
      </c>
      <c r="DG44" s="160" t="str">
        <f t="shared" si="117"/>
        <v>금</v>
      </c>
      <c r="DH44" s="160" t="str">
        <f t="shared" si="117"/>
        <v>토</v>
      </c>
      <c r="DI44" s="160" t="str">
        <f t="shared" si="117"/>
        <v>일</v>
      </c>
      <c r="DJ44" s="160" t="str">
        <f t="shared" si="117"/>
        <v>월</v>
      </c>
      <c r="DK44" s="160" t="str">
        <f t="shared" si="117"/>
        <v>화</v>
      </c>
      <c r="DL44" s="160" t="str">
        <f t="shared" si="117"/>
        <v>수</v>
      </c>
      <c r="DM44" s="160" t="str">
        <f t="shared" si="117"/>
        <v>목</v>
      </c>
      <c r="DN44" s="160" t="str">
        <f t="shared" si="117"/>
        <v>금</v>
      </c>
      <c r="DO44" s="160" t="str">
        <f t="shared" si="117"/>
        <v>토</v>
      </c>
      <c r="DP44" s="160" t="str">
        <f t="shared" ref="DP44:GA44" si="118">CHOOSE(WEEKDAY(DP43,1),"일","월","화","수","목","금","토")</f>
        <v>일</v>
      </c>
      <c r="DQ44" s="160" t="str">
        <f t="shared" si="118"/>
        <v>월</v>
      </c>
      <c r="DR44" s="160" t="str">
        <f t="shared" si="118"/>
        <v>화</v>
      </c>
      <c r="DS44" s="160" t="str">
        <f t="shared" si="118"/>
        <v>수</v>
      </c>
      <c r="DT44" s="160" t="str">
        <f t="shared" si="118"/>
        <v>목</v>
      </c>
      <c r="DU44" s="160" t="str">
        <f t="shared" si="118"/>
        <v>금</v>
      </c>
      <c r="DV44" s="160" t="str">
        <f t="shared" si="118"/>
        <v>토</v>
      </c>
      <c r="DW44" s="160" t="str">
        <f t="shared" si="118"/>
        <v>일</v>
      </c>
      <c r="DX44" s="160" t="str">
        <f t="shared" si="118"/>
        <v>월</v>
      </c>
      <c r="DY44" s="160" t="str">
        <f t="shared" si="118"/>
        <v>화</v>
      </c>
      <c r="DZ44" s="160" t="str">
        <f t="shared" si="118"/>
        <v>수</v>
      </c>
      <c r="EA44" s="160" t="str">
        <f t="shared" si="118"/>
        <v>목</v>
      </c>
      <c r="EB44" s="160" t="str">
        <f t="shared" si="118"/>
        <v>금</v>
      </c>
      <c r="EC44" s="160" t="str">
        <f t="shared" si="118"/>
        <v>토</v>
      </c>
      <c r="ED44" s="160" t="str">
        <f t="shared" si="118"/>
        <v>일</v>
      </c>
      <c r="EE44" s="160" t="str">
        <f t="shared" si="118"/>
        <v>월</v>
      </c>
      <c r="EF44" s="160" t="str">
        <f t="shared" si="118"/>
        <v>화</v>
      </c>
      <c r="EG44" s="160" t="str">
        <f t="shared" si="118"/>
        <v>수</v>
      </c>
      <c r="EH44" s="160" t="str">
        <f t="shared" si="118"/>
        <v>목</v>
      </c>
      <c r="EI44" s="160" t="str">
        <f t="shared" si="118"/>
        <v>금</v>
      </c>
      <c r="EJ44" s="160" t="str">
        <f t="shared" si="118"/>
        <v>토</v>
      </c>
      <c r="EK44" s="160" t="str">
        <f t="shared" si="118"/>
        <v>일</v>
      </c>
      <c r="EL44" s="160" t="str">
        <f t="shared" si="118"/>
        <v>월</v>
      </c>
      <c r="EM44" s="160" t="str">
        <f t="shared" si="118"/>
        <v>화</v>
      </c>
      <c r="EN44" s="160" t="str">
        <f t="shared" si="118"/>
        <v>수</v>
      </c>
      <c r="EO44" s="160" t="str">
        <f t="shared" si="118"/>
        <v>목</v>
      </c>
      <c r="EP44" s="160" t="str">
        <f t="shared" si="118"/>
        <v>금</v>
      </c>
      <c r="EQ44" s="160" t="str">
        <f t="shared" si="118"/>
        <v>토</v>
      </c>
      <c r="ER44" s="160" t="str">
        <f t="shared" si="118"/>
        <v>일</v>
      </c>
      <c r="ES44" s="160" t="str">
        <f t="shared" si="118"/>
        <v>월</v>
      </c>
      <c r="ET44" s="160" t="str">
        <f t="shared" si="118"/>
        <v>화</v>
      </c>
      <c r="EU44" s="160" t="str">
        <f t="shared" si="118"/>
        <v>수</v>
      </c>
      <c r="EV44" s="160" t="str">
        <f t="shared" si="118"/>
        <v>목</v>
      </c>
      <c r="EW44" s="160" t="str">
        <f t="shared" si="118"/>
        <v>금</v>
      </c>
      <c r="EX44" s="160" t="str">
        <f t="shared" si="118"/>
        <v>토</v>
      </c>
      <c r="EY44" s="160" t="str">
        <f t="shared" si="118"/>
        <v>일</v>
      </c>
      <c r="EZ44" s="160" t="str">
        <f t="shared" si="118"/>
        <v>월</v>
      </c>
      <c r="FA44" s="160" t="str">
        <f t="shared" si="118"/>
        <v>화</v>
      </c>
      <c r="FB44" s="160" t="str">
        <f t="shared" si="118"/>
        <v>수</v>
      </c>
      <c r="FC44" s="160" t="str">
        <f t="shared" si="118"/>
        <v>목</v>
      </c>
      <c r="FD44" s="160" t="str">
        <f t="shared" si="118"/>
        <v>금</v>
      </c>
      <c r="FE44" s="160" t="str">
        <f t="shared" si="118"/>
        <v>토</v>
      </c>
      <c r="FF44" s="160" t="str">
        <f t="shared" si="118"/>
        <v>일</v>
      </c>
      <c r="FG44" s="160" t="str">
        <f t="shared" si="118"/>
        <v>월</v>
      </c>
      <c r="FH44" s="160" t="str">
        <f t="shared" si="118"/>
        <v>화</v>
      </c>
      <c r="FI44" s="160" t="str">
        <f t="shared" si="118"/>
        <v>수</v>
      </c>
      <c r="FJ44" s="160" t="str">
        <f t="shared" si="118"/>
        <v>목</v>
      </c>
      <c r="FK44" s="160" t="str">
        <f t="shared" si="118"/>
        <v>금</v>
      </c>
      <c r="FL44" s="160" t="str">
        <f t="shared" si="118"/>
        <v>토</v>
      </c>
      <c r="FM44" s="160" t="str">
        <f t="shared" si="118"/>
        <v>일</v>
      </c>
      <c r="FN44" s="160" t="str">
        <f t="shared" si="118"/>
        <v>월</v>
      </c>
      <c r="FO44" s="160" t="str">
        <f t="shared" si="118"/>
        <v>화</v>
      </c>
      <c r="FP44" s="160" t="str">
        <f t="shared" si="118"/>
        <v>수</v>
      </c>
      <c r="FQ44" s="160" t="str">
        <f t="shared" si="118"/>
        <v>목</v>
      </c>
      <c r="FR44" s="160" t="str">
        <f t="shared" si="118"/>
        <v>금</v>
      </c>
      <c r="FS44" s="160" t="str">
        <f t="shared" si="118"/>
        <v>토</v>
      </c>
      <c r="FT44" s="160" t="str">
        <f t="shared" si="118"/>
        <v>일</v>
      </c>
      <c r="FU44" s="160" t="str">
        <f t="shared" si="118"/>
        <v>월</v>
      </c>
      <c r="FV44" s="160" t="str">
        <f t="shared" si="118"/>
        <v>화</v>
      </c>
      <c r="FW44" s="160" t="str">
        <f t="shared" si="118"/>
        <v>수</v>
      </c>
      <c r="FX44" s="160" t="str">
        <f t="shared" si="118"/>
        <v>목</v>
      </c>
      <c r="FY44" s="160" t="str">
        <f t="shared" si="118"/>
        <v>금</v>
      </c>
      <c r="FZ44" s="160" t="str">
        <f t="shared" si="118"/>
        <v>토</v>
      </c>
      <c r="GA44" s="160" t="str">
        <f t="shared" si="118"/>
        <v>일</v>
      </c>
      <c r="GB44" s="160" t="str">
        <f t="shared" ref="GB44:HP44" si="119">CHOOSE(WEEKDAY(GB43,1),"일","월","화","수","목","금","토")</f>
        <v>월</v>
      </c>
      <c r="GC44" s="160" t="str">
        <f t="shared" si="119"/>
        <v>화</v>
      </c>
      <c r="GD44" s="160" t="str">
        <f t="shared" si="119"/>
        <v>수</v>
      </c>
      <c r="GE44" s="160" t="str">
        <f t="shared" si="119"/>
        <v>목</v>
      </c>
      <c r="GF44" s="160" t="str">
        <f t="shared" si="119"/>
        <v>금</v>
      </c>
      <c r="GG44" s="160" t="str">
        <f t="shared" si="119"/>
        <v>토</v>
      </c>
      <c r="GH44" s="160" t="str">
        <f t="shared" si="119"/>
        <v>일</v>
      </c>
      <c r="GI44" s="160" t="str">
        <f t="shared" si="119"/>
        <v>월</v>
      </c>
      <c r="GJ44" s="160" t="str">
        <f t="shared" si="119"/>
        <v>화</v>
      </c>
      <c r="GK44" s="160" t="str">
        <f t="shared" si="119"/>
        <v>수</v>
      </c>
      <c r="GL44" s="160" t="str">
        <f t="shared" si="119"/>
        <v>목</v>
      </c>
      <c r="GM44" s="160" t="str">
        <f t="shared" si="119"/>
        <v>금</v>
      </c>
      <c r="GN44" s="160" t="str">
        <f t="shared" si="119"/>
        <v>토</v>
      </c>
      <c r="GO44" s="160" t="str">
        <f t="shared" si="119"/>
        <v>일</v>
      </c>
      <c r="GP44" s="160" t="str">
        <f t="shared" si="119"/>
        <v>월</v>
      </c>
      <c r="GQ44" s="160" t="str">
        <f t="shared" si="119"/>
        <v>화</v>
      </c>
      <c r="GR44" s="160" t="str">
        <f t="shared" si="119"/>
        <v>수</v>
      </c>
      <c r="GS44" s="160" t="str">
        <f t="shared" si="119"/>
        <v>목</v>
      </c>
      <c r="GT44" s="160" t="str">
        <f t="shared" si="119"/>
        <v>금</v>
      </c>
      <c r="GU44" s="160" t="str">
        <f t="shared" si="119"/>
        <v>토</v>
      </c>
      <c r="GV44" s="160" t="str">
        <f t="shared" si="119"/>
        <v>일</v>
      </c>
      <c r="GW44" s="160" t="str">
        <f t="shared" si="119"/>
        <v>월</v>
      </c>
      <c r="GX44" s="160" t="str">
        <f t="shared" si="119"/>
        <v>화</v>
      </c>
      <c r="GY44" s="160" t="str">
        <f t="shared" si="119"/>
        <v>수</v>
      </c>
      <c r="GZ44" s="160" t="str">
        <f t="shared" si="119"/>
        <v>목</v>
      </c>
      <c r="HA44" s="160" t="str">
        <f t="shared" si="119"/>
        <v>금</v>
      </c>
      <c r="HB44" s="160" t="str">
        <f t="shared" si="119"/>
        <v>토</v>
      </c>
      <c r="HC44" s="160" t="str">
        <f t="shared" si="119"/>
        <v>일</v>
      </c>
      <c r="HD44" s="160" t="str">
        <f t="shared" si="119"/>
        <v>월</v>
      </c>
      <c r="HE44" s="160" t="str">
        <f t="shared" si="119"/>
        <v>화</v>
      </c>
      <c r="HF44" s="160" t="str">
        <f t="shared" si="119"/>
        <v>수</v>
      </c>
      <c r="HG44" s="160" t="str">
        <f t="shared" si="119"/>
        <v>목</v>
      </c>
      <c r="HH44" s="160" t="str">
        <f t="shared" si="119"/>
        <v>금</v>
      </c>
      <c r="HI44" s="160" t="str">
        <f t="shared" si="119"/>
        <v>토</v>
      </c>
      <c r="HJ44" s="160" t="str">
        <f t="shared" si="119"/>
        <v>일</v>
      </c>
      <c r="HK44" s="160" t="str">
        <f t="shared" si="119"/>
        <v>월</v>
      </c>
      <c r="HL44" s="160" t="str">
        <f t="shared" si="119"/>
        <v>화</v>
      </c>
      <c r="HM44" s="160" t="str">
        <f t="shared" si="119"/>
        <v>수</v>
      </c>
      <c r="HN44" s="160" t="str">
        <f t="shared" si="119"/>
        <v>목</v>
      </c>
      <c r="HO44" s="160" t="str">
        <f t="shared" si="119"/>
        <v>금</v>
      </c>
      <c r="HP44" s="161" t="str">
        <f t="shared" si="119"/>
        <v>토</v>
      </c>
    </row>
    <row r="45" spans="7:224" hidden="1">
      <c r="G45" s="61"/>
      <c r="K45"/>
      <c r="L45"/>
      <c r="M45"/>
      <c r="N45" s="129" t="str">
        <f t="shared" ref="N45:N52" si="120">N10</f>
        <v>직원1</v>
      </c>
      <c r="O45" s="130" t="str">
        <f t="shared" ref="O45:U58" si="121">IF(O10="","",O10)</f>
        <v/>
      </c>
      <c r="P45" s="130" t="str">
        <f t="shared" si="121"/>
        <v/>
      </c>
      <c r="Q45" s="130" t="str">
        <f t="shared" si="121"/>
        <v/>
      </c>
      <c r="R45" s="130" t="str">
        <f t="shared" si="121"/>
        <v/>
      </c>
      <c r="S45" s="130" t="str">
        <f t="shared" si="121"/>
        <v/>
      </c>
      <c r="T45" s="130" t="str">
        <f t="shared" si="121"/>
        <v/>
      </c>
      <c r="U45" s="130" t="str">
        <f t="shared" si="121"/>
        <v/>
      </c>
      <c r="V45" s="131" t="str">
        <f t="shared" ref="V45:V58" si="122">IF(ROW()-ROW($N$44)&lt;$N$7,O46,IF(ROW()-ROW($N$44)=$N$7,O$45,""))</f>
        <v/>
      </c>
      <c r="W45" s="131" t="str">
        <f t="shared" ref="W45:W58" si="123">IF(ROW()-ROW($N$44)&lt;$N$7,P46,IF(ROW()-ROW($N$44)=$N$7,P$45,""))</f>
        <v/>
      </c>
      <c r="X45" s="131" t="str">
        <f t="shared" ref="X45:X58" si="124">IF(ROW()-ROW($N$44)&lt;$N$7,Q46,IF(ROW()-ROW($N$44)=$N$7,Q$45,""))</f>
        <v/>
      </c>
      <c r="Y45" s="131" t="str">
        <f t="shared" ref="Y45:Y58" si="125">IF(ROW()-ROW($N$44)&lt;$N$7,R46,IF(ROW()-ROW($N$44)=$N$7,R$45,""))</f>
        <v/>
      </c>
      <c r="Z45" s="131" t="str">
        <f t="shared" ref="Z45:Z58" si="126">IF(ROW()-ROW($N$44)&lt;$N$7,S46,IF(ROW()-ROW($N$44)=$N$7,S$45,""))</f>
        <v/>
      </c>
      <c r="AA45" s="131" t="str">
        <f t="shared" ref="AA45:AA58" si="127">IF(ROW()-ROW($N$44)&lt;$N$7,T46,IF(ROW()-ROW($N$44)=$N$7,T$45,""))</f>
        <v/>
      </c>
      <c r="AB45" s="131" t="str">
        <f t="shared" ref="AB45:AB58" si="128">IF(ROW()-ROW($N$44)&lt;$N$7,U46,IF(ROW()-ROW($N$44)=$N$7,U$45,""))</f>
        <v/>
      </c>
      <c r="AC45" s="131" t="str">
        <f t="shared" ref="AC45:AC58" si="129">IF(ROW()-ROW($N$44)&lt;$N$7,V46,IF(ROW()-ROW($N$44)=$N$7,V$45,""))</f>
        <v/>
      </c>
      <c r="AD45" s="131" t="str">
        <f t="shared" ref="AD45:AD58" si="130">IF(ROW()-ROW($N$44)&lt;$N$7,W46,IF(ROW()-ROW($N$44)=$N$7,W$45,""))</f>
        <v/>
      </c>
      <c r="AE45" s="131" t="str">
        <f t="shared" ref="AE45:AE58" si="131">IF(ROW()-ROW($N$44)&lt;$N$7,X46,IF(ROW()-ROW($N$44)=$N$7,X$45,""))</f>
        <v/>
      </c>
      <c r="AF45" s="131" t="str">
        <f t="shared" ref="AF45:AF58" si="132">IF(ROW()-ROW($N$44)&lt;$N$7,Y46,IF(ROW()-ROW($N$44)=$N$7,Y$45,""))</f>
        <v/>
      </c>
      <c r="AG45" s="131" t="str">
        <f t="shared" ref="AG45:AG58" si="133">IF(ROW()-ROW($N$44)&lt;$N$7,Z46,IF(ROW()-ROW($N$44)=$N$7,Z$45,""))</f>
        <v/>
      </c>
      <c r="AH45" s="131" t="str">
        <f t="shared" ref="AH45:AH58" si="134">IF(ROW()-ROW($N$44)&lt;$N$7,AA46,IF(ROW()-ROW($N$44)=$N$7,AA$45,""))</f>
        <v/>
      </c>
      <c r="AI45" s="131" t="str">
        <f t="shared" ref="AI45:AI58" si="135">IF(ROW()-ROW($N$44)&lt;$N$7,AB46,IF(ROW()-ROW($N$44)=$N$7,AB$45,""))</f>
        <v/>
      </c>
      <c r="AJ45" s="131" t="str">
        <f t="shared" ref="AJ45:AJ58" si="136">IF(ROW()-ROW($N$44)&lt;$N$7,AC46,IF(ROW()-ROW($N$44)=$N$7,AC$45,""))</f>
        <v/>
      </c>
      <c r="AK45" s="131" t="str">
        <f t="shared" ref="AK45:AK58" si="137">IF(ROW()-ROW($N$44)&lt;$N$7,AD46,IF(ROW()-ROW($N$44)=$N$7,AD$45,""))</f>
        <v/>
      </c>
      <c r="AL45" s="131" t="str">
        <f t="shared" ref="AL45:AL58" si="138">IF(ROW()-ROW($N$44)&lt;$N$7,AE46,IF(ROW()-ROW($N$44)=$N$7,AE$45,""))</f>
        <v/>
      </c>
      <c r="AM45" s="131" t="str">
        <f t="shared" ref="AM45:AM58" si="139">IF(ROW()-ROW($N$44)&lt;$N$7,AF46,IF(ROW()-ROW($N$44)=$N$7,AF$45,""))</f>
        <v/>
      </c>
      <c r="AN45" s="131" t="str">
        <f t="shared" ref="AN45:AN58" si="140">IF(ROW()-ROW($N$44)&lt;$N$7,AG46,IF(ROW()-ROW($N$44)=$N$7,AG$45,""))</f>
        <v/>
      </c>
      <c r="AO45" s="131" t="str">
        <f t="shared" ref="AO45:AO58" si="141">IF(ROW()-ROW($N$44)&lt;$N$7,AH46,IF(ROW()-ROW($N$44)=$N$7,AH$45,""))</f>
        <v/>
      </c>
      <c r="AP45" s="131" t="str">
        <f t="shared" ref="AP45:AP58" si="142">IF(ROW()-ROW($N$44)&lt;$N$7,AI46,IF(ROW()-ROW($N$44)=$N$7,AI$45,""))</f>
        <v/>
      </c>
      <c r="AQ45" s="131" t="str">
        <f t="shared" ref="AQ45:AQ58" si="143">IF(ROW()-ROW($N$44)&lt;$N$7,AJ46,IF(ROW()-ROW($N$44)=$N$7,AJ$45,""))</f>
        <v/>
      </c>
      <c r="AR45" s="131" t="str">
        <f t="shared" ref="AR45:AR58" si="144">IF(ROW()-ROW($N$44)&lt;$N$7,AK46,IF(ROW()-ROW($N$44)=$N$7,AK$45,""))</f>
        <v/>
      </c>
      <c r="AS45" s="131" t="str">
        <f t="shared" ref="AS45:AS58" si="145">IF(ROW()-ROW($N$44)&lt;$N$7,AL46,IF(ROW()-ROW($N$44)=$N$7,AL$45,""))</f>
        <v/>
      </c>
      <c r="AT45" s="131" t="str">
        <f t="shared" ref="AT45:AT58" si="146">IF(ROW()-ROW($N$44)&lt;$N$7,AM46,IF(ROW()-ROW($N$44)=$N$7,AM$45,""))</f>
        <v/>
      </c>
      <c r="AU45" s="131" t="str">
        <f t="shared" ref="AU45:AU58" si="147">IF(ROW()-ROW($N$44)&lt;$N$7,AN46,IF(ROW()-ROW($N$44)=$N$7,AN$45,""))</f>
        <v/>
      </c>
      <c r="AV45" s="131" t="str">
        <f t="shared" ref="AV45:AV58" si="148">IF(ROW()-ROW($N$44)&lt;$N$7,AO46,IF(ROW()-ROW($N$44)=$N$7,AO$45,""))</f>
        <v/>
      </c>
      <c r="AW45" s="131" t="str">
        <f t="shared" ref="AW45:AW58" si="149">IF(ROW()-ROW($N$44)&lt;$N$7,AP46,IF(ROW()-ROW($N$44)=$N$7,AP$45,""))</f>
        <v/>
      </c>
      <c r="AX45" s="131" t="str">
        <f t="shared" ref="AX45:AX58" si="150">IF(ROW()-ROW($N$44)&lt;$N$7,AQ46,IF(ROW()-ROW($N$44)=$N$7,AQ$45,""))</f>
        <v/>
      </c>
      <c r="AY45" s="131" t="str">
        <f t="shared" ref="AY45:AY58" si="151">IF(ROW()-ROW($N$44)&lt;$N$7,AR46,IF(ROW()-ROW($N$44)=$N$7,AR$45,""))</f>
        <v/>
      </c>
      <c r="AZ45" s="131" t="str">
        <f t="shared" ref="AZ45:AZ58" si="152">IF(ROW()-ROW($N$44)&lt;$N$7,AS46,IF(ROW()-ROW($N$44)=$N$7,AS$45,""))</f>
        <v/>
      </c>
      <c r="BA45" s="131" t="str">
        <f t="shared" ref="BA45:BA58" si="153">IF(ROW()-ROW($N$44)&lt;$N$7,AT46,IF(ROW()-ROW($N$44)=$N$7,AT$45,""))</f>
        <v/>
      </c>
      <c r="BB45" s="131" t="str">
        <f t="shared" ref="BB45:BB58" si="154">IF(ROW()-ROW($N$44)&lt;$N$7,AU46,IF(ROW()-ROW($N$44)=$N$7,AU$45,""))</f>
        <v/>
      </c>
      <c r="BC45" s="131" t="str">
        <f t="shared" ref="BC45:BC58" si="155">IF(ROW()-ROW($N$44)&lt;$N$7,AV46,IF(ROW()-ROW($N$44)=$N$7,AV$45,""))</f>
        <v/>
      </c>
      <c r="BD45" s="131" t="str">
        <f t="shared" ref="BD45:BD58" si="156">IF(ROW()-ROW($N$44)&lt;$N$7,AW46,IF(ROW()-ROW($N$44)=$N$7,AW$45,""))</f>
        <v/>
      </c>
      <c r="BE45" s="131" t="str">
        <f t="shared" ref="BE45:BE58" si="157">IF(ROW()-ROW($N$44)&lt;$N$7,AX46,IF(ROW()-ROW($N$44)=$N$7,AX$45,""))</f>
        <v/>
      </c>
      <c r="BF45" s="131" t="str">
        <f t="shared" ref="BF45:BF58" si="158">IF(ROW()-ROW($N$44)&lt;$N$7,AY46,IF(ROW()-ROW($N$44)=$N$7,AY$45,""))</f>
        <v/>
      </c>
      <c r="BG45" s="131" t="str">
        <f t="shared" ref="BG45:BG58" si="159">IF(ROW()-ROW($N$44)&lt;$N$7,AZ46,IF(ROW()-ROW($N$44)=$N$7,AZ$45,""))</f>
        <v/>
      </c>
      <c r="BH45" s="131" t="str">
        <f t="shared" ref="BH45:BH58" si="160">IF(ROW()-ROW($N$44)&lt;$N$7,BA46,IF(ROW()-ROW($N$44)=$N$7,BA$45,""))</f>
        <v/>
      </c>
      <c r="BI45" s="131" t="str">
        <f t="shared" ref="BI45:BI58" si="161">IF(ROW()-ROW($N$44)&lt;$N$7,BB46,IF(ROW()-ROW($N$44)=$N$7,BB$45,""))</f>
        <v/>
      </c>
      <c r="BJ45" s="131" t="str">
        <f t="shared" ref="BJ45:BJ58" si="162">IF(ROW()-ROW($N$44)&lt;$N$7,BC46,IF(ROW()-ROW($N$44)=$N$7,BC$45,""))</f>
        <v/>
      </c>
      <c r="BK45" s="131" t="str">
        <f t="shared" ref="BK45:BK58" si="163">IF(ROW()-ROW($N$44)&lt;$N$7,BD46,IF(ROW()-ROW($N$44)=$N$7,BD$45,""))</f>
        <v/>
      </c>
      <c r="BL45" s="131" t="str">
        <f t="shared" ref="BL45:BL58" si="164">IF(ROW()-ROW($N$44)&lt;$N$7,BE46,IF(ROW()-ROW($N$44)=$N$7,BE$45,""))</f>
        <v/>
      </c>
      <c r="BM45" s="131" t="str">
        <f t="shared" ref="BM45:BM58" si="165">IF(ROW()-ROW($N$44)&lt;$N$7,BF46,IF(ROW()-ROW($N$44)=$N$7,BF$45,""))</f>
        <v/>
      </c>
      <c r="BN45" s="131" t="str">
        <f t="shared" ref="BN45:BN58" si="166">IF(ROW()-ROW($N$44)&lt;$N$7,BG46,IF(ROW()-ROW($N$44)=$N$7,BG$45,""))</f>
        <v/>
      </c>
      <c r="BO45" s="131" t="str">
        <f t="shared" ref="BO45:BO58" si="167">IF(ROW()-ROW($N$44)&lt;$N$7,BH46,IF(ROW()-ROW($N$44)=$N$7,BH$45,""))</f>
        <v/>
      </c>
      <c r="BP45" s="131" t="str">
        <f t="shared" ref="BP45:BP58" si="168">IF(ROW()-ROW($N$44)&lt;$N$7,BI46,IF(ROW()-ROW($N$44)=$N$7,BI$45,""))</f>
        <v/>
      </c>
      <c r="BQ45" s="131" t="str">
        <f t="shared" ref="BQ45:BQ58" si="169">IF(ROW()-ROW($N$44)&lt;$N$7,BJ46,IF(ROW()-ROW($N$44)=$N$7,BJ$45,""))</f>
        <v/>
      </c>
      <c r="BR45" s="131" t="str">
        <f t="shared" ref="BR45:BR58" si="170">IF(ROW()-ROW($N$44)&lt;$N$7,BK46,IF(ROW()-ROW($N$44)=$N$7,BK$45,""))</f>
        <v/>
      </c>
      <c r="BS45" s="131" t="str">
        <f t="shared" ref="BS45:BS58" si="171">IF(ROW()-ROW($N$44)&lt;$N$7,BL46,IF(ROW()-ROW($N$44)=$N$7,BL$45,""))</f>
        <v/>
      </c>
      <c r="BT45" s="131" t="str">
        <f t="shared" ref="BT45:BT58" si="172">IF(ROW()-ROW($N$44)&lt;$N$7,BM46,IF(ROW()-ROW($N$44)=$N$7,BM$45,""))</f>
        <v/>
      </c>
      <c r="BU45" s="131" t="str">
        <f t="shared" ref="BU45:BU58" si="173">IF(ROW()-ROW($N$44)&lt;$N$7,BN46,IF(ROW()-ROW($N$44)=$N$7,BN$45,""))</f>
        <v/>
      </c>
      <c r="BV45" s="131" t="str">
        <f t="shared" ref="BV45:BV58" si="174">IF(ROW()-ROW($N$44)&lt;$N$7,BO46,IF(ROW()-ROW($N$44)=$N$7,BO$45,""))</f>
        <v/>
      </c>
      <c r="BW45" s="131" t="str">
        <f t="shared" ref="BW45:BW58" si="175">IF(ROW()-ROW($N$44)&lt;$N$7,BP46,IF(ROW()-ROW($N$44)=$N$7,BP$45,""))</f>
        <v/>
      </c>
      <c r="BX45" s="131" t="str">
        <f t="shared" ref="BX45:BX58" si="176">IF(ROW()-ROW($N$44)&lt;$N$7,BQ46,IF(ROW()-ROW($N$44)=$N$7,BQ$45,""))</f>
        <v/>
      </c>
      <c r="BY45" s="131" t="str">
        <f t="shared" ref="BY45:BY58" si="177">IF(ROW()-ROW($N$44)&lt;$N$7,BR46,IF(ROW()-ROW($N$44)=$N$7,BR$45,""))</f>
        <v/>
      </c>
      <c r="BZ45" s="131" t="str">
        <f t="shared" ref="BZ45:BZ58" si="178">IF(ROW()-ROW($N$44)&lt;$N$7,BS46,IF(ROW()-ROW($N$44)=$N$7,BS$45,""))</f>
        <v/>
      </c>
      <c r="CA45" s="131" t="str">
        <f t="shared" ref="CA45:CA58" si="179">IF(ROW()-ROW($N$44)&lt;$N$7,BT46,IF(ROW()-ROW($N$44)=$N$7,BT$45,""))</f>
        <v/>
      </c>
      <c r="CB45" s="131" t="str">
        <f t="shared" ref="CB45:CB58" si="180">IF(ROW()-ROW($N$44)&lt;$N$7,BU46,IF(ROW()-ROW($N$44)=$N$7,BU$45,""))</f>
        <v/>
      </c>
      <c r="CC45" s="131" t="str">
        <f t="shared" ref="CC45:CC58" si="181">IF(ROW()-ROW($N$44)&lt;$N$7,BV46,IF(ROW()-ROW($N$44)=$N$7,BV$45,""))</f>
        <v/>
      </c>
      <c r="CD45" s="131" t="str">
        <f t="shared" ref="CD45:CD58" si="182">IF(ROW()-ROW($N$44)&lt;$N$7,BW46,IF(ROW()-ROW($N$44)=$N$7,BW$45,""))</f>
        <v/>
      </c>
      <c r="CE45" s="131" t="str">
        <f t="shared" ref="CE45:CE58" si="183">IF(ROW()-ROW($N$44)&lt;$N$7,BX46,IF(ROW()-ROW($N$44)=$N$7,BX$45,""))</f>
        <v/>
      </c>
      <c r="CF45" s="131" t="str">
        <f t="shared" ref="CF45:CF58" si="184">IF(ROW()-ROW($N$44)&lt;$N$7,BY46,IF(ROW()-ROW($N$44)=$N$7,BY$45,""))</f>
        <v/>
      </c>
      <c r="CG45" s="131" t="str">
        <f t="shared" ref="CG45:CG58" si="185">IF(ROW()-ROW($N$44)&lt;$N$7,BZ46,IF(ROW()-ROW($N$44)=$N$7,BZ$45,""))</f>
        <v/>
      </c>
      <c r="CH45" s="131" t="str">
        <f t="shared" ref="CH45:CH58" si="186">IF(ROW()-ROW($N$44)&lt;$N$7,CA46,IF(ROW()-ROW($N$44)=$N$7,CA$45,""))</f>
        <v/>
      </c>
      <c r="CI45" s="131" t="str">
        <f t="shared" ref="CI45:CI58" si="187">IF(ROW()-ROW($N$44)&lt;$N$7,CB46,IF(ROW()-ROW($N$44)=$N$7,CB$45,""))</f>
        <v/>
      </c>
      <c r="CJ45" s="131" t="str">
        <f t="shared" ref="CJ45:CJ58" si="188">IF(ROW()-ROW($N$44)&lt;$N$7,CC46,IF(ROW()-ROW($N$44)=$N$7,CC$45,""))</f>
        <v/>
      </c>
      <c r="CK45" s="131" t="str">
        <f t="shared" ref="CK45:CK58" si="189">IF(ROW()-ROW($N$44)&lt;$N$7,CD46,IF(ROW()-ROW($N$44)=$N$7,CD$45,""))</f>
        <v/>
      </c>
      <c r="CL45" s="131" t="str">
        <f t="shared" ref="CL45:CL58" si="190">IF(ROW()-ROW($N$44)&lt;$N$7,CE46,IF(ROW()-ROW($N$44)=$N$7,CE$45,""))</f>
        <v/>
      </c>
      <c r="CM45" s="131" t="str">
        <f t="shared" ref="CM45:CM58" si="191">IF(ROW()-ROW($N$44)&lt;$N$7,CF46,IF(ROW()-ROW($N$44)=$N$7,CF$45,""))</f>
        <v/>
      </c>
      <c r="CN45" s="131" t="str">
        <f t="shared" ref="CN45:CN58" si="192">IF(ROW()-ROW($N$44)&lt;$N$7,CG46,IF(ROW()-ROW($N$44)=$N$7,CG$45,""))</f>
        <v/>
      </c>
      <c r="CO45" s="131" t="str">
        <f t="shared" ref="CO45:CO58" si="193">IF(ROW()-ROW($N$44)&lt;$N$7,CH46,IF(ROW()-ROW($N$44)=$N$7,CH$45,""))</f>
        <v/>
      </c>
      <c r="CP45" s="131" t="str">
        <f t="shared" ref="CP45:CP58" si="194">IF(ROW()-ROW($N$44)&lt;$N$7,CI46,IF(ROW()-ROW($N$44)=$N$7,CI$45,""))</f>
        <v/>
      </c>
      <c r="CQ45" s="131" t="str">
        <f t="shared" ref="CQ45:CQ58" si="195">IF(ROW()-ROW($N$44)&lt;$N$7,CJ46,IF(ROW()-ROW($N$44)=$N$7,CJ$45,""))</f>
        <v/>
      </c>
      <c r="CR45" s="131" t="str">
        <f t="shared" ref="CR45:CR58" si="196">IF(ROW()-ROW($N$44)&lt;$N$7,CK46,IF(ROW()-ROW($N$44)=$N$7,CK$45,""))</f>
        <v/>
      </c>
      <c r="CS45" s="131" t="str">
        <f t="shared" ref="CS45:CS58" si="197">IF(ROW()-ROW($N$44)&lt;$N$7,CL46,IF(ROW()-ROW($N$44)=$N$7,CL$45,""))</f>
        <v/>
      </c>
      <c r="CT45" s="131" t="str">
        <f t="shared" ref="CT45:CT58" si="198">IF(ROW()-ROW($N$44)&lt;$N$7,CM46,IF(ROW()-ROW($N$44)=$N$7,CM$45,""))</f>
        <v/>
      </c>
      <c r="CU45" s="131" t="str">
        <f t="shared" ref="CU45:CU58" si="199">IF(ROW()-ROW($N$44)&lt;$N$7,CN46,IF(ROW()-ROW($N$44)=$N$7,CN$45,""))</f>
        <v/>
      </c>
      <c r="CV45" s="131" t="str">
        <f t="shared" ref="CV45:CV58" si="200">IF(ROW()-ROW($N$44)&lt;$N$7,CO46,IF(ROW()-ROW($N$44)=$N$7,CO$45,""))</f>
        <v/>
      </c>
      <c r="CW45" s="131" t="str">
        <f t="shared" ref="CW45:CW58" si="201">IF(ROW()-ROW($N$44)&lt;$N$7,CP46,IF(ROW()-ROW($N$44)=$N$7,CP$45,""))</f>
        <v/>
      </c>
      <c r="CX45" s="131" t="str">
        <f t="shared" ref="CX45:CX58" si="202">IF(ROW()-ROW($N$44)&lt;$N$7,CQ46,IF(ROW()-ROW($N$44)=$N$7,CQ$45,""))</f>
        <v/>
      </c>
      <c r="CY45" s="131" t="str">
        <f t="shared" ref="CY45:CY58" si="203">IF(ROW()-ROW($N$44)&lt;$N$7,CR46,IF(ROW()-ROW($N$44)=$N$7,CR$45,""))</f>
        <v/>
      </c>
      <c r="CZ45" s="131" t="str">
        <f t="shared" ref="CZ45:CZ58" si="204">IF(ROW()-ROW($N$44)&lt;$N$7,CS46,IF(ROW()-ROW($N$44)=$N$7,CS$45,""))</f>
        <v/>
      </c>
      <c r="DA45" s="131" t="str">
        <f t="shared" ref="DA45:DA58" si="205">IF(ROW()-ROW($N$44)&lt;$N$7,CT46,IF(ROW()-ROW($N$44)=$N$7,CT$45,""))</f>
        <v/>
      </c>
      <c r="DB45" s="131" t="str">
        <f t="shared" ref="DB45:DB58" si="206">IF(ROW()-ROW($N$44)&lt;$N$7,CU46,IF(ROW()-ROW($N$44)=$N$7,CU$45,""))</f>
        <v/>
      </c>
      <c r="DC45" s="131" t="str">
        <f t="shared" ref="DC45:DC58" si="207">IF(ROW()-ROW($N$44)&lt;$N$7,CV46,IF(ROW()-ROW($N$44)=$N$7,CV$45,""))</f>
        <v/>
      </c>
      <c r="DD45" s="131" t="str">
        <f t="shared" ref="DD45:DD58" si="208">IF(ROW()-ROW($N$44)&lt;$N$7,CW46,IF(ROW()-ROW($N$44)=$N$7,CW$45,""))</f>
        <v/>
      </c>
      <c r="DE45" s="131" t="str">
        <f t="shared" ref="DE45:DE58" si="209">IF(ROW()-ROW($N$44)&lt;$N$7,CX46,IF(ROW()-ROW($N$44)=$N$7,CX$45,""))</f>
        <v/>
      </c>
      <c r="DF45" s="131" t="str">
        <f t="shared" ref="DF45:DF58" si="210">IF(ROW()-ROW($N$44)&lt;$N$7,CY46,IF(ROW()-ROW($N$44)=$N$7,CY$45,""))</f>
        <v/>
      </c>
      <c r="DG45" s="131" t="str">
        <f t="shared" ref="DG45:DG58" si="211">IF(ROW()-ROW($N$44)&lt;$N$7,CZ46,IF(ROW()-ROW($N$44)=$N$7,CZ$45,""))</f>
        <v/>
      </c>
      <c r="DH45" s="131" t="str">
        <f t="shared" ref="DH45:DH58" si="212">IF(ROW()-ROW($N$44)&lt;$N$7,DA46,IF(ROW()-ROW($N$44)=$N$7,DA$45,""))</f>
        <v/>
      </c>
      <c r="DI45" s="131" t="str">
        <f t="shared" ref="DI45:DI58" si="213">IF(ROW()-ROW($N$44)&lt;$N$7,DB46,IF(ROW()-ROW($N$44)=$N$7,DB$45,""))</f>
        <v/>
      </c>
      <c r="DJ45" s="131" t="str">
        <f t="shared" ref="DJ45:DJ58" si="214">IF(ROW()-ROW($N$44)&lt;$N$7,DC46,IF(ROW()-ROW($N$44)=$N$7,DC$45,""))</f>
        <v/>
      </c>
      <c r="DK45" s="131" t="str">
        <f t="shared" ref="DK45:DK58" si="215">IF(ROW()-ROW($N$44)&lt;$N$7,DD46,IF(ROW()-ROW($N$44)=$N$7,DD$45,""))</f>
        <v/>
      </c>
      <c r="DL45" s="131" t="str">
        <f t="shared" ref="DL45:DL58" si="216">IF(ROW()-ROW($N$44)&lt;$N$7,DE46,IF(ROW()-ROW($N$44)=$N$7,DE$45,""))</f>
        <v/>
      </c>
      <c r="DM45" s="131" t="str">
        <f t="shared" ref="DM45:DM58" si="217">IF(ROW()-ROW($N$44)&lt;$N$7,DF46,IF(ROW()-ROW($N$44)=$N$7,DF$45,""))</f>
        <v/>
      </c>
      <c r="DN45" s="131" t="str">
        <f t="shared" ref="DN45:DN58" si="218">IF(ROW()-ROW($N$44)&lt;$N$7,DG46,IF(ROW()-ROW($N$44)=$N$7,DG$45,""))</f>
        <v/>
      </c>
      <c r="DO45" s="131" t="str">
        <f t="shared" ref="DO45:DO58" si="219">IF(ROW()-ROW($N$44)&lt;$N$7,DH46,IF(ROW()-ROW($N$44)=$N$7,DH$45,""))</f>
        <v/>
      </c>
      <c r="DP45" s="131" t="str">
        <f t="shared" ref="DP45:GA48" si="220">IF(ROW()-ROW($N$44)&lt;$N$7,DI46,IF(ROW()-ROW($N$44)=$N$7,DI$45,""))</f>
        <v/>
      </c>
      <c r="DQ45" s="131" t="str">
        <f t="shared" si="220"/>
        <v/>
      </c>
      <c r="DR45" s="131" t="str">
        <f t="shared" si="220"/>
        <v/>
      </c>
      <c r="DS45" s="131" t="str">
        <f t="shared" si="220"/>
        <v/>
      </c>
      <c r="DT45" s="131" t="str">
        <f t="shared" si="220"/>
        <v/>
      </c>
      <c r="DU45" s="131" t="str">
        <f t="shared" si="220"/>
        <v/>
      </c>
      <c r="DV45" s="131" t="str">
        <f t="shared" si="220"/>
        <v/>
      </c>
      <c r="DW45" s="131" t="str">
        <f t="shared" si="220"/>
        <v/>
      </c>
      <c r="DX45" s="131" t="str">
        <f t="shared" si="220"/>
        <v/>
      </c>
      <c r="DY45" s="131" t="str">
        <f t="shared" si="220"/>
        <v/>
      </c>
      <c r="DZ45" s="131" t="str">
        <f t="shared" si="220"/>
        <v/>
      </c>
      <c r="EA45" s="131" t="str">
        <f t="shared" si="220"/>
        <v/>
      </c>
      <c r="EB45" s="131" t="str">
        <f t="shared" si="220"/>
        <v/>
      </c>
      <c r="EC45" s="131" t="str">
        <f t="shared" si="220"/>
        <v/>
      </c>
      <c r="ED45" s="131" t="str">
        <f t="shared" si="220"/>
        <v/>
      </c>
      <c r="EE45" s="131" t="str">
        <f t="shared" si="220"/>
        <v/>
      </c>
      <c r="EF45" s="131" t="str">
        <f t="shared" si="220"/>
        <v/>
      </c>
      <c r="EG45" s="131" t="str">
        <f t="shared" si="220"/>
        <v/>
      </c>
      <c r="EH45" s="131" t="str">
        <f t="shared" si="220"/>
        <v/>
      </c>
      <c r="EI45" s="131" t="str">
        <f t="shared" si="220"/>
        <v/>
      </c>
      <c r="EJ45" s="131" t="str">
        <f t="shared" si="220"/>
        <v/>
      </c>
      <c r="EK45" s="131" t="str">
        <f t="shared" si="220"/>
        <v/>
      </c>
      <c r="EL45" s="131" t="str">
        <f t="shared" si="220"/>
        <v/>
      </c>
      <c r="EM45" s="131" t="str">
        <f t="shared" si="220"/>
        <v/>
      </c>
      <c r="EN45" s="131" t="str">
        <f t="shared" si="220"/>
        <v/>
      </c>
      <c r="EO45" s="131" t="str">
        <f t="shared" si="220"/>
        <v/>
      </c>
      <c r="EP45" s="131" t="str">
        <f t="shared" si="220"/>
        <v/>
      </c>
      <c r="EQ45" s="131" t="str">
        <f t="shared" si="220"/>
        <v/>
      </c>
      <c r="ER45" s="131" t="str">
        <f t="shared" si="220"/>
        <v/>
      </c>
      <c r="ES45" s="131" t="str">
        <f t="shared" si="220"/>
        <v/>
      </c>
      <c r="ET45" s="131" t="str">
        <f t="shared" si="220"/>
        <v/>
      </c>
      <c r="EU45" s="131" t="str">
        <f t="shared" si="220"/>
        <v/>
      </c>
      <c r="EV45" s="131" t="str">
        <f t="shared" si="220"/>
        <v/>
      </c>
      <c r="EW45" s="131" t="str">
        <f t="shared" si="220"/>
        <v/>
      </c>
      <c r="EX45" s="131" t="str">
        <f t="shared" si="220"/>
        <v/>
      </c>
      <c r="EY45" s="131" t="str">
        <f t="shared" si="220"/>
        <v/>
      </c>
      <c r="EZ45" s="131" t="str">
        <f t="shared" si="220"/>
        <v/>
      </c>
      <c r="FA45" s="131" t="str">
        <f t="shared" si="220"/>
        <v/>
      </c>
      <c r="FB45" s="131" t="str">
        <f t="shared" si="220"/>
        <v/>
      </c>
      <c r="FC45" s="131" t="str">
        <f t="shared" si="220"/>
        <v/>
      </c>
      <c r="FD45" s="131" t="str">
        <f t="shared" si="220"/>
        <v/>
      </c>
      <c r="FE45" s="131" t="str">
        <f t="shared" si="220"/>
        <v/>
      </c>
      <c r="FF45" s="131" t="str">
        <f t="shared" si="220"/>
        <v/>
      </c>
      <c r="FG45" s="131" t="str">
        <f t="shared" si="220"/>
        <v/>
      </c>
      <c r="FH45" s="131" t="str">
        <f t="shared" si="220"/>
        <v/>
      </c>
      <c r="FI45" s="131" t="str">
        <f t="shared" si="220"/>
        <v/>
      </c>
      <c r="FJ45" s="131" t="str">
        <f t="shared" si="220"/>
        <v/>
      </c>
      <c r="FK45" s="131" t="str">
        <f t="shared" si="220"/>
        <v/>
      </c>
      <c r="FL45" s="131" t="str">
        <f t="shared" si="220"/>
        <v/>
      </c>
      <c r="FM45" s="131" t="str">
        <f t="shared" si="220"/>
        <v/>
      </c>
      <c r="FN45" s="131" t="str">
        <f t="shared" si="220"/>
        <v/>
      </c>
      <c r="FO45" s="131" t="str">
        <f t="shared" si="220"/>
        <v/>
      </c>
      <c r="FP45" s="131" t="str">
        <f t="shared" si="220"/>
        <v/>
      </c>
      <c r="FQ45" s="131" t="str">
        <f t="shared" si="220"/>
        <v/>
      </c>
      <c r="FR45" s="131" t="str">
        <f t="shared" si="220"/>
        <v/>
      </c>
      <c r="FS45" s="131" t="str">
        <f t="shared" si="220"/>
        <v/>
      </c>
      <c r="FT45" s="131" t="str">
        <f t="shared" si="220"/>
        <v/>
      </c>
      <c r="FU45" s="131" t="str">
        <f t="shared" si="220"/>
        <v/>
      </c>
      <c r="FV45" s="131" t="str">
        <f t="shared" si="220"/>
        <v/>
      </c>
      <c r="FW45" s="131" t="str">
        <f t="shared" si="220"/>
        <v/>
      </c>
      <c r="FX45" s="131" t="str">
        <f t="shared" si="220"/>
        <v/>
      </c>
      <c r="FY45" s="131" t="str">
        <f t="shared" si="220"/>
        <v/>
      </c>
      <c r="FZ45" s="131" t="str">
        <f t="shared" si="220"/>
        <v/>
      </c>
      <c r="GA45" s="131" t="str">
        <f t="shared" si="220"/>
        <v/>
      </c>
      <c r="GB45" s="131" t="str">
        <f t="shared" ref="GB45:HB54" si="221">IF(ROW()-ROW($N$44)&lt;$N$7,FU46,IF(ROW()-ROW($N$44)=$N$7,FU$45,""))</f>
        <v/>
      </c>
      <c r="GC45" s="131" t="str">
        <f t="shared" si="221"/>
        <v/>
      </c>
      <c r="GD45" s="131" t="str">
        <f t="shared" si="221"/>
        <v/>
      </c>
      <c r="GE45" s="131" t="str">
        <f t="shared" si="221"/>
        <v/>
      </c>
      <c r="GF45" s="131" t="str">
        <f t="shared" si="221"/>
        <v/>
      </c>
      <c r="GG45" s="131" t="str">
        <f t="shared" si="221"/>
        <v/>
      </c>
      <c r="GH45" s="131" t="str">
        <f t="shared" si="221"/>
        <v/>
      </c>
      <c r="GI45" s="131" t="str">
        <f t="shared" si="221"/>
        <v/>
      </c>
      <c r="GJ45" s="131" t="str">
        <f t="shared" si="221"/>
        <v/>
      </c>
      <c r="GK45" s="131" t="str">
        <f t="shared" si="221"/>
        <v/>
      </c>
      <c r="GL45" s="131" t="str">
        <f t="shared" si="221"/>
        <v/>
      </c>
      <c r="GM45" s="131" t="str">
        <f t="shared" si="221"/>
        <v/>
      </c>
      <c r="GN45" s="131" t="str">
        <f t="shared" si="221"/>
        <v/>
      </c>
      <c r="GO45" s="131" t="str">
        <f t="shared" si="221"/>
        <v/>
      </c>
      <c r="GP45" s="131" t="str">
        <f t="shared" si="221"/>
        <v/>
      </c>
      <c r="GQ45" s="131" t="str">
        <f t="shared" si="221"/>
        <v/>
      </c>
      <c r="GR45" s="131" t="str">
        <f t="shared" si="221"/>
        <v/>
      </c>
      <c r="GS45" s="131" t="str">
        <f t="shared" si="221"/>
        <v/>
      </c>
      <c r="GT45" s="131" t="str">
        <f t="shared" si="221"/>
        <v/>
      </c>
      <c r="GU45" s="131" t="str">
        <f t="shared" si="221"/>
        <v/>
      </c>
      <c r="GV45" s="131" t="str">
        <f t="shared" si="221"/>
        <v/>
      </c>
      <c r="GW45" s="131" t="str">
        <f t="shared" si="221"/>
        <v/>
      </c>
      <c r="GX45" s="131" t="str">
        <f t="shared" si="221"/>
        <v/>
      </c>
      <c r="GY45" s="131" t="str">
        <f t="shared" si="221"/>
        <v/>
      </c>
      <c r="GZ45" s="131" t="str">
        <f t="shared" si="221"/>
        <v/>
      </c>
      <c r="HA45" s="131" t="str">
        <f t="shared" si="221"/>
        <v/>
      </c>
      <c r="HB45" s="131" t="str">
        <f t="shared" si="221"/>
        <v/>
      </c>
      <c r="HC45" s="131" t="str">
        <f t="shared" ref="HC45:HP59" si="222">IF(ROW()-ROW($N$44)&lt;$N$7,GV46,IF(ROW()-ROW($N$44)=$N$7,GV$45,""))</f>
        <v/>
      </c>
      <c r="HD45" s="131" t="str">
        <f t="shared" si="222"/>
        <v/>
      </c>
      <c r="HE45" s="131" t="str">
        <f t="shared" si="222"/>
        <v/>
      </c>
      <c r="HF45" s="131" t="str">
        <f t="shared" si="222"/>
        <v/>
      </c>
      <c r="HG45" s="131" t="str">
        <f t="shared" si="222"/>
        <v/>
      </c>
      <c r="HH45" s="131" t="str">
        <f t="shared" si="222"/>
        <v/>
      </c>
      <c r="HI45" s="131" t="str">
        <f t="shared" si="222"/>
        <v/>
      </c>
      <c r="HJ45" s="131" t="str">
        <f t="shared" si="222"/>
        <v/>
      </c>
      <c r="HK45" s="131" t="str">
        <f t="shared" si="222"/>
        <v/>
      </c>
      <c r="HL45" s="131" t="str">
        <f t="shared" si="222"/>
        <v/>
      </c>
      <c r="HM45" s="131" t="str">
        <f t="shared" si="222"/>
        <v/>
      </c>
      <c r="HN45" s="131" t="str">
        <f t="shared" si="222"/>
        <v/>
      </c>
      <c r="HO45" s="131" t="str">
        <f t="shared" si="222"/>
        <v/>
      </c>
      <c r="HP45" s="132" t="str">
        <f t="shared" si="222"/>
        <v/>
      </c>
    </row>
    <row r="46" spans="7:224" s="62" customFormat="1" hidden="1">
      <c r="G46" s="61"/>
      <c r="K46"/>
      <c r="L46"/>
      <c r="M46"/>
      <c r="N46" s="129" t="str">
        <f t="shared" si="120"/>
        <v>직원2</v>
      </c>
      <c r="O46" s="130" t="str">
        <f t="shared" si="121"/>
        <v/>
      </c>
      <c r="P46" s="130" t="str">
        <f t="shared" si="121"/>
        <v/>
      </c>
      <c r="Q46" s="130" t="str">
        <f t="shared" si="121"/>
        <v/>
      </c>
      <c r="R46" s="130" t="str">
        <f t="shared" si="121"/>
        <v/>
      </c>
      <c r="S46" s="130" t="str">
        <f t="shared" si="121"/>
        <v/>
      </c>
      <c r="T46" s="130" t="str">
        <f t="shared" si="121"/>
        <v/>
      </c>
      <c r="U46" s="130" t="str">
        <f t="shared" si="121"/>
        <v/>
      </c>
      <c r="V46" s="131" t="str">
        <f t="shared" si="122"/>
        <v/>
      </c>
      <c r="W46" s="131" t="str">
        <f t="shared" si="123"/>
        <v/>
      </c>
      <c r="X46" s="131" t="str">
        <f t="shared" si="124"/>
        <v/>
      </c>
      <c r="Y46" s="131" t="str">
        <f t="shared" si="125"/>
        <v/>
      </c>
      <c r="Z46" s="131" t="str">
        <f t="shared" si="126"/>
        <v/>
      </c>
      <c r="AA46" s="131" t="str">
        <f t="shared" si="127"/>
        <v/>
      </c>
      <c r="AB46" s="131" t="str">
        <f t="shared" si="128"/>
        <v/>
      </c>
      <c r="AC46" s="131" t="str">
        <f t="shared" si="129"/>
        <v/>
      </c>
      <c r="AD46" s="131" t="str">
        <f t="shared" si="130"/>
        <v/>
      </c>
      <c r="AE46" s="131" t="str">
        <f t="shared" si="131"/>
        <v/>
      </c>
      <c r="AF46" s="131" t="str">
        <f t="shared" si="132"/>
        <v/>
      </c>
      <c r="AG46" s="131" t="str">
        <f t="shared" si="133"/>
        <v/>
      </c>
      <c r="AH46" s="131" t="str">
        <f t="shared" si="134"/>
        <v/>
      </c>
      <c r="AI46" s="131" t="str">
        <f t="shared" si="135"/>
        <v/>
      </c>
      <c r="AJ46" s="131" t="str">
        <f t="shared" si="136"/>
        <v/>
      </c>
      <c r="AK46" s="131" t="str">
        <f t="shared" si="137"/>
        <v/>
      </c>
      <c r="AL46" s="131" t="str">
        <f t="shared" si="138"/>
        <v/>
      </c>
      <c r="AM46" s="131" t="str">
        <f t="shared" si="139"/>
        <v/>
      </c>
      <c r="AN46" s="131" t="str">
        <f t="shared" si="140"/>
        <v/>
      </c>
      <c r="AO46" s="131" t="str">
        <f t="shared" si="141"/>
        <v/>
      </c>
      <c r="AP46" s="131" t="str">
        <f t="shared" si="142"/>
        <v/>
      </c>
      <c r="AQ46" s="131" t="str">
        <f t="shared" si="143"/>
        <v/>
      </c>
      <c r="AR46" s="131" t="str">
        <f t="shared" si="144"/>
        <v/>
      </c>
      <c r="AS46" s="131" t="str">
        <f t="shared" si="145"/>
        <v/>
      </c>
      <c r="AT46" s="131" t="str">
        <f t="shared" si="146"/>
        <v/>
      </c>
      <c r="AU46" s="131" t="str">
        <f t="shared" si="147"/>
        <v/>
      </c>
      <c r="AV46" s="131" t="str">
        <f t="shared" si="148"/>
        <v/>
      </c>
      <c r="AW46" s="131" t="str">
        <f t="shared" si="149"/>
        <v/>
      </c>
      <c r="AX46" s="131" t="str">
        <f t="shared" si="150"/>
        <v/>
      </c>
      <c r="AY46" s="131" t="str">
        <f t="shared" si="151"/>
        <v/>
      </c>
      <c r="AZ46" s="131" t="str">
        <f t="shared" si="152"/>
        <v/>
      </c>
      <c r="BA46" s="131" t="str">
        <f t="shared" si="153"/>
        <v/>
      </c>
      <c r="BB46" s="131" t="str">
        <f t="shared" si="154"/>
        <v/>
      </c>
      <c r="BC46" s="131" t="str">
        <f t="shared" si="155"/>
        <v/>
      </c>
      <c r="BD46" s="131" t="str">
        <f t="shared" si="156"/>
        <v/>
      </c>
      <c r="BE46" s="131" t="str">
        <f t="shared" si="157"/>
        <v/>
      </c>
      <c r="BF46" s="131" t="str">
        <f t="shared" si="158"/>
        <v/>
      </c>
      <c r="BG46" s="131" t="str">
        <f t="shared" si="159"/>
        <v/>
      </c>
      <c r="BH46" s="131" t="str">
        <f t="shared" si="160"/>
        <v/>
      </c>
      <c r="BI46" s="131" t="str">
        <f t="shared" si="161"/>
        <v/>
      </c>
      <c r="BJ46" s="131" t="str">
        <f t="shared" si="162"/>
        <v/>
      </c>
      <c r="BK46" s="131" t="str">
        <f t="shared" si="163"/>
        <v/>
      </c>
      <c r="BL46" s="131" t="str">
        <f t="shared" si="164"/>
        <v/>
      </c>
      <c r="BM46" s="131" t="str">
        <f t="shared" si="165"/>
        <v/>
      </c>
      <c r="BN46" s="131" t="str">
        <f t="shared" si="166"/>
        <v/>
      </c>
      <c r="BO46" s="131" t="str">
        <f t="shared" si="167"/>
        <v/>
      </c>
      <c r="BP46" s="131" t="str">
        <f t="shared" si="168"/>
        <v/>
      </c>
      <c r="BQ46" s="131" t="str">
        <f t="shared" si="169"/>
        <v/>
      </c>
      <c r="BR46" s="131" t="str">
        <f t="shared" si="170"/>
        <v/>
      </c>
      <c r="BS46" s="131" t="str">
        <f t="shared" si="171"/>
        <v/>
      </c>
      <c r="BT46" s="131" t="str">
        <f t="shared" si="172"/>
        <v/>
      </c>
      <c r="BU46" s="131" t="str">
        <f t="shared" si="173"/>
        <v/>
      </c>
      <c r="BV46" s="131" t="str">
        <f t="shared" si="174"/>
        <v/>
      </c>
      <c r="BW46" s="131" t="str">
        <f t="shared" si="175"/>
        <v/>
      </c>
      <c r="BX46" s="131" t="str">
        <f t="shared" si="176"/>
        <v/>
      </c>
      <c r="BY46" s="131" t="str">
        <f t="shared" si="177"/>
        <v/>
      </c>
      <c r="BZ46" s="131" t="str">
        <f t="shared" si="178"/>
        <v/>
      </c>
      <c r="CA46" s="131" t="str">
        <f t="shared" si="179"/>
        <v/>
      </c>
      <c r="CB46" s="131" t="str">
        <f t="shared" si="180"/>
        <v/>
      </c>
      <c r="CC46" s="131" t="str">
        <f t="shared" si="181"/>
        <v/>
      </c>
      <c r="CD46" s="131" t="str">
        <f t="shared" si="182"/>
        <v/>
      </c>
      <c r="CE46" s="131" t="str">
        <f t="shared" si="183"/>
        <v/>
      </c>
      <c r="CF46" s="131" t="str">
        <f t="shared" si="184"/>
        <v/>
      </c>
      <c r="CG46" s="131" t="str">
        <f t="shared" si="185"/>
        <v/>
      </c>
      <c r="CH46" s="131" t="str">
        <f t="shared" si="186"/>
        <v/>
      </c>
      <c r="CI46" s="131" t="str">
        <f t="shared" si="187"/>
        <v/>
      </c>
      <c r="CJ46" s="131" t="str">
        <f t="shared" si="188"/>
        <v/>
      </c>
      <c r="CK46" s="131" t="str">
        <f t="shared" si="189"/>
        <v/>
      </c>
      <c r="CL46" s="131" t="str">
        <f t="shared" si="190"/>
        <v/>
      </c>
      <c r="CM46" s="131" t="str">
        <f t="shared" si="191"/>
        <v/>
      </c>
      <c r="CN46" s="131" t="str">
        <f t="shared" si="192"/>
        <v/>
      </c>
      <c r="CO46" s="131" t="str">
        <f t="shared" si="193"/>
        <v/>
      </c>
      <c r="CP46" s="131" t="str">
        <f t="shared" si="194"/>
        <v/>
      </c>
      <c r="CQ46" s="131" t="str">
        <f t="shared" si="195"/>
        <v/>
      </c>
      <c r="CR46" s="131" t="str">
        <f t="shared" si="196"/>
        <v/>
      </c>
      <c r="CS46" s="131" t="str">
        <f t="shared" si="197"/>
        <v/>
      </c>
      <c r="CT46" s="131" t="str">
        <f t="shared" si="198"/>
        <v/>
      </c>
      <c r="CU46" s="131" t="str">
        <f t="shared" si="199"/>
        <v/>
      </c>
      <c r="CV46" s="131" t="str">
        <f t="shared" si="200"/>
        <v/>
      </c>
      <c r="CW46" s="131" t="str">
        <f t="shared" si="201"/>
        <v/>
      </c>
      <c r="CX46" s="131" t="str">
        <f t="shared" si="202"/>
        <v/>
      </c>
      <c r="CY46" s="131" t="str">
        <f t="shared" si="203"/>
        <v/>
      </c>
      <c r="CZ46" s="131" t="str">
        <f t="shared" si="204"/>
        <v/>
      </c>
      <c r="DA46" s="131" t="str">
        <f t="shared" si="205"/>
        <v/>
      </c>
      <c r="DB46" s="131" t="str">
        <f t="shared" si="206"/>
        <v/>
      </c>
      <c r="DC46" s="131" t="str">
        <f t="shared" si="207"/>
        <v/>
      </c>
      <c r="DD46" s="131" t="str">
        <f t="shared" si="208"/>
        <v/>
      </c>
      <c r="DE46" s="131" t="str">
        <f t="shared" si="209"/>
        <v/>
      </c>
      <c r="DF46" s="131" t="str">
        <f t="shared" si="210"/>
        <v/>
      </c>
      <c r="DG46" s="131" t="str">
        <f t="shared" si="211"/>
        <v/>
      </c>
      <c r="DH46" s="131" t="str">
        <f t="shared" si="212"/>
        <v/>
      </c>
      <c r="DI46" s="131" t="str">
        <f t="shared" si="213"/>
        <v/>
      </c>
      <c r="DJ46" s="131" t="str">
        <f t="shared" si="214"/>
        <v/>
      </c>
      <c r="DK46" s="131" t="str">
        <f t="shared" si="215"/>
        <v/>
      </c>
      <c r="DL46" s="131" t="str">
        <f t="shared" si="216"/>
        <v/>
      </c>
      <c r="DM46" s="131" t="str">
        <f t="shared" si="217"/>
        <v/>
      </c>
      <c r="DN46" s="131" t="str">
        <f t="shared" si="218"/>
        <v/>
      </c>
      <c r="DO46" s="131" t="str">
        <f t="shared" si="219"/>
        <v/>
      </c>
      <c r="DP46" s="131" t="str">
        <f t="shared" si="220"/>
        <v/>
      </c>
      <c r="DQ46" s="131" t="str">
        <f t="shared" si="220"/>
        <v/>
      </c>
      <c r="DR46" s="131" t="str">
        <f t="shared" si="220"/>
        <v/>
      </c>
      <c r="DS46" s="131" t="str">
        <f t="shared" si="220"/>
        <v/>
      </c>
      <c r="DT46" s="131" t="str">
        <f t="shared" si="220"/>
        <v/>
      </c>
      <c r="DU46" s="131" t="str">
        <f t="shared" si="220"/>
        <v/>
      </c>
      <c r="DV46" s="131" t="str">
        <f t="shared" si="220"/>
        <v/>
      </c>
      <c r="DW46" s="131" t="str">
        <f t="shared" si="220"/>
        <v/>
      </c>
      <c r="DX46" s="131" t="str">
        <f t="shared" si="220"/>
        <v/>
      </c>
      <c r="DY46" s="131" t="str">
        <f t="shared" si="220"/>
        <v/>
      </c>
      <c r="DZ46" s="131" t="str">
        <f t="shared" si="220"/>
        <v/>
      </c>
      <c r="EA46" s="131" t="str">
        <f t="shared" si="220"/>
        <v/>
      </c>
      <c r="EB46" s="131" t="str">
        <f t="shared" si="220"/>
        <v/>
      </c>
      <c r="EC46" s="131" t="str">
        <f t="shared" si="220"/>
        <v/>
      </c>
      <c r="ED46" s="131" t="str">
        <f t="shared" si="220"/>
        <v/>
      </c>
      <c r="EE46" s="131" t="str">
        <f t="shared" si="220"/>
        <v/>
      </c>
      <c r="EF46" s="131" t="str">
        <f t="shared" si="220"/>
        <v/>
      </c>
      <c r="EG46" s="131" t="str">
        <f t="shared" si="220"/>
        <v/>
      </c>
      <c r="EH46" s="131" t="str">
        <f t="shared" si="220"/>
        <v/>
      </c>
      <c r="EI46" s="131" t="str">
        <f t="shared" si="220"/>
        <v/>
      </c>
      <c r="EJ46" s="131" t="str">
        <f t="shared" si="220"/>
        <v/>
      </c>
      <c r="EK46" s="131" t="str">
        <f t="shared" si="220"/>
        <v/>
      </c>
      <c r="EL46" s="131" t="str">
        <f t="shared" si="220"/>
        <v/>
      </c>
      <c r="EM46" s="131" t="str">
        <f t="shared" si="220"/>
        <v/>
      </c>
      <c r="EN46" s="131" t="str">
        <f t="shared" si="220"/>
        <v/>
      </c>
      <c r="EO46" s="131" t="str">
        <f t="shared" si="220"/>
        <v/>
      </c>
      <c r="EP46" s="131" t="str">
        <f t="shared" si="220"/>
        <v/>
      </c>
      <c r="EQ46" s="131" t="str">
        <f t="shared" si="220"/>
        <v/>
      </c>
      <c r="ER46" s="131" t="str">
        <f t="shared" si="220"/>
        <v/>
      </c>
      <c r="ES46" s="131" t="str">
        <f t="shared" si="220"/>
        <v/>
      </c>
      <c r="ET46" s="131" t="str">
        <f t="shared" si="220"/>
        <v/>
      </c>
      <c r="EU46" s="131" t="str">
        <f t="shared" si="220"/>
        <v/>
      </c>
      <c r="EV46" s="131" t="str">
        <f t="shared" si="220"/>
        <v/>
      </c>
      <c r="EW46" s="131" t="str">
        <f t="shared" si="220"/>
        <v/>
      </c>
      <c r="EX46" s="131" t="str">
        <f t="shared" si="220"/>
        <v/>
      </c>
      <c r="EY46" s="131" t="str">
        <f t="shared" si="220"/>
        <v/>
      </c>
      <c r="EZ46" s="131" t="str">
        <f t="shared" si="220"/>
        <v/>
      </c>
      <c r="FA46" s="131" t="str">
        <f t="shared" si="220"/>
        <v/>
      </c>
      <c r="FB46" s="131" t="str">
        <f t="shared" si="220"/>
        <v/>
      </c>
      <c r="FC46" s="131" t="str">
        <f t="shared" si="220"/>
        <v/>
      </c>
      <c r="FD46" s="131" t="str">
        <f t="shared" si="220"/>
        <v/>
      </c>
      <c r="FE46" s="131" t="str">
        <f t="shared" si="220"/>
        <v/>
      </c>
      <c r="FF46" s="131" t="str">
        <f t="shared" si="220"/>
        <v/>
      </c>
      <c r="FG46" s="131" t="str">
        <f t="shared" si="220"/>
        <v/>
      </c>
      <c r="FH46" s="131" t="str">
        <f t="shared" si="220"/>
        <v/>
      </c>
      <c r="FI46" s="131" t="str">
        <f t="shared" si="220"/>
        <v/>
      </c>
      <c r="FJ46" s="131" t="str">
        <f t="shared" si="220"/>
        <v/>
      </c>
      <c r="FK46" s="131" t="str">
        <f t="shared" si="220"/>
        <v/>
      </c>
      <c r="FL46" s="131" t="str">
        <f t="shared" si="220"/>
        <v/>
      </c>
      <c r="FM46" s="131" t="str">
        <f t="shared" si="220"/>
        <v/>
      </c>
      <c r="FN46" s="131" t="str">
        <f t="shared" si="220"/>
        <v/>
      </c>
      <c r="FO46" s="131" t="str">
        <f t="shared" si="220"/>
        <v/>
      </c>
      <c r="FP46" s="131" t="str">
        <f t="shared" si="220"/>
        <v/>
      </c>
      <c r="FQ46" s="131" t="str">
        <f t="shared" si="220"/>
        <v/>
      </c>
      <c r="FR46" s="131" t="str">
        <f t="shared" si="220"/>
        <v/>
      </c>
      <c r="FS46" s="131" t="str">
        <f t="shared" si="220"/>
        <v/>
      </c>
      <c r="FT46" s="131" t="str">
        <f t="shared" si="220"/>
        <v/>
      </c>
      <c r="FU46" s="131" t="str">
        <f t="shared" si="220"/>
        <v/>
      </c>
      <c r="FV46" s="131" t="str">
        <f t="shared" si="220"/>
        <v/>
      </c>
      <c r="FW46" s="131" t="str">
        <f t="shared" si="220"/>
        <v/>
      </c>
      <c r="FX46" s="131" t="str">
        <f t="shared" si="220"/>
        <v/>
      </c>
      <c r="FY46" s="131" t="str">
        <f t="shared" si="220"/>
        <v/>
      </c>
      <c r="FZ46" s="131" t="str">
        <f t="shared" si="220"/>
        <v/>
      </c>
      <c r="GA46" s="131" t="str">
        <f t="shared" si="220"/>
        <v/>
      </c>
      <c r="GB46" s="131" t="str">
        <f t="shared" si="221"/>
        <v/>
      </c>
      <c r="GC46" s="131" t="str">
        <f t="shared" si="221"/>
        <v/>
      </c>
      <c r="GD46" s="131" t="str">
        <f t="shared" si="221"/>
        <v/>
      </c>
      <c r="GE46" s="131" t="str">
        <f t="shared" si="221"/>
        <v/>
      </c>
      <c r="GF46" s="131" t="str">
        <f t="shared" si="221"/>
        <v/>
      </c>
      <c r="GG46" s="131" t="str">
        <f t="shared" si="221"/>
        <v/>
      </c>
      <c r="GH46" s="131" t="str">
        <f t="shared" si="221"/>
        <v/>
      </c>
      <c r="GI46" s="131" t="str">
        <f t="shared" si="221"/>
        <v/>
      </c>
      <c r="GJ46" s="131" t="str">
        <f t="shared" si="221"/>
        <v/>
      </c>
      <c r="GK46" s="131" t="str">
        <f t="shared" si="221"/>
        <v/>
      </c>
      <c r="GL46" s="131" t="str">
        <f t="shared" si="221"/>
        <v/>
      </c>
      <c r="GM46" s="131" t="str">
        <f t="shared" si="221"/>
        <v/>
      </c>
      <c r="GN46" s="131" t="str">
        <f t="shared" si="221"/>
        <v/>
      </c>
      <c r="GO46" s="131" t="str">
        <f t="shared" si="221"/>
        <v/>
      </c>
      <c r="GP46" s="131" t="str">
        <f t="shared" si="221"/>
        <v/>
      </c>
      <c r="GQ46" s="131" t="str">
        <f t="shared" si="221"/>
        <v/>
      </c>
      <c r="GR46" s="131" t="str">
        <f t="shared" si="221"/>
        <v/>
      </c>
      <c r="GS46" s="131" t="str">
        <f t="shared" si="221"/>
        <v/>
      </c>
      <c r="GT46" s="131" t="str">
        <f t="shared" si="221"/>
        <v/>
      </c>
      <c r="GU46" s="131" t="str">
        <f t="shared" si="221"/>
        <v/>
      </c>
      <c r="GV46" s="131" t="str">
        <f t="shared" si="221"/>
        <v/>
      </c>
      <c r="GW46" s="131" t="str">
        <f t="shared" si="221"/>
        <v/>
      </c>
      <c r="GX46" s="131" t="str">
        <f t="shared" si="221"/>
        <v/>
      </c>
      <c r="GY46" s="131" t="str">
        <f t="shared" si="221"/>
        <v/>
      </c>
      <c r="GZ46" s="131" t="str">
        <f t="shared" si="221"/>
        <v/>
      </c>
      <c r="HA46" s="131" t="str">
        <f t="shared" si="221"/>
        <v/>
      </c>
      <c r="HB46" s="131" t="str">
        <f t="shared" si="221"/>
        <v/>
      </c>
      <c r="HC46" s="131" t="str">
        <f t="shared" si="222"/>
        <v/>
      </c>
      <c r="HD46" s="131" t="str">
        <f t="shared" si="222"/>
        <v/>
      </c>
      <c r="HE46" s="131" t="str">
        <f t="shared" si="222"/>
        <v/>
      </c>
      <c r="HF46" s="131" t="str">
        <f t="shared" si="222"/>
        <v/>
      </c>
      <c r="HG46" s="131" t="str">
        <f t="shared" si="222"/>
        <v/>
      </c>
      <c r="HH46" s="131" t="str">
        <f t="shared" si="222"/>
        <v/>
      </c>
      <c r="HI46" s="131" t="str">
        <f t="shared" si="222"/>
        <v/>
      </c>
      <c r="HJ46" s="131" t="str">
        <f t="shared" si="222"/>
        <v/>
      </c>
      <c r="HK46" s="131" t="str">
        <f t="shared" si="222"/>
        <v/>
      </c>
      <c r="HL46" s="131" t="str">
        <f t="shared" si="222"/>
        <v/>
      </c>
      <c r="HM46" s="131" t="str">
        <f t="shared" si="222"/>
        <v/>
      </c>
      <c r="HN46" s="131" t="str">
        <f t="shared" si="222"/>
        <v/>
      </c>
      <c r="HO46" s="131" t="str">
        <f t="shared" si="222"/>
        <v/>
      </c>
      <c r="HP46" s="132" t="str">
        <f t="shared" si="222"/>
        <v/>
      </c>
    </row>
    <row r="47" spans="7:224" hidden="1">
      <c r="G47" s="61"/>
      <c r="K47"/>
      <c r="L47"/>
      <c r="M47"/>
      <c r="N47" s="129" t="str">
        <f t="shared" si="120"/>
        <v>직원3</v>
      </c>
      <c r="O47" s="130" t="str">
        <f t="shared" si="121"/>
        <v/>
      </c>
      <c r="P47" s="130" t="str">
        <f t="shared" si="121"/>
        <v/>
      </c>
      <c r="Q47" s="130" t="str">
        <f t="shared" si="121"/>
        <v/>
      </c>
      <c r="R47" s="130" t="str">
        <f t="shared" si="121"/>
        <v/>
      </c>
      <c r="S47" s="130" t="str">
        <f t="shared" si="121"/>
        <v/>
      </c>
      <c r="T47" s="130" t="str">
        <f t="shared" si="121"/>
        <v/>
      </c>
      <c r="U47" s="130" t="str">
        <f t="shared" si="121"/>
        <v/>
      </c>
      <c r="V47" s="131" t="str">
        <f t="shared" si="122"/>
        <v/>
      </c>
      <c r="W47" s="131" t="str">
        <f t="shared" si="123"/>
        <v/>
      </c>
      <c r="X47" s="131" t="str">
        <f t="shared" si="124"/>
        <v/>
      </c>
      <c r="Y47" s="131" t="str">
        <f t="shared" si="125"/>
        <v/>
      </c>
      <c r="Z47" s="131" t="str">
        <f t="shared" si="126"/>
        <v/>
      </c>
      <c r="AA47" s="131" t="str">
        <f t="shared" si="127"/>
        <v/>
      </c>
      <c r="AB47" s="131" t="str">
        <f t="shared" si="128"/>
        <v/>
      </c>
      <c r="AC47" s="131" t="str">
        <f t="shared" si="129"/>
        <v/>
      </c>
      <c r="AD47" s="131" t="str">
        <f t="shared" si="130"/>
        <v/>
      </c>
      <c r="AE47" s="131" t="str">
        <f t="shared" si="131"/>
        <v/>
      </c>
      <c r="AF47" s="131" t="str">
        <f t="shared" si="132"/>
        <v/>
      </c>
      <c r="AG47" s="131" t="str">
        <f t="shared" si="133"/>
        <v/>
      </c>
      <c r="AH47" s="131" t="str">
        <f t="shared" si="134"/>
        <v/>
      </c>
      <c r="AI47" s="131" t="str">
        <f t="shared" si="135"/>
        <v/>
      </c>
      <c r="AJ47" s="131" t="str">
        <f t="shared" si="136"/>
        <v/>
      </c>
      <c r="AK47" s="131" t="str">
        <f t="shared" si="137"/>
        <v/>
      </c>
      <c r="AL47" s="131" t="str">
        <f t="shared" si="138"/>
        <v/>
      </c>
      <c r="AM47" s="131" t="str">
        <f t="shared" si="139"/>
        <v/>
      </c>
      <c r="AN47" s="131" t="str">
        <f t="shared" si="140"/>
        <v/>
      </c>
      <c r="AO47" s="131" t="str">
        <f t="shared" si="141"/>
        <v/>
      </c>
      <c r="AP47" s="131" t="str">
        <f t="shared" si="142"/>
        <v/>
      </c>
      <c r="AQ47" s="131" t="str">
        <f t="shared" si="143"/>
        <v/>
      </c>
      <c r="AR47" s="131" t="str">
        <f t="shared" si="144"/>
        <v/>
      </c>
      <c r="AS47" s="131" t="str">
        <f t="shared" si="145"/>
        <v/>
      </c>
      <c r="AT47" s="131" t="str">
        <f t="shared" si="146"/>
        <v/>
      </c>
      <c r="AU47" s="131" t="str">
        <f t="shared" si="147"/>
        <v/>
      </c>
      <c r="AV47" s="131" t="str">
        <f t="shared" si="148"/>
        <v/>
      </c>
      <c r="AW47" s="131" t="str">
        <f t="shared" si="149"/>
        <v/>
      </c>
      <c r="AX47" s="131" t="str">
        <f t="shared" si="150"/>
        <v/>
      </c>
      <c r="AY47" s="131" t="str">
        <f t="shared" si="151"/>
        <v/>
      </c>
      <c r="AZ47" s="131" t="str">
        <f t="shared" si="152"/>
        <v/>
      </c>
      <c r="BA47" s="131" t="str">
        <f t="shared" si="153"/>
        <v/>
      </c>
      <c r="BB47" s="131" t="str">
        <f t="shared" si="154"/>
        <v/>
      </c>
      <c r="BC47" s="131" t="str">
        <f t="shared" si="155"/>
        <v/>
      </c>
      <c r="BD47" s="131" t="str">
        <f t="shared" si="156"/>
        <v/>
      </c>
      <c r="BE47" s="131" t="str">
        <f t="shared" si="157"/>
        <v/>
      </c>
      <c r="BF47" s="131" t="str">
        <f t="shared" si="158"/>
        <v/>
      </c>
      <c r="BG47" s="131" t="str">
        <f t="shared" si="159"/>
        <v/>
      </c>
      <c r="BH47" s="131" t="str">
        <f t="shared" si="160"/>
        <v/>
      </c>
      <c r="BI47" s="131" t="str">
        <f t="shared" si="161"/>
        <v/>
      </c>
      <c r="BJ47" s="131" t="str">
        <f t="shared" si="162"/>
        <v/>
      </c>
      <c r="BK47" s="131" t="str">
        <f t="shared" si="163"/>
        <v/>
      </c>
      <c r="BL47" s="131" t="str">
        <f t="shared" si="164"/>
        <v/>
      </c>
      <c r="BM47" s="131" t="str">
        <f t="shared" si="165"/>
        <v/>
      </c>
      <c r="BN47" s="131" t="str">
        <f t="shared" si="166"/>
        <v/>
      </c>
      <c r="BO47" s="131" t="str">
        <f t="shared" si="167"/>
        <v/>
      </c>
      <c r="BP47" s="131" t="str">
        <f t="shared" si="168"/>
        <v/>
      </c>
      <c r="BQ47" s="131" t="str">
        <f t="shared" si="169"/>
        <v/>
      </c>
      <c r="BR47" s="131" t="str">
        <f t="shared" si="170"/>
        <v/>
      </c>
      <c r="BS47" s="131" t="str">
        <f t="shared" si="171"/>
        <v/>
      </c>
      <c r="BT47" s="131" t="str">
        <f t="shared" si="172"/>
        <v/>
      </c>
      <c r="BU47" s="131" t="str">
        <f t="shared" si="173"/>
        <v/>
      </c>
      <c r="BV47" s="131" t="str">
        <f t="shared" si="174"/>
        <v/>
      </c>
      <c r="BW47" s="131" t="str">
        <f t="shared" si="175"/>
        <v/>
      </c>
      <c r="BX47" s="131" t="str">
        <f t="shared" si="176"/>
        <v/>
      </c>
      <c r="BY47" s="131" t="str">
        <f t="shared" si="177"/>
        <v/>
      </c>
      <c r="BZ47" s="131" t="str">
        <f t="shared" si="178"/>
        <v/>
      </c>
      <c r="CA47" s="131" t="str">
        <f t="shared" si="179"/>
        <v/>
      </c>
      <c r="CB47" s="131" t="str">
        <f t="shared" si="180"/>
        <v/>
      </c>
      <c r="CC47" s="131" t="str">
        <f t="shared" si="181"/>
        <v/>
      </c>
      <c r="CD47" s="131" t="str">
        <f t="shared" si="182"/>
        <v/>
      </c>
      <c r="CE47" s="131" t="str">
        <f t="shared" si="183"/>
        <v/>
      </c>
      <c r="CF47" s="131" t="str">
        <f t="shared" si="184"/>
        <v/>
      </c>
      <c r="CG47" s="131" t="str">
        <f t="shared" si="185"/>
        <v/>
      </c>
      <c r="CH47" s="131" t="str">
        <f t="shared" si="186"/>
        <v/>
      </c>
      <c r="CI47" s="131" t="str">
        <f t="shared" si="187"/>
        <v/>
      </c>
      <c r="CJ47" s="131" t="str">
        <f t="shared" si="188"/>
        <v/>
      </c>
      <c r="CK47" s="131" t="str">
        <f t="shared" si="189"/>
        <v/>
      </c>
      <c r="CL47" s="131" t="str">
        <f t="shared" si="190"/>
        <v/>
      </c>
      <c r="CM47" s="131" t="str">
        <f t="shared" si="191"/>
        <v/>
      </c>
      <c r="CN47" s="131" t="str">
        <f t="shared" si="192"/>
        <v/>
      </c>
      <c r="CO47" s="131" t="str">
        <f t="shared" si="193"/>
        <v/>
      </c>
      <c r="CP47" s="131" t="str">
        <f t="shared" si="194"/>
        <v/>
      </c>
      <c r="CQ47" s="131" t="str">
        <f t="shared" si="195"/>
        <v/>
      </c>
      <c r="CR47" s="131" t="str">
        <f t="shared" si="196"/>
        <v/>
      </c>
      <c r="CS47" s="131" t="str">
        <f t="shared" si="197"/>
        <v/>
      </c>
      <c r="CT47" s="131" t="str">
        <f t="shared" si="198"/>
        <v/>
      </c>
      <c r="CU47" s="131" t="str">
        <f t="shared" si="199"/>
        <v/>
      </c>
      <c r="CV47" s="131" t="str">
        <f t="shared" si="200"/>
        <v/>
      </c>
      <c r="CW47" s="131" t="str">
        <f t="shared" si="201"/>
        <v/>
      </c>
      <c r="CX47" s="131" t="str">
        <f t="shared" si="202"/>
        <v/>
      </c>
      <c r="CY47" s="131" t="str">
        <f t="shared" si="203"/>
        <v/>
      </c>
      <c r="CZ47" s="131" t="str">
        <f t="shared" si="204"/>
        <v/>
      </c>
      <c r="DA47" s="131" t="str">
        <f t="shared" si="205"/>
        <v/>
      </c>
      <c r="DB47" s="131" t="str">
        <f t="shared" si="206"/>
        <v/>
      </c>
      <c r="DC47" s="131" t="str">
        <f t="shared" si="207"/>
        <v/>
      </c>
      <c r="DD47" s="131" t="str">
        <f t="shared" si="208"/>
        <v/>
      </c>
      <c r="DE47" s="131" t="str">
        <f t="shared" si="209"/>
        <v/>
      </c>
      <c r="DF47" s="131" t="str">
        <f t="shared" si="210"/>
        <v/>
      </c>
      <c r="DG47" s="131" t="str">
        <f t="shared" si="211"/>
        <v/>
      </c>
      <c r="DH47" s="131" t="str">
        <f t="shared" si="212"/>
        <v/>
      </c>
      <c r="DI47" s="131" t="str">
        <f t="shared" si="213"/>
        <v/>
      </c>
      <c r="DJ47" s="131" t="str">
        <f t="shared" si="214"/>
        <v/>
      </c>
      <c r="DK47" s="131" t="str">
        <f t="shared" si="215"/>
        <v/>
      </c>
      <c r="DL47" s="131" t="str">
        <f t="shared" si="216"/>
        <v/>
      </c>
      <c r="DM47" s="131" t="str">
        <f t="shared" si="217"/>
        <v/>
      </c>
      <c r="DN47" s="131" t="str">
        <f t="shared" si="218"/>
        <v/>
      </c>
      <c r="DO47" s="131" t="str">
        <f t="shared" si="219"/>
        <v/>
      </c>
      <c r="DP47" s="131" t="str">
        <f t="shared" si="220"/>
        <v/>
      </c>
      <c r="DQ47" s="131" t="str">
        <f t="shared" si="220"/>
        <v/>
      </c>
      <c r="DR47" s="131" t="str">
        <f t="shared" si="220"/>
        <v/>
      </c>
      <c r="DS47" s="131" t="str">
        <f t="shared" si="220"/>
        <v/>
      </c>
      <c r="DT47" s="131" t="str">
        <f t="shared" si="220"/>
        <v/>
      </c>
      <c r="DU47" s="131" t="str">
        <f t="shared" si="220"/>
        <v/>
      </c>
      <c r="DV47" s="131" t="str">
        <f t="shared" si="220"/>
        <v/>
      </c>
      <c r="DW47" s="131" t="str">
        <f t="shared" si="220"/>
        <v/>
      </c>
      <c r="DX47" s="131" t="str">
        <f t="shared" si="220"/>
        <v/>
      </c>
      <c r="DY47" s="131" t="str">
        <f t="shared" si="220"/>
        <v/>
      </c>
      <c r="DZ47" s="131" t="str">
        <f t="shared" si="220"/>
        <v/>
      </c>
      <c r="EA47" s="131" t="str">
        <f t="shared" si="220"/>
        <v/>
      </c>
      <c r="EB47" s="131" t="str">
        <f t="shared" si="220"/>
        <v/>
      </c>
      <c r="EC47" s="131" t="str">
        <f t="shared" si="220"/>
        <v/>
      </c>
      <c r="ED47" s="131" t="str">
        <f t="shared" si="220"/>
        <v/>
      </c>
      <c r="EE47" s="131" t="str">
        <f t="shared" si="220"/>
        <v/>
      </c>
      <c r="EF47" s="131" t="str">
        <f t="shared" si="220"/>
        <v/>
      </c>
      <c r="EG47" s="131" t="str">
        <f t="shared" si="220"/>
        <v/>
      </c>
      <c r="EH47" s="131" t="str">
        <f t="shared" si="220"/>
        <v/>
      </c>
      <c r="EI47" s="131" t="str">
        <f t="shared" si="220"/>
        <v/>
      </c>
      <c r="EJ47" s="131" t="str">
        <f t="shared" si="220"/>
        <v/>
      </c>
      <c r="EK47" s="131" t="str">
        <f t="shared" si="220"/>
        <v/>
      </c>
      <c r="EL47" s="131" t="str">
        <f t="shared" si="220"/>
        <v/>
      </c>
      <c r="EM47" s="131" t="str">
        <f t="shared" si="220"/>
        <v/>
      </c>
      <c r="EN47" s="131" t="str">
        <f t="shared" si="220"/>
        <v/>
      </c>
      <c r="EO47" s="131" t="str">
        <f t="shared" si="220"/>
        <v/>
      </c>
      <c r="EP47" s="131" t="str">
        <f t="shared" si="220"/>
        <v/>
      </c>
      <c r="EQ47" s="131" t="str">
        <f t="shared" si="220"/>
        <v/>
      </c>
      <c r="ER47" s="131" t="str">
        <f t="shared" si="220"/>
        <v/>
      </c>
      <c r="ES47" s="131" t="str">
        <f t="shared" si="220"/>
        <v/>
      </c>
      <c r="ET47" s="131" t="str">
        <f t="shared" si="220"/>
        <v/>
      </c>
      <c r="EU47" s="131" t="str">
        <f t="shared" si="220"/>
        <v/>
      </c>
      <c r="EV47" s="131" t="str">
        <f t="shared" si="220"/>
        <v/>
      </c>
      <c r="EW47" s="131" t="str">
        <f t="shared" si="220"/>
        <v/>
      </c>
      <c r="EX47" s="131" t="str">
        <f t="shared" si="220"/>
        <v/>
      </c>
      <c r="EY47" s="131" t="str">
        <f t="shared" si="220"/>
        <v/>
      </c>
      <c r="EZ47" s="131" t="str">
        <f t="shared" si="220"/>
        <v/>
      </c>
      <c r="FA47" s="131" t="str">
        <f t="shared" si="220"/>
        <v/>
      </c>
      <c r="FB47" s="131" t="str">
        <f t="shared" si="220"/>
        <v/>
      </c>
      <c r="FC47" s="131" t="str">
        <f t="shared" si="220"/>
        <v/>
      </c>
      <c r="FD47" s="131" t="str">
        <f t="shared" si="220"/>
        <v/>
      </c>
      <c r="FE47" s="131" t="str">
        <f t="shared" si="220"/>
        <v/>
      </c>
      <c r="FF47" s="131" t="str">
        <f t="shared" si="220"/>
        <v/>
      </c>
      <c r="FG47" s="131" t="str">
        <f t="shared" si="220"/>
        <v/>
      </c>
      <c r="FH47" s="131" t="str">
        <f t="shared" si="220"/>
        <v/>
      </c>
      <c r="FI47" s="131" t="str">
        <f t="shared" si="220"/>
        <v/>
      </c>
      <c r="FJ47" s="131" t="str">
        <f t="shared" si="220"/>
        <v/>
      </c>
      <c r="FK47" s="131" t="str">
        <f t="shared" si="220"/>
        <v/>
      </c>
      <c r="FL47" s="131" t="str">
        <f t="shared" si="220"/>
        <v/>
      </c>
      <c r="FM47" s="131" t="str">
        <f t="shared" si="220"/>
        <v/>
      </c>
      <c r="FN47" s="131" t="str">
        <f t="shared" si="220"/>
        <v/>
      </c>
      <c r="FO47" s="131" t="str">
        <f t="shared" si="220"/>
        <v/>
      </c>
      <c r="FP47" s="131" t="str">
        <f t="shared" si="220"/>
        <v/>
      </c>
      <c r="FQ47" s="131" t="str">
        <f t="shared" si="220"/>
        <v/>
      </c>
      <c r="FR47" s="131" t="str">
        <f t="shared" si="220"/>
        <v/>
      </c>
      <c r="FS47" s="131" t="str">
        <f t="shared" si="220"/>
        <v/>
      </c>
      <c r="FT47" s="131" t="str">
        <f t="shared" si="220"/>
        <v/>
      </c>
      <c r="FU47" s="131" t="str">
        <f t="shared" si="220"/>
        <v/>
      </c>
      <c r="FV47" s="131" t="str">
        <f t="shared" si="220"/>
        <v/>
      </c>
      <c r="FW47" s="131" t="str">
        <f t="shared" si="220"/>
        <v/>
      </c>
      <c r="FX47" s="131" t="str">
        <f t="shared" si="220"/>
        <v/>
      </c>
      <c r="FY47" s="131" t="str">
        <f t="shared" si="220"/>
        <v/>
      </c>
      <c r="FZ47" s="131" t="str">
        <f t="shared" si="220"/>
        <v/>
      </c>
      <c r="GA47" s="131" t="str">
        <f t="shared" si="220"/>
        <v/>
      </c>
      <c r="GB47" s="131" t="str">
        <f t="shared" si="221"/>
        <v/>
      </c>
      <c r="GC47" s="131" t="str">
        <f t="shared" si="221"/>
        <v/>
      </c>
      <c r="GD47" s="131" t="str">
        <f t="shared" si="221"/>
        <v/>
      </c>
      <c r="GE47" s="131" t="str">
        <f t="shared" si="221"/>
        <v/>
      </c>
      <c r="GF47" s="131" t="str">
        <f t="shared" si="221"/>
        <v/>
      </c>
      <c r="GG47" s="131" t="str">
        <f t="shared" si="221"/>
        <v/>
      </c>
      <c r="GH47" s="131" t="str">
        <f t="shared" si="221"/>
        <v/>
      </c>
      <c r="GI47" s="131" t="str">
        <f t="shared" si="221"/>
        <v/>
      </c>
      <c r="GJ47" s="131" t="str">
        <f t="shared" si="221"/>
        <v/>
      </c>
      <c r="GK47" s="131" t="str">
        <f t="shared" si="221"/>
        <v/>
      </c>
      <c r="GL47" s="131" t="str">
        <f t="shared" si="221"/>
        <v/>
      </c>
      <c r="GM47" s="131" t="str">
        <f t="shared" si="221"/>
        <v/>
      </c>
      <c r="GN47" s="131" t="str">
        <f t="shared" si="221"/>
        <v/>
      </c>
      <c r="GO47" s="131" t="str">
        <f t="shared" si="221"/>
        <v/>
      </c>
      <c r="GP47" s="131" t="str">
        <f t="shared" si="221"/>
        <v/>
      </c>
      <c r="GQ47" s="131" t="str">
        <f t="shared" si="221"/>
        <v/>
      </c>
      <c r="GR47" s="131" t="str">
        <f t="shared" si="221"/>
        <v/>
      </c>
      <c r="GS47" s="131" t="str">
        <f t="shared" si="221"/>
        <v/>
      </c>
      <c r="GT47" s="131" t="str">
        <f t="shared" si="221"/>
        <v/>
      </c>
      <c r="GU47" s="131" t="str">
        <f t="shared" si="221"/>
        <v/>
      </c>
      <c r="GV47" s="131" t="str">
        <f t="shared" si="221"/>
        <v/>
      </c>
      <c r="GW47" s="131" t="str">
        <f t="shared" si="221"/>
        <v/>
      </c>
      <c r="GX47" s="131" t="str">
        <f t="shared" si="221"/>
        <v/>
      </c>
      <c r="GY47" s="131" t="str">
        <f t="shared" si="221"/>
        <v/>
      </c>
      <c r="GZ47" s="131" t="str">
        <f t="shared" si="221"/>
        <v/>
      </c>
      <c r="HA47" s="131" t="str">
        <f t="shared" si="221"/>
        <v/>
      </c>
      <c r="HB47" s="131" t="str">
        <f t="shared" si="221"/>
        <v/>
      </c>
      <c r="HC47" s="131" t="str">
        <f t="shared" si="222"/>
        <v/>
      </c>
      <c r="HD47" s="131" t="str">
        <f t="shared" si="222"/>
        <v/>
      </c>
      <c r="HE47" s="131" t="str">
        <f t="shared" si="222"/>
        <v/>
      </c>
      <c r="HF47" s="131" t="str">
        <f t="shared" si="222"/>
        <v/>
      </c>
      <c r="HG47" s="131" t="str">
        <f t="shared" si="222"/>
        <v/>
      </c>
      <c r="HH47" s="131" t="str">
        <f t="shared" si="222"/>
        <v/>
      </c>
      <c r="HI47" s="131" t="str">
        <f t="shared" si="222"/>
        <v/>
      </c>
      <c r="HJ47" s="131" t="str">
        <f t="shared" si="222"/>
        <v/>
      </c>
      <c r="HK47" s="131" t="str">
        <f t="shared" si="222"/>
        <v/>
      </c>
      <c r="HL47" s="131" t="str">
        <f t="shared" si="222"/>
        <v/>
      </c>
      <c r="HM47" s="131" t="str">
        <f t="shared" si="222"/>
        <v/>
      </c>
      <c r="HN47" s="131" t="str">
        <f t="shared" si="222"/>
        <v/>
      </c>
      <c r="HO47" s="131" t="str">
        <f t="shared" si="222"/>
        <v/>
      </c>
      <c r="HP47" s="132" t="str">
        <f t="shared" si="222"/>
        <v/>
      </c>
    </row>
    <row r="48" spans="7:224" hidden="1">
      <c r="G48" s="61"/>
      <c r="K48"/>
      <c r="L48"/>
      <c r="M48"/>
      <c r="N48" s="129" t="str">
        <f t="shared" si="120"/>
        <v>직원4</v>
      </c>
      <c r="O48" s="130" t="str">
        <f t="shared" si="121"/>
        <v/>
      </c>
      <c r="P48" s="130" t="str">
        <f t="shared" si="121"/>
        <v/>
      </c>
      <c r="Q48" s="130" t="str">
        <f t="shared" si="121"/>
        <v/>
      </c>
      <c r="R48" s="130" t="str">
        <f t="shared" si="121"/>
        <v/>
      </c>
      <c r="S48" s="130" t="str">
        <f t="shared" si="121"/>
        <v/>
      </c>
      <c r="T48" s="130" t="str">
        <f t="shared" si="121"/>
        <v/>
      </c>
      <c r="U48" s="130" t="str">
        <f t="shared" si="121"/>
        <v/>
      </c>
      <c r="V48" s="131" t="str">
        <f t="shared" si="122"/>
        <v/>
      </c>
      <c r="W48" s="131" t="str">
        <f t="shared" si="123"/>
        <v/>
      </c>
      <c r="X48" s="131" t="str">
        <f t="shared" si="124"/>
        <v/>
      </c>
      <c r="Y48" s="131" t="str">
        <f t="shared" si="125"/>
        <v/>
      </c>
      <c r="Z48" s="131" t="str">
        <f t="shared" si="126"/>
        <v/>
      </c>
      <c r="AA48" s="131" t="str">
        <f t="shared" si="127"/>
        <v/>
      </c>
      <c r="AB48" s="131" t="str">
        <f t="shared" si="128"/>
        <v/>
      </c>
      <c r="AC48" s="131" t="str">
        <f t="shared" si="129"/>
        <v/>
      </c>
      <c r="AD48" s="131" t="str">
        <f t="shared" si="130"/>
        <v/>
      </c>
      <c r="AE48" s="131" t="str">
        <f t="shared" si="131"/>
        <v/>
      </c>
      <c r="AF48" s="131" t="str">
        <f t="shared" si="132"/>
        <v/>
      </c>
      <c r="AG48" s="131" t="str">
        <f t="shared" si="133"/>
        <v/>
      </c>
      <c r="AH48" s="131" t="str">
        <f t="shared" si="134"/>
        <v/>
      </c>
      <c r="AI48" s="131" t="str">
        <f t="shared" si="135"/>
        <v/>
      </c>
      <c r="AJ48" s="131" t="str">
        <f t="shared" si="136"/>
        <v/>
      </c>
      <c r="AK48" s="131" t="str">
        <f t="shared" si="137"/>
        <v/>
      </c>
      <c r="AL48" s="131" t="str">
        <f t="shared" si="138"/>
        <v/>
      </c>
      <c r="AM48" s="131" t="str">
        <f t="shared" si="139"/>
        <v/>
      </c>
      <c r="AN48" s="131" t="str">
        <f t="shared" si="140"/>
        <v/>
      </c>
      <c r="AO48" s="131" t="str">
        <f t="shared" si="141"/>
        <v/>
      </c>
      <c r="AP48" s="131" t="str">
        <f t="shared" si="142"/>
        <v/>
      </c>
      <c r="AQ48" s="131" t="str">
        <f t="shared" si="143"/>
        <v/>
      </c>
      <c r="AR48" s="131" t="str">
        <f t="shared" si="144"/>
        <v/>
      </c>
      <c r="AS48" s="131" t="str">
        <f t="shared" si="145"/>
        <v/>
      </c>
      <c r="AT48" s="131" t="str">
        <f t="shared" si="146"/>
        <v/>
      </c>
      <c r="AU48" s="131" t="str">
        <f t="shared" si="147"/>
        <v/>
      </c>
      <c r="AV48" s="131" t="str">
        <f t="shared" si="148"/>
        <v/>
      </c>
      <c r="AW48" s="131" t="str">
        <f t="shared" si="149"/>
        <v/>
      </c>
      <c r="AX48" s="131" t="str">
        <f t="shared" si="150"/>
        <v/>
      </c>
      <c r="AY48" s="131" t="str">
        <f t="shared" si="151"/>
        <v/>
      </c>
      <c r="AZ48" s="131" t="str">
        <f t="shared" si="152"/>
        <v/>
      </c>
      <c r="BA48" s="131" t="str">
        <f t="shared" si="153"/>
        <v/>
      </c>
      <c r="BB48" s="131" t="str">
        <f t="shared" si="154"/>
        <v/>
      </c>
      <c r="BC48" s="131" t="str">
        <f t="shared" si="155"/>
        <v/>
      </c>
      <c r="BD48" s="131" t="str">
        <f t="shared" si="156"/>
        <v/>
      </c>
      <c r="BE48" s="131" t="str">
        <f t="shared" si="157"/>
        <v/>
      </c>
      <c r="BF48" s="131" t="str">
        <f t="shared" si="158"/>
        <v/>
      </c>
      <c r="BG48" s="131" t="str">
        <f t="shared" si="159"/>
        <v/>
      </c>
      <c r="BH48" s="131" t="str">
        <f t="shared" si="160"/>
        <v/>
      </c>
      <c r="BI48" s="131" t="str">
        <f t="shared" si="161"/>
        <v/>
      </c>
      <c r="BJ48" s="131" t="str">
        <f t="shared" si="162"/>
        <v/>
      </c>
      <c r="BK48" s="131" t="str">
        <f t="shared" si="163"/>
        <v/>
      </c>
      <c r="BL48" s="131" t="str">
        <f t="shared" si="164"/>
        <v/>
      </c>
      <c r="BM48" s="131" t="str">
        <f t="shared" si="165"/>
        <v/>
      </c>
      <c r="BN48" s="131" t="str">
        <f t="shared" si="166"/>
        <v/>
      </c>
      <c r="BO48" s="131" t="str">
        <f t="shared" si="167"/>
        <v/>
      </c>
      <c r="BP48" s="131" t="str">
        <f t="shared" si="168"/>
        <v/>
      </c>
      <c r="BQ48" s="131" t="str">
        <f t="shared" si="169"/>
        <v/>
      </c>
      <c r="BR48" s="131" t="str">
        <f t="shared" si="170"/>
        <v/>
      </c>
      <c r="BS48" s="131" t="str">
        <f t="shared" si="171"/>
        <v/>
      </c>
      <c r="BT48" s="131" t="str">
        <f t="shared" si="172"/>
        <v/>
      </c>
      <c r="BU48" s="131" t="str">
        <f t="shared" si="173"/>
        <v/>
      </c>
      <c r="BV48" s="131" t="str">
        <f t="shared" si="174"/>
        <v/>
      </c>
      <c r="BW48" s="131" t="str">
        <f t="shared" si="175"/>
        <v/>
      </c>
      <c r="BX48" s="131" t="str">
        <f t="shared" si="176"/>
        <v/>
      </c>
      <c r="BY48" s="131" t="str">
        <f t="shared" si="177"/>
        <v/>
      </c>
      <c r="BZ48" s="131" t="str">
        <f t="shared" si="178"/>
        <v/>
      </c>
      <c r="CA48" s="131" t="str">
        <f t="shared" si="179"/>
        <v/>
      </c>
      <c r="CB48" s="131" t="str">
        <f t="shared" si="180"/>
        <v/>
      </c>
      <c r="CC48" s="131" t="str">
        <f t="shared" si="181"/>
        <v/>
      </c>
      <c r="CD48" s="131" t="str">
        <f t="shared" si="182"/>
        <v/>
      </c>
      <c r="CE48" s="131" t="str">
        <f t="shared" si="183"/>
        <v/>
      </c>
      <c r="CF48" s="131" t="str">
        <f t="shared" si="184"/>
        <v/>
      </c>
      <c r="CG48" s="131" t="str">
        <f t="shared" si="185"/>
        <v/>
      </c>
      <c r="CH48" s="131" t="str">
        <f t="shared" si="186"/>
        <v/>
      </c>
      <c r="CI48" s="131" t="str">
        <f t="shared" si="187"/>
        <v/>
      </c>
      <c r="CJ48" s="131" t="str">
        <f t="shared" si="188"/>
        <v/>
      </c>
      <c r="CK48" s="131" t="str">
        <f t="shared" si="189"/>
        <v/>
      </c>
      <c r="CL48" s="131" t="str">
        <f t="shared" si="190"/>
        <v/>
      </c>
      <c r="CM48" s="131" t="str">
        <f t="shared" si="191"/>
        <v/>
      </c>
      <c r="CN48" s="131" t="str">
        <f t="shared" si="192"/>
        <v/>
      </c>
      <c r="CO48" s="131" t="str">
        <f t="shared" si="193"/>
        <v/>
      </c>
      <c r="CP48" s="131" t="str">
        <f t="shared" si="194"/>
        <v/>
      </c>
      <c r="CQ48" s="131" t="str">
        <f t="shared" si="195"/>
        <v/>
      </c>
      <c r="CR48" s="131" t="str">
        <f t="shared" si="196"/>
        <v/>
      </c>
      <c r="CS48" s="131" t="str">
        <f t="shared" si="197"/>
        <v/>
      </c>
      <c r="CT48" s="131" t="str">
        <f t="shared" si="198"/>
        <v/>
      </c>
      <c r="CU48" s="131" t="str">
        <f t="shared" si="199"/>
        <v/>
      </c>
      <c r="CV48" s="131" t="str">
        <f t="shared" si="200"/>
        <v/>
      </c>
      <c r="CW48" s="131" t="str">
        <f t="shared" si="201"/>
        <v/>
      </c>
      <c r="CX48" s="131" t="str">
        <f t="shared" si="202"/>
        <v/>
      </c>
      <c r="CY48" s="131" t="str">
        <f t="shared" si="203"/>
        <v/>
      </c>
      <c r="CZ48" s="131" t="str">
        <f t="shared" si="204"/>
        <v/>
      </c>
      <c r="DA48" s="131" t="str">
        <f t="shared" si="205"/>
        <v/>
      </c>
      <c r="DB48" s="131" t="str">
        <f t="shared" si="206"/>
        <v/>
      </c>
      <c r="DC48" s="131" t="str">
        <f t="shared" si="207"/>
        <v/>
      </c>
      <c r="DD48" s="131" t="str">
        <f t="shared" si="208"/>
        <v/>
      </c>
      <c r="DE48" s="131" t="str">
        <f t="shared" si="209"/>
        <v/>
      </c>
      <c r="DF48" s="131" t="str">
        <f t="shared" si="210"/>
        <v/>
      </c>
      <c r="DG48" s="131" t="str">
        <f t="shared" si="211"/>
        <v/>
      </c>
      <c r="DH48" s="131" t="str">
        <f t="shared" si="212"/>
        <v/>
      </c>
      <c r="DI48" s="131" t="str">
        <f t="shared" si="213"/>
        <v/>
      </c>
      <c r="DJ48" s="131" t="str">
        <f t="shared" si="214"/>
        <v/>
      </c>
      <c r="DK48" s="131" t="str">
        <f t="shared" si="215"/>
        <v/>
      </c>
      <c r="DL48" s="131" t="str">
        <f t="shared" si="216"/>
        <v/>
      </c>
      <c r="DM48" s="131" t="str">
        <f t="shared" si="217"/>
        <v/>
      </c>
      <c r="DN48" s="131" t="str">
        <f t="shared" si="218"/>
        <v/>
      </c>
      <c r="DO48" s="131" t="str">
        <f t="shared" si="219"/>
        <v/>
      </c>
      <c r="DP48" s="131" t="str">
        <f t="shared" si="220"/>
        <v/>
      </c>
      <c r="DQ48" s="131" t="str">
        <f t="shared" si="220"/>
        <v/>
      </c>
      <c r="DR48" s="131" t="str">
        <f t="shared" si="220"/>
        <v/>
      </c>
      <c r="DS48" s="131" t="str">
        <f t="shared" si="220"/>
        <v/>
      </c>
      <c r="DT48" s="131" t="str">
        <f t="shared" si="220"/>
        <v/>
      </c>
      <c r="DU48" s="131" t="str">
        <f t="shared" si="220"/>
        <v/>
      </c>
      <c r="DV48" s="131" t="str">
        <f t="shared" si="220"/>
        <v/>
      </c>
      <c r="DW48" s="131" t="str">
        <f t="shared" si="220"/>
        <v/>
      </c>
      <c r="DX48" s="131" t="str">
        <f t="shared" si="220"/>
        <v/>
      </c>
      <c r="DY48" s="131" t="str">
        <f t="shared" si="220"/>
        <v/>
      </c>
      <c r="DZ48" s="131" t="str">
        <f t="shared" si="220"/>
        <v/>
      </c>
      <c r="EA48" s="131" t="str">
        <f t="shared" si="220"/>
        <v/>
      </c>
      <c r="EB48" s="131" t="str">
        <f t="shared" si="220"/>
        <v/>
      </c>
      <c r="EC48" s="131" t="str">
        <f t="shared" si="220"/>
        <v/>
      </c>
      <c r="ED48" s="131" t="str">
        <f t="shared" si="220"/>
        <v/>
      </c>
      <c r="EE48" s="131" t="str">
        <f t="shared" si="220"/>
        <v/>
      </c>
      <c r="EF48" s="131" t="str">
        <f t="shared" si="220"/>
        <v/>
      </c>
      <c r="EG48" s="131" t="str">
        <f t="shared" si="220"/>
        <v/>
      </c>
      <c r="EH48" s="131" t="str">
        <f t="shared" si="220"/>
        <v/>
      </c>
      <c r="EI48" s="131" t="str">
        <f t="shared" si="220"/>
        <v/>
      </c>
      <c r="EJ48" s="131" t="str">
        <f t="shared" si="220"/>
        <v/>
      </c>
      <c r="EK48" s="131" t="str">
        <f t="shared" si="220"/>
        <v/>
      </c>
      <c r="EL48" s="131" t="str">
        <f t="shared" si="220"/>
        <v/>
      </c>
      <c r="EM48" s="131" t="str">
        <f t="shared" si="220"/>
        <v/>
      </c>
      <c r="EN48" s="131" t="str">
        <f t="shared" si="220"/>
        <v/>
      </c>
      <c r="EO48" s="131" t="str">
        <f t="shared" si="220"/>
        <v/>
      </c>
      <c r="EP48" s="131" t="str">
        <f t="shared" si="220"/>
        <v/>
      </c>
      <c r="EQ48" s="131" t="str">
        <f t="shared" si="220"/>
        <v/>
      </c>
      <c r="ER48" s="131" t="str">
        <f t="shared" si="220"/>
        <v/>
      </c>
      <c r="ES48" s="131" t="str">
        <f t="shared" si="220"/>
        <v/>
      </c>
      <c r="ET48" s="131" t="str">
        <f t="shared" si="220"/>
        <v/>
      </c>
      <c r="EU48" s="131" t="str">
        <f t="shared" si="220"/>
        <v/>
      </c>
      <c r="EV48" s="131" t="str">
        <f t="shared" si="220"/>
        <v/>
      </c>
      <c r="EW48" s="131" t="str">
        <f t="shared" si="220"/>
        <v/>
      </c>
      <c r="EX48" s="131" t="str">
        <f t="shared" si="220"/>
        <v/>
      </c>
      <c r="EY48" s="131" t="str">
        <f t="shared" si="220"/>
        <v/>
      </c>
      <c r="EZ48" s="131" t="str">
        <f t="shared" si="220"/>
        <v/>
      </c>
      <c r="FA48" s="131" t="str">
        <f t="shared" si="220"/>
        <v/>
      </c>
      <c r="FB48" s="131" t="str">
        <f t="shared" si="220"/>
        <v/>
      </c>
      <c r="FC48" s="131" t="str">
        <f t="shared" si="220"/>
        <v/>
      </c>
      <c r="FD48" s="131" t="str">
        <f t="shared" si="220"/>
        <v/>
      </c>
      <c r="FE48" s="131" t="str">
        <f t="shared" si="220"/>
        <v/>
      </c>
      <c r="FF48" s="131" t="str">
        <f t="shared" si="220"/>
        <v/>
      </c>
      <c r="FG48" s="131" t="str">
        <f t="shared" si="220"/>
        <v/>
      </c>
      <c r="FH48" s="131" t="str">
        <f t="shared" si="220"/>
        <v/>
      </c>
      <c r="FI48" s="131" t="str">
        <f t="shared" si="220"/>
        <v/>
      </c>
      <c r="FJ48" s="131" t="str">
        <f t="shared" si="220"/>
        <v/>
      </c>
      <c r="FK48" s="131" t="str">
        <f t="shared" si="220"/>
        <v/>
      </c>
      <c r="FL48" s="131" t="str">
        <f t="shared" si="220"/>
        <v/>
      </c>
      <c r="FM48" s="131" t="str">
        <f t="shared" si="220"/>
        <v/>
      </c>
      <c r="FN48" s="131" t="str">
        <f t="shared" si="220"/>
        <v/>
      </c>
      <c r="FO48" s="131" t="str">
        <f t="shared" si="220"/>
        <v/>
      </c>
      <c r="FP48" s="131" t="str">
        <f t="shared" si="220"/>
        <v/>
      </c>
      <c r="FQ48" s="131" t="str">
        <f t="shared" si="220"/>
        <v/>
      </c>
      <c r="FR48" s="131" t="str">
        <f t="shared" si="220"/>
        <v/>
      </c>
      <c r="FS48" s="131" t="str">
        <f t="shared" si="220"/>
        <v/>
      </c>
      <c r="FT48" s="131" t="str">
        <f t="shared" si="220"/>
        <v/>
      </c>
      <c r="FU48" s="131" t="str">
        <f t="shared" si="220"/>
        <v/>
      </c>
      <c r="FV48" s="131" t="str">
        <f t="shared" si="220"/>
        <v/>
      </c>
      <c r="FW48" s="131" t="str">
        <f t="shared" si="220"/>
        <v/>
      </c>
      <c r="FX48" s="131" t="str">
        <f t="shared" si="220"/>
        <v/>
      </c>
      <c r="FY48" s="131" t="str">
        <f t="shared" si="220"/>
        <v/>
      </c>
      <c r="FZ48" s="131" t="str">
        <f t="shared" si="220"/>
        <v/>
      </c>
      <c r="GA48" s="131" t="str">
        <f t="shared" ref="GA48:GA74" si="223">IF(ROW()-ROW($N$44)&lt;$N$7,FT49,IF(ROW()-ROW($N$44)=$N$7,FT$45,""))</f>
        <v/>
      </c>
      <c r="GB48" s="131" t="str">
        <f t="shared" si="221"/>
        <v/>
      </c>
      <c r="GC48" s="131" t="str">
        <f t="shared" si="221"/>
        <v/>
      </c>
      <c r="GD48" s="131" t="str">
        <f t="shared" si="221"/>
        <v/>
      </c>
      <c r="GE48" s="131" t="str">
        <f t="shared" si="221"/>
        <v/>
      </c>
      <c r="GF48" s="131" t="str">
        <f t="shared" si="221"/>
        <v/>
      </c>
      <c r="GG48" s="131" t="str">
        <f t="shared" si="221"/>
        <v/>
      </c>
      <c r="GH48" s="131" t="str">
        <f t="shared" si="221"/>
        <v/>
      </c>
      <c r="GI48" s="131" t="str">
        <f t="shared" si="221"/>
        <v/>
      </c>
      <c r="GJ48" s="131" t="str">
        <f t="shared" si="221"/>
        <v/>
      </c>
      <c r="GK48" s="131" t="str">
        <f t="shared" si="221"/>
        <v/>
      </c>
      <c r="GL48" s="131" t="str">
        <f t="shared" si="221"/>
        <v/>
      </c>
      <c r="GM48" s="131" t="str">
        <f t="shared" si="221"/>
        <v/>
      </c>
      <c r="GN48" s="131" t="str">
        <f t="shared" si="221"/>
        <v/>
      </c>
      <c r="GO48" s="131" t="str">
        <f t="shared" si="221"/>
        <v/>
      </c>
      <c r="GP48" s="131" t="str">
        <f t="shared" si="221"/>
        <v/>
      </c>
      <c r="GQ48" s="131" t="str">
        <f t="shared" si="221"/>
        <v/>
      </c>
      <c r="GR48" s="131" t="str">
        <f t="shared" si="221"/>
        <v/>
      </c>
      <c r="GS48" s="131" t="str">
        <f t="shared" si="221"/>
        <v/>
      </c>
      <c r="GT48" s="131" t="str">
        <f t="shared" si="221"/>
        <v/>
      </c>
      <c r="GU48" s="131" t="str">
        <f t="shared" si="221"/>
        <v/>
      </c>
      <c r="GV48" s="131" t="str">
        <f t="shared" si="221"/>
        <v/>
      </c>
      <c r="GW48" s="131" t="str">
        <f t="shared" si="221"/>
        <v/>
      </c>
      <c r="GX48" s="131" t="str">
        <f t="shared" si="221"/>
        <v/>
      </c>
      <c r="GY48" s="131" t="str">
        <f t="shared" si="221"/>
        <v/>
      </c>
      <c r="GZ48" s="131" t="str">
        <f t="shared" si="221"/>
        <v/>
      </c>
      <c r="HA48" s="131" t="str">
        <f t="shared" si="221"/>
        <v/>
      </c>
      <c r="HB48" s="131" t="str">
        <f t="shared" si="221"/>
        <v/>
      </c>
      <c r="HC48" s="131" t="str">
        <f t="shared" si="222"/>
        <v/>
      </c>
      <c r="HD48" s="131" t="str">
        <f t="shared" si="222"/>
        <v/>
      </c>
      <c r="HE48" s="131" t="str">
        <f t="shared" si="222"/>
        <v/>
      </c>
      <c r="HF48" s="131" t="str">
        <f t="shared" si="222"/>
        <v/>
      </c>
      <c r="HG48" s="131" t="str">
        <f t="shared" si="222"/>
        <v/>
      </c>
      <c r="HH48" s="131" t="str">
        <f t="shared" si="222"/>
        <v/>
      </c>
      <c r="HI48" s="131" t="str">
        <f t="shared" si="222"/>
        <v/>
      </c>
      <c r="HJ48" s="131" t="str">
        <f t="shared" si="222"/>
        <v/>
      </c>
      <c r="HK48" s="131" t="str">
        <f t="shared" si="222"/>
        <v/>
      </c>
      <c r="HL48" s="131" t="str">
        <f t="shared" si="222"/>
        <v/>
      </c>
      <c r="HM48" s="131" t="str">
        <f t="shared" si="222"/>
        <v/>
      </c>
      <c r="HN48" s="131" t="str">
        <f t="shared" si="222"/>
        <v/>
      </c>
      <c r="HO48" s="131" t="str">
        <f t="shared" si="222"/>
        <v/>
      </c>
      <c r="HP48" s="132" t="str">
        <f t="shared" si="222"/>
        <v/>
      </c>
    </row>
    <row r="49" spans="1:224" hidden="1">
      <c r="G49" s="61"/>
      <c r="K49"/>
      <c r="L49"/>
      <c r="M49"/>
      <c r="N49" s="129" t="str">
        <f t="shared" si="120"/>
        <v>직원5</v>
      </c>
      <c r="O49" s="130" t="str">
        <f t="shared" si="121"/>
        <v/>
      </c>
      <c r="P49" s="130" t="str">
        <f t="shared" si="121"/>
        <v/>
      </c>
      <c r="Q49" s="130" t="str">
        <f t="shared" si="121"/>
        <v/>
      </c>
      <c r="R49" s="130" t="str">
        <f t="shared" si="121"/>
        <v/>
      </c>
      <c r="S49" s="130" t="str">
        <f t="shared" si="121"/>
        <v/>
      </c>
      <c r="T49" s="130" t="str">
        <f t="shared" si="121"/>
        <v/>
      </c>
      <c r="U49" s="130" t="str">
        <f t="shared" si="121"/>
        <v/>
      </c>
      <c r="V49" s="131" t="str">
        <f t="shared" si="122"/>
        <v/>
      </c>
      <c r="W49" s="131" t="str">
        <f t="shared" si="123"/>
        <v/>
      </c>
      <c r="X49" s="131" t="str">
        <f t="shared" si="124"/>
        <v/>
      </c>
      <c r="Y49" s="131" t="str">
        <f t="shared" si="125"/>
        <v/>
      </c>
      <c r="Z49" s="131" t="str">
        <f t="shared" si="126"/>
        <v/>
      </c>
      <c r="AA49" s="131" t="str">
        <f t="shared" si="127"/>
        <v/>
      </c>
      <c r="AB49" s="131" t="str">
        <f t="shared" si="128"/>
        <v/>
      </c>
      <c r="AC49" s="131" t="str">
        <f t="shared" si="129"/>
        <v/>
      </c>
      <c r="AD49" s="131" t="str">
        <f t="shared" si="130"/>
        <v/>
      </c>
      <c r="AE49" s="131" t="str">
        <f t="shared" si="131"/>
        <v/>
      </c>
      <c r="AF49" s="131" t="str">
        <f t="shared" si="132"/>
        <v/>
      </c>
      <c r="AG49" s="131" t="str">
        <f t="shared" si="133"/>
        <v/>
      </c>
      <c r="AH49" s="131" t="str">
        <f t="shared" si="134"/>
        <v/>
      </c>
      <c r="AI49" s="131" t="str">
        <f t="shared" si="135"/>
        <v/>
      </c>
      <c r="AJ49" s="131" t="str">
        <f t="shared" si="136"/>
        <v/>
      </c>
      <c r="AK49" s="131" t="str">
        <f t="shared" si="137"/>
        <v/>
      </c>
      <c r="AL49" s="131" t="str">
        <f t="shared" si="138"/>
        <v/>
      </c>
      <c r="AM49" s="131" t="str">
        <f t="shared" si="139"/>
        <v/>
      </c>
      <c r="AN49" s="131" t="str">
        <f t="shared" si="140"/>
        <v/>
      </c>
      <c r="AO49" s="131" t="str">
        <f t="shared" si="141"/>
        <v/>
      </c>
      <c r="AP49" s="131" t="str">
        <f t="shared" si="142"/>
        <v/>
      </c>
      <c r="AQ49" s="131" t="str">
        <f t="shared" si="143"/>
        <v/>
      </c>
      <c r="AR49" s="131" t="str">
        <f t="shared" si="144"/>
        <v/>
      </c>
      <c r="AS49" s="131" t="str">
        <f t="shared" si="145"/>
        <v/>
      </c>
      <c r="AT49" s="131" t="str">
        <f t="shared" si="146"/>
        <v/>
      </c>
      <c r="AU49" s="131" t="str">
        <f t="shared" si="147"/>
        <v/>
      </c>
      <c r="AV49" s="131" t="str">
        <f t="shared" si="148"/>
        <v/>
      </c>
      <c r="AW49" s="131" t="str">
        <f t="shared" si="149"/>
        <v/>
      </c>
      <c r="AX49" s="131" t="str">
        <f t="shared" si="150"/>
        <v/>
      </c>
      <c r="AY49" s="131" t="str">
        <f t="shared" si="151"/>
        <v/>
      </c>
      <c r="AZ49" s="131" t="str">
        <f t="shared" si="152"/>
        <v/>
      </c>
      <c r="BA49" s="131" t="str">
        <f t="shared" si="153"/>
        <v/>
      </c>
      <c r="BB49" s="131" t="str">
        <f t="shared" si="154"/>
        <v/>
      </c>
      <c r="BC49" s="131" t="str">
        <f t="shared" si="155"/>
        <v/>
      </c>
      <c r="BD49" s="131" t="str">
        <f t="shared" si="156"/>
        <v/>
      </c>
      <c r="BE49" s="131" t="str">
        <f t="shared" si="157"/>
        <v/>
      </c>
      <c r="BF49" s="131" t="str">
        <f t="shared" si="158"/>
        <v/>
      </c>
      <c r="BG49" s="131" t="str">
        <f t="shared" si="159"/>
        <v/>
      </c>
      <c r="BH49" s="131" t="str">
        <f t="shared" si="160"/>
        <v/>
      </c>
      <c r="BI49" s="131" t="str">
        <f t="shared" si="161"/>
        <v/>
      </c>
      <c r="BJ49" s="131" t="str">
        <f t="shared" si="162"/>
        <v/>
      </c>
      <c r="BK49" s="131" t="str">
        <f t="shared" si="163"/>
        <v/>
      </c>
      <c r="BL49" s="131" t="str">
        <f t="shared" si="164"/>
        <v/>
      </c>
      <c r="BM49" s="131" t="str">
        <f t="shared" si="165"/>
        <v/>
      </c>
      <c r="BN49" s="131" t="str">
        <f t="shared" si="166"/>
        <v/>
      </c>
      <c r="BO49" s="131" t="str">
        <f t="shared" si="167"/>
        <v/>
      </c>
      <c r="BP49" s="131" t="str">
        <f t="shared" si="168"/>
        <v/>
      </c>
      <c r="BQ49" s="131" t="str">
        <f t="shared" si="169"/>
        <v/>
      </c>
      <c r="BR49" s="131" t="str">
        <f t="shared" si="170"/>
        <v/>
      </c>
      <c r="BS49" s="131" t="str">
        <f t="shared" si="171"/>
        <v/>
      </c>
      <c r="BT49" s="131" t="str">
        <f t="shared" si="172"/>
        <v/>
      </c>
      <c r="BU49" s="131" t="str">
        <f t="shared" si="173"/>
        <v/>
      </c>
      <c r="BV49" s="131" t="str">
        <f t="shared" si="174"/>
        <v/>
      </c>
      <c r="BW49" s="131" t="str">
        <f t="shared" si="175"/>
        <v/>
      </c>
      <c r="BX49" s="131" t="str">
        <f t="shared" si="176"/>
        <v/>
      </c>
      <c r="BY49" s="131" t="str">
        <f t="shared" si="177"/>
        <v/>
      </c>
      <c r="BZ49" s="131" t="str">
        <f t="shared" si="178"/>
        <v/>
      </c>
      <c r="CA49" s="131" t="str">
        <f t="shared" si="179"/>
        <v/>
      </c>
      <c r="CB49" s="131" t="str">
        <f t="shared" si="180"/>
        <v/>
      </c>
      <c r="CC49" s="131" t="str">
        <f t="shared" si="181"/>
        <v/>
      </c>
      <c r="CD49" s="131" t="str">
        <f t="shared" si="182"/>
        <v/>
      </c>
      <c r="CE49" s="131" t="str">
        <f t="shared" si="183"/>
        <v/>
      </c>
      <c r="CF49" s="131" t="str">
        <f t="shared" si="184"/>
        <v/>
      </c>
      <c r="CG49" s="131" t="str">
        <f t="shared" si="185"/>
        <v/>
      </c>
      <c r="CH49" s="131" t="str">
        <f t="shared" si="186"/>
        <v/>
      </c>
      <c r="CI49" s="131" t="str">
        <f t="shared" si="187"/>
        <v/>
      </c>
      <c r="CJ49" s="131" t="str">
        <f t="shared" si="188"/>
        <v/>
      </c>
      <c r="CK49" s="131" t="str">
        <f t="shared" si="189"/>
        <v/>
      </c>
      <c r="CL49" s="131" t="str">
        <f t="shared" si="190"/>
        <v/>
      </c>
      <c r="CM49" s="131" t="str">
        <f t="shared" si="191"/>
        <v/>
      </c>
      <c r="CN49" s="131" t="str">
        <f t="shared" si="192"/>
        <v/>
      </c>
      <c r="CO49" s="131" t="str">
        <f t="shared" si="193"/>
        <v/>
      </c>
      <c r="CP49" s="131" t="str">
        <f t="shared" si="194"/>
        <v/>
      </c>
      <c r="CQ49" s="131" t="str">
        <f t="shared" si="195"/>
        <v/>
      </c>
      <c r="CR49" s="131" t="str">
        <f t="shared" si="196"/>
        <v/>
      </c>
      <c r="CS49" s="131" t="str">
        <f t="shared" si="197"/>
        <v/>
      </c>
      <c r="CT49" s="131" t="str">
        <f t="shared" si="198"/>
        <v/>
      </c>
      <c r="CU49" s="131" t="str">
        <f t="shared" si="199"/>
        <v/>
      </c>
      <c r="CV49" s="131" t="str">
        <f t="shared" si="200"/>
        <v/>
      </c>
      <c r="CW49" s="131" t="str">
        <f t="shared" si="201"/>
        <v/>
      </c>
      <c r="CX49" s="131" t="str">
        <f t="shared" si="202"/>
        <v/>
      </c>
      <c r="CY49" s="131" t="str">
        <f t="shared" si="203"/>
        <v/>
      </c>
      <c r="CZ49" s="131" t="str">
        <f t="shared" si="204"/>
        <v/>
      </c>
      <c r="DA49" s="131" t="str">
        <f t="shared" si="205"/>
        <v/>
      </c>
      <c r="DB49" s="131" t="str">
        <f t="shared" si="206"/>
        <v/>
      </c>
      <c r="DC49" s="131" t="str">
        <f t="shared" si="207"/>
        <v/>
      </c>
      <c r="DD49" s="131" t="str">
        <f t="shared" si="208"/>
        <v/>
      </c>
      <c r="DE49" s="131" t="str">
        <f t="shared" si="209"/>
        <v/>
      </c>
      <c r="DF49" s="131" t="str">
        <f t="shared" si="210"/>
        <v/>
      </c>
      <c r="DG49" s="131" t="str">
        <f t="shared" si="211"/>
        <v/>
      </c>
      <c r="DH49" s="131" t="str">
        <f t="shared" si="212"/>
        <v/>
      </c>
      <c r="DI49" s="131" t="str">
        <f t="shared" si="213"/>
        <v/>
      </c>
      <c r="DJ49" s="131" t="str">
        <f t="shared" si="214"/>
        <v/>
      </c>
      <c r="DK49" s="131" t="str">
        <f t="shared" si="215"/>
        <v/>
      </c>
      <c r="DL49" s="131" t="str">
        <f t="shared" si="216"/>
        <v/>
      </c>
      <c r="DM49" s="131" t="str">
        <f t="shared" si="217"/>
        <v/>
      </c>
      <c r="DN49" s="131" t="str">
        <f t="shared" si="218"/>
        <v/>
      </c>
      <c r="DO49" s="131" t="str">
        <f t="shared" si="219"/>
        <v/>
      </c>
      <c r="DP49" s="131" t="str">
        <f t="shared" ref="DP49:FZ53" si="224">IF(ROW()-ROW($N$44)&lt;$N$7,DI50,IF(ROW()-ROW($N$44)=$N$7,DI$45,""))</f>
        <v/>
      </c>
      <c r="DQ49" s="131" t="str">
        <f t="shared" si="224"/>
        <v/>
      </c>
      <c r="DR49" s="131" t="str">
        <f t="shared" si="224"/>
        <v/>
      </c>
      <c r="DS49" s="131" t="str">
        <f t="shared" si="224"/>
        <v/>
      </c>
      <c r="DT49" s="131" t="str">
        <f t="shared" si="224"/>
        <v/>
      </c>
      <c r="DU49" s="131" t="str">
        <f t="shared" si="224"/>
        <v/>
      </c>
      <c r="DV49" s="131" t="str">
        <f t="shared" si="224"/>
        <v/>
      </c>
      <c r="DW49" s="131" t="str">
        <f t="shared" si="224"/>
        <v/>
      </c>
      <c r="DX49" s="131" t="str">
        <f t="shared" si="224"/>
        <v/>
      </c>
      <c r="DY49" s="131" t="str">
        <f t="shared" si="224"/>
        <v/>
      </c>
      <c r="DZ49" s="131" t="str">
        <f t="shared" si="224"/>
        <v/>
      </c>
      <c r="EA49" s="131" t="str">
        <f t="shared" si="224"/>
        <v/>
      </c>
      <c r="EB49" s="131" t="str">
        <f t="shared" si="224"/>
        <v/>
      </c>
      <c r="EC49" s="131" t="str">
        <f t="shared" si="224"/>
        <v/>
      </c>
      <c r="ED49" s="131" t="str">
        <f t="shared" si="224"/>
        <v/>
      </c>
      <c r="EE49" s="131" t="str">
        <f t="shared" si="224"/>
        <v/>
      </c>
      <c r="EF49" s="131" t="str">
        <f t="shared" si="224"/>
        <v/>
      </c>
      <c r="EG49" s="131" t="str">
        <f t="shared" si="224"/>
        <v/>
      </c>
      <c r="EH49" s="131" t="str">
        <f t="shared" si="224"/>
        <v/>
      </c>
      <c r="EI49" s="131" t="str">
        <f t="shared" si="224"/>
        <v/>
      </c>
      <c r="EJ49" s="131" t="str">
        <f t="shared" si="224"/>
        <v/>
      </c>
      <c r="EK49" s="131" t="str">
        <f t="shared" si="224"/>
        <v/>
      </c>
      <c r="EL49" s="131" t="str">
        <f t="shared" si="224"/>
        <v/>
      </c>
      <c r="EM49" s="131" t="str">
        <f t="shared" si="224"/>
        <v/>
      </c>
      <c r="EN49" s="131" t="str">
        <f t="shared" si="224"/>
        <v/>
      </c>
      <c r="EO49" s="131" t="str">
        <f t="shared" si="224"/>
        <v/>
      </c>
      <c r="EP49" s="131" t="str">
        <f t="shared" si="224"/>
        <v/>
      </c>
      <c r="EQ49" s="131" t="str">
        <f t="shared" si="224"/>
        <v/>
      </c>
      <c r="ER49" s="131" t="str">
        <f t="shared" si="224"/>
        <v/>
      </c>
      <c r="ES49" s="131" t="str">
        <f t="shared" si="224"/>
        <v/>
      </c>
      <c r="ET49" s="131" t="str">
        <f t="shared" si="224"/>
        <v/>
      </c>
      <c r="EU49" s="131" t="str">
        <f t="shared" si="224"/>
        <v/>
      </c>
      <c r="EV49" s="131" t="str">
        <f t="shared" si="224"/>
        <v/>
      </c>
      <c r="EW49" s="131" t="str">
        <f t="shared" si="224"/>
        <v/>
      </c>
      <c r="EX49" s="131" t="str">
        <f t="shared" si="224"/>
        <v/>
      </c>
      <c r="EY49" s="131" t="str">
        <f t="shared" si="224"/>
        <v/>
      </c>
      <c r="EZ49" s="131" t="str">
        <f t="shared" si="224"/>
        <v/>
      </c>
      <c r="FA49" s="131" t="str">
        <f t="shared" si="224"/>
        <v/>
      </c>
      <c r="FB49" s="131" t="str">
        <f t="shared" si="224"/>
        <v/>
      </c>
      <c r="FC49" s="131" t="str">
        <f t="shared" si="224"/>
        <v/>
      </c>
      <c r="FD49" s="131" t="str">
        <f t="shared" si="224"/>
        <v/>
      </c>
      <c r="FE49" s="131" t="str">
        <f t="shared" si="224"/>
        <v/>
      </c>
      <c r="FF49" s="131" t="str">
        <f t="shared" si="224"/>
        <v/>
      </c>
      <c r="FG49" s="131" t="str">
        <f t="shared" si="224"/>
        <v/>
      </c>
      <c r="FH49" s="131" t="str">
        <f t="shared" si="224"/>
        <v/>
      </c>
      <c r="FI49" s="131" t="str">
        <f t="shared" si="224"/>
        <v/>
      </c>
      <c r="FJ49" s="131" t="str">
        <f t="shared" si="224"/>
        <v/>
      </c>
      <c r="FK49" s="131" t="str">
        <f t="shared" si="224"/>
        <v/>
      </c>
      <c r="FL49" s="131" t="str">
        <f t="shared" si="224"/>
        <v/>
      </c>
      <c r="FM49" s="131" t="str">
        <f t="shared" si="224"/>
        <v/>
      </c>
      <c r="FN49" s="131" t="str">
        <f t="shared" si="224"/>
        <v/>
      </c>
      <c r="FO49" s="131" t="str">
        <f t="shared" si="224"/>
        <v/>
      </c>
      <c r="FP49" s="131" t="str">
        <f t="shared" si="224"/>
        <v/>
      </c>
      <c r="FQ49" s="131" t="str">
        <f t="shared" si="224"/>
        <v/>
      </c>
      <c r="FR49" s="131" t="str">
        <f t="shared" si="224"/>
        <v/>
      </c>
      <c r="FS49" s="131" t="str">
        <f t="shared" si="224"/>
        <v/>
      </c>
      <c r="FT49" s="131" t="str">
        <f t="shared" si="224"/>
        <v/>
      </c>
      <c r="FU49" s="131" t="str">
        <f t="shared" si="224"/>
        <v/>
      </c>
      <c r="FV49" s="131" t="str">
        <f t="shared" si="224"/>
        <v/>
      </c>
      <c r="FW49" s="131" t="str">
        <f t="shared" si="224"/>
        <v/>
      </c>
      <c r="FX49" s="131" t="str">
        <f t="shared" si="224"/>
        <v/>
      </c>
      <c r="FY49" s="131" t="str">
        <f t="shared" si="224"/>
        <v/>
      </c>
      <c r="FZ49" s="131" t="str">
        <f t="shared" si="224"/>
        <v/>
      </c>
      <c r="GA49" s="131" t="str">
        <f t="shared" si="223"/>
        <v/>
      </c>
      <c r="GB49" s="131" t="str">
        <f t="shared" si="221"/>
        <v/>
      </c>
      <c r="GC49" s="131" t="str">
        <f t="shared" si="221"/>
        <v/>
      </c>
      <c r="GD49" s="131" t="str">
        <f t="shared" si="221"/>
        <v/>
      </c>
      <c r="GE49" s="131" t="str">
        <f t="shared" si="221"/>
        <v/>
      </c>
      <c r="GF49" s="131" t="str">
        <f t="shared" si="221"/>
        <v/>
      </c>
      <c r="GG49" s="131" t="str">
        <f t="shared" si="221"/>
        <v/>
      </c>
      <c r="GH49" s="131" t="str">
        <f t="shared" si="221"/>
        <v/>
      </c>
      <c r="GI49" s="131" t="str">
        <f t="shared" si="221"/>
        <v/>
      </c>
      <c r="GJ49" s="131" t="str">
        <f t="shared" si="221"/>
        <v/>
      </c>
      <c r="GK49" s="131" t="str">
        <f t="shared" si="221"/>
        <v/>
      </c>
      <c r="GL49" s="131" t="str">
        <f t="shared" si="221"/>
        <v/>
      </c>
      <c r="GM49" s="131" t="str">
        <f t="shared" si="221"/>
        <v/>
      </c>
      <c r="GN49" s="131" t="str">
        <f t="shared" si="221"/>
        <v/>
      </c>
      <c r="GO49" s="131" t="str">
        <f t="shared" si="221"/>
        <v/>
      </c>
      <c r="GP49" s="131" t="str">
        <f t="shared" si="221"/>
        <v/>
      </c>
      <c r="GQ49" s="131" t="str">
        <f t="shared" si="221"/>
        <v/>
      </c>
      <c r="GR49" s="131" t="str">
        <f t="shared" si="221"/>
        <v/>
      </c>
      <c r="GS49" s="131" t="str">
        <f t="shared" si="221"/>
        <v/>
      </c>
      <c r="GT49" s="131" t="str">
        <f t="shared" si="221"/>
        <v/>
      </c>
      <c r="GU49" s="131" t="str">
        <f t="shared" si="221"/>
        <v/>
      </c>
      <c r="GV49" s="131" t="str">
        <f t="shared" si="221"/>
        <v/>
      </c>
      <c r="GW49" s="131" t="str">
        <f t="shared" si="221"/>
        <v/>
      </c>
      <c r="GX49" s="131" t="str">
        <f t="shared" si="221"/>
        <v/>
      </c>
      <c r="GY49" s="131" t="str">
        <f t="shared" si="221"/>
        <v/>
      </c>
      <c r="GZ49" s="131" t="str">
        <f t="shared" si="221"/>
        <v/>
      </c>
      <c r="HA49" s="131" t="str">
        <f t="shared" si="221"/>
        <v/>
      </c>
      <c r="HB49" s="131" t="str">
        <f t="shared" si="221"/>
        <v/>
      </c>
      <c r="HC49" s="131" t="str">
        <f t="shared" si="222"/>
        <v/>
      </c>
      <c r="HD49" s="131" t="str">
        <f t="shared" si="222"/>
        <v/>
      </c>
      <c r="HE49" s="131" t="str">
        <f t="shared" si="222"/>
        <v/>
      </c>
      <c r="HF49" s="131" t="str">
        <f t="shared" si="222"/>
        <v/>
      </c>
      <c r="HG49" s="131" t="str">
        <f t="shared" si="222"/>
        <v/>
      </c>
      <c r="HH49" s="131" t="str">
        <f t="shared" si="222"/>
        <v/>
      </c>
      <c r="HI49" s="131" t="str">
        <f t="shared" si="222"/>
        <v/>
      </c>
      <c r="HJ49" s="131" t="str">
        <f t="shared" si="222"/>
        <v/>
      </c>
      <c r="HK49" s="131" t="str">
        <f t="shared" si="222"/>
        <v/>
      </c>
      <c r="HL49" s="131" t="str">
        <f t="shared" si="222"/>
        <v/>
      </c>
      <c r="HM49" s="131" t="str">
        <f t="shared" si="222"/>
        <v/>
      </c>
      <c r="HN49" s="131" t="str">
        <f t="shared" si="222"/>
        <v/>
      </c>
      <c r="HO49" s="131" t="str">
        <f t="shared" si="222"/>
        <v/>
      </c>
      <c r="HP49" s="132" t="str">
        <f t="shared" si="222"/>
        <v/>
      </c>
    </row>
    <row r="50" spans="1:224" hidden="1">
      <c r="G50" s="61"/>
      <c r="K50"/>
      <c r="L50"/>
      <c r="M50"/>
      <c r="N50" s="129" t="str">
        <f t="shared" si="120"/>
        <v>직원6</v>
      </c>
      <c r="O50" s="130" t="str">
        <f t="shared" si="121"/>
        <v/>
      </c>
      <c r="P50" s="130" t="str">
        <f t="shared" si="121"/>
        <v/>
      </c>
      <c r="Q50" s="130" t="str">
        <f t="shared" si="121"/>
        <v/>
      </c>
      <c r="R50" s="130" t="str">
        <f t="shared" si="121"/>
        <v/>
      </c>
      <c r="S50" s="130" t="str">
        <f t="shared" si="121"/>
        <v/>
      </c>
      <c r="T50" s="130" t="str">
        <f t="shared" si="121"/>
        <v/>
      </c>
      <c r="U50" s="130" t="str">
        <f t="shared" si="121"/>
        <v/>
      </c>
      <c r="V50" s="131" t="str">
        <f t="shared" si="122"/>
        <v/>
      </c>
      <c r="W50" s="131" t="str">
        <f t="shared" si="123"/>
        <v/>
      </c>
      <c r="X50" s="131" t="str">
        <f t="shared" si="124"/>
        <v/>
      </c>
      <c r="Y50" s="131" t="str">
        <f t="shared" si="125"/>
        <v/>
      </c>
      <c r="Z50" s="131" t="str">
        <f t="shared" si="126"/>
        <v/>
      </c>
      <c r="AA50" s="131" t="str">
        <f t="shared" si="127"/>
        <v/>
      </c>
      <c r="AB50" s="131" t="str">
        <f t="shared" si="128"/>
        <v/>
      </c>
      <c r="AC50" s="131" t="str">
        <f t="shared" si="129"/>
        <v/>
      </c>
      <c r="AD50" s="131" t="str">
        <f t="shared" si="130"/>
        <v/>
      </c>
      <c r="AE50" s="131" t="str">
        <f t="shared" si="131"/>
        <v/>
      </c>
      <c r="AF50" s="131" t="str">
        <f t="shared" si="132"/>
        <v/>
      </c>
      <c r="AG50" s="131" t="str">
        <f t="shared" si="133"/>
        <v/>
      </c>
      <c r="AH50" s="131" t="str">
        <f t="shared" si="134"/>
        <v/>
      </c>
      <c r="AI50" s="131" t="str">
        <f t="shared" si="135"/>
        <v/>
      </c>
      <c r="AJ50" s="131" t="str">
        <f t="shared" si="136"/>
        <v/>
      </c>
      <c r="AK50" s="131" t="str">
        <f t="shared" si="137"/>
        <v/>
      </c>
      <c r="AL50" s="131" t="str">
        <f t="shared" si="138"/>
        <v/>
      </c>
      <c r="AM50" s="131" t="str">
        <f t="shared" si="139"/>
        <v/>
      </c>
      <c r="AN50" s="131" t="str">
        <f t="shared" si="140"/>
        <v/>
      </c>
      <c r="AO50" s="131" t="str">
        <f t="shared" si="141"/>
        <v/>
      </c>
      <c r="AP50" s="131" t="str">
        <f t="shared" si="142"/>
        <v/>
      </c>
      <c r="AQ50" s="131" t="str">
        <f t="shared" si="143"/>
        <v/>
      </c>
      <c r="AR50" s="131" t="str">
        <f t="shared" si="144"/>
        <v/>
      </c>
      <c r="AS50" s="131" t="str">
        <f t="shared" si="145"/>
        <v/>
      </c>
      <c r="AT50" s="131" t="str">
        <f t="shared" si="146"/>
        <v/>
      </c>
      <c r="AU50" s="131" t="str">
        <f t="shared" si="147"/>
        <v/>
      </c>
      <c r="AV50" s="131" t="str">
        <f t="shared" si="148"/>
        <v/>
      </c>
      <c r="AW50" s="131" t="str">
        <f t="shared" si="149"/>
        <v/>
      </c>
      <c r="AX50" s="131" t="str">
        <f t="shared" si="150"/>
        <v/>
      </c>
      <c r="AY50" s="131" t="str">
        <f t="shared" si="151"/>
        <v/>
      </c>
      <c r="AZ50" s="131" t="str">
        <f t="shared" si="152"/>
        <v/>
      </c>
      <c r="BA50" s="131" t="str">
        <f t="shared" si="153"/>
        <v/>
      </c>
      <c r="BB50" s="131" t="str">
        <f t="shared" si="154"/>
        <v/>
      </c>
      <c r="BC50" s="131" t="str">
        <f t="shared" si="155"/>
        <v/>
      </c>
      <c r="BD50" s="131" t="str">
        <f t="shared" si="156"/>
        <v/>
      </c>
      <c r="BE50" s="131" t="str">
        <f t="shared" si="157"/>
        <v/>
      </c>
      <c r="BF50" s="131" t="str">
        <f t="shared" si="158"/>
        <v/>
      </c>
      <c r="BG50" s="131" t="str">
        <f t="shared" si="159"/>
        <v/>
      </c>
      <c r="BH50" s="131" t="str">
        <f t="shared" si="160"/>
        <v/>
      </c>
      <c r="BI50" s="131" t="str">
        <f t="shared" si="161"/>
        <v/>
      </c>
      <c r="BJ50" s="131" t="str">
        <f t="shared" si="162"/>
        <v/>
      </c>
      <c r="BK50" s="131" t="str">
        <f t="shared" si="163"/>
        <v/>
      </c>
      <c r="BL50" s="131" t="str">
        <f t="shared" si="164"/>
        <v/>
      </c>
      <c r="BM50" s="131" t="str">
        <f t="shared" si="165"/>
        <v/>
      </c>
      <c r="BN50" s="131" t="str">
        <f t="shared" si="166"/>
        <v/>
      </c>
      <c r="BO50" s="131" t="str">
        <f t="shared" si="167"/>
        <v/>
      </c>
      <c r="BP50" s="131" t="str">
        <f t="shared" si="168"/>
        <v/>
      </c>
      <c r="BQ50" s="131" t="str">
        <f t="shared" si="169"/>
        <v/>
      </c>
      <c r="BR50" s="131" t="str">
        <f t="shared" si="170"/>
        <v/>
      </c>
      <c r="BS50" s="131" t="str">
        <f t="shared" si="171"/>
        <v/>
      </c>
      <c r="BT50" s="131" t="str">
        <f t="shared" si="172"/>
        <v/>
      </c>
      <c r="BU50" s="131" t="str">
        <f t="shared" si="173"/>
        <v/>
      </c>
      <c r="BV50" s="131" t="str">
        <f t="shared" si="174"/>
        <v/>
      </c>
      <c r="BW50" s="131" t="str">
        <f t="shared" si="175"/>
        <v/>
      </c>
      <c r="BX50" s="131" t="str">
        <f t="shared" si="176"/>
        <v/>
      </c>
      <c r="BY50" s="131" t="str">
        <f t="shared" si="177"/>
        <v/>
      </c>
      <c r="BZ50" s="131" t="str">
        <f t="shared" si="178"/>
        <v/>
      </c>
      <c r="CA50" s="131" t="str">
        <f t="shared" si="179"/>
        <v/>
      </c>
      <c r="CB50" s="131" t="str">
        <f t="shared" si="180"/>
        <v/>
      </c>
      <c r="CC50" s="131" t="str">
        <f t="shared" si="181"/>
        <v/>
      </c>
      <c r="CD50" s="131" t="str">
        <f t="shared" si="182"/>
        <v/>
      </c>
      <c r="CE50" s="131" t="str">
        <f t="shared" si="183"/>
        <v/>
      </c>
      <c r="CF50" s="131" t="str">
        <f t="shared" si="184"/>
        <v/>
      </c>
      <c r="CG50" s="131" t="str">
        <f t="shared" si="185"/>
        <v/>
      </c>
      <c r="CH50" s="131" t="str">
        <f t="shared" si="186"/>
        <v/>
      </c>
      <c r="CI50" s="131" t="str">
        <f t="shared" si="187"/>
        <v/>
      </c>
      <c r="CJ50" s="131" t="str">
        <f t="shared" si="188"/>
        <v/>
      </c>
      <c r="CK50" s="131" t="str">
        <f t="shared" si="189"/>
        <v/>
      </c>
      <c r="CL50" s="131" t="str">
        <f t="shared" si="190"/>
        <v/>
      </c>
      <c r="CM50" s="131" t="str">
        <f t="shared" si="191"/>
        <v/>
      </c>
      <c r="CN50" s="131" t="str">
        <f t="shared" si="192"/>
        <v/>
      </c>
      <c r="CO50" s="131" t="str">
        <f t="shared" si="193"/>
        <v/>
      </c>
      <c r="CP50" s="131" t="str">
        <f t="shared" si="194"/>
        <v/>
      </c>
      <c r="CQ50" s="131" t="str">
        <f t="shared" si="195"/>
        <v/>
      </c>
      <c r="CR50" s="131" t="str">
        <f t="shared" si="196"/>
        <v/>
      </c>
      <c r="CS50" s="131" t="str">
        <f t="shared" si="197"/>
        <v/>
      </c>
      <c r="CT50" s="131" t="str">
        <f t="shared" si="198"/>
        <v/>
      </c>
      <c r="CU50" s="131" t="str">
        <f t="shared" si="199"/>
        <v/>
      </c>
      <c r="CV50" s="131" t="str">
        <f t="shared" si="200"/>
        <v/>
      </c>
      <c r="CW50" s="131" t="str">
        <f t="shared" si="201"/>
        <v/>
      </c>
      <c r="CX50" s="131" t="str">
        <f t="shared" si="202"/>
        <v/>
      </c>
      <c r="CY50" s="131" t="str">
        <f t="shared" si="203"/>
        <v/>
      </c>
      <c r="CZ50" s="131" t="str">
        <f t="shared" si="204"/>
        <v/>
      </c>
      <c r="DA50" s="131" t="str">
        <f t="shared" si="205"/>
        <v/>
      </c>
      <c r="DB50" s="131" t="str">
        <f t="shared" si="206"/>
        <v/>
      </c>
      <c r="DC50" s="131" t="str">
        <f t="shared" si="207"/>
        <v/>
      </c>
      <c r="DD50" s="131" t="str">
        <f t="shared" si="208"/>
        <v/>
      </c>
      <c r="DE50" s="131" t="str">
        <f t="shared" si="209"/>
        <v/>
      </c>
      <c r="DF50" s="131" t="str">
        <f t="shared" si="210"/>
        <v/>
      </c>
      <c r="DG50" s="131" t="str">
        <f t="shared" si="211"/>
        <v/>
      </c>
      <c r="DH50" s="131" t="str">
        <f t="shared" si="212"/>
        <v/>
      </c>
      <c r="DI50" s="131" t="str">
        <f t="shared" si="213"/>
        <v/>
      </c>
      <c r="DJ50" s="131" t="str">
        <f t="shared" si="214"/>
        <v/>
      </c>
      <c r="DK50" s="131" t="str">
        <f t="shared" si="215"/>
        <v/>
      </c>
      <c r="DL50" s="131" t="str">
        <f t="shared" si="216"/>
        <v/>
      </c>
      <c r="DM50" s="131" t="str">
        <f t="shared" si="217"/>
        <v/>
      </c>
      <c r="DN50" s="131" t="str">
        <f t="shared" si="218"/>
        <v/>
      </c>
      <c r="DO50" s="131" t="str">
        <f t="shared" si="219"/>
        <v/>
      </c>
      <c r="DP50" s="131" t="str">
        <f t="shared" si="224"/>
        <v/>
      </c>
      <c r="DQ50" s="131" t="str">
        <f t="shared" si="224"/>
        <v/>
      </c>
      <c r="DR50" s="131" t="str">
        <f t="shared" si="224"/>
        <v/>
      </c>
      <c r="DS50" s="131" t="str">
        <f t="shared" si="224"/>
        <v/>
      </c>
      <c r="DT50" s="131" t="str">
        <f t="shared" si="224"/>
        <v/>
      </c>
      <c r="DU50" s="131" t="str">
        <f t="shared" si="224"/>
        <v/>
      </c>
      <c r="DV50" s="131" t="str">
        <f t="shared" si="224"/>
        <v/>
      </c>
      <c r="DW50" s="131" t="str">
        <f t="shared" si="224"/>
        <v/>
      </c>
      <c r="DX50" s="131" t="str">
        <f t="shared" si="224"/>
        <v/>
      </c>
      <c r="DY50" s="131" t="str">
        <f t="shared" si="224"/>
        <v/>
      </c>
      <c r="DZ50" s="131" t="str">
        <f t="shared" si="224"/>
        <v/>
      </c>
      <c r="EA50" s="131" t="str">
        <f t="shared" si="224"/>
        <v/>
      </c>
      <c r="EB50" s="131" t="str">
        <f t="shared" si="224"/>
        <v/>
      </c>
      <c r="EC50" s="131" t="str">
        <f t="shared" si="224"/>
        <v/>
      </c>
      <c r="ED50" s="131" t="str">
        <f t="shared" si="224"/>
        <v/>
      </c>
      <c r="EE50" s="131" t="str">
        <f t="shared" si="224"/>
        <v/>
      </c>
      <c r="EF50" s="131" t="str">
        <f t="shared" si="224"/>
        <v/>
      </c>
      <c r="EG50" s="131" t="str">
        <f t="shared" si="224"/>
        <v/>
      </c>
      <c r="EH50" s="131" t="str">
        <f t="shared" si="224"/>
        <v/>
      </c>
      <c r="EI50" s="131" t="str">
        <f t="shared" si="224"/>
        <v/>
      </c>
      <c r="EJ50" s="131" t="str">
        <f t="shared" si="224"/>
        <v/>
      </c>
      <c r="EK50" s="131" t="str">
        <f t="shared" si="224"/>
        <v/>
      </c>
      <c r="EL50" s="131" t="str">
        <f t="shared" si="224"/>
        <v/>
      </c>
      <c r="EM50" s="131" t="str">
        <f t="shared" si="224"/>
        <v/>
      </c>
      <c r="EN50" s="131" t="str">
        <f t="shared" si="224"/>
        <v/>
      </c>
      <c r="EO50" s="131" t="str">
        <f t="shared" si="224"/>
        <v/>
      </c>
      <c r="EP50" s="131" t="str">
        <f t="shared" si="224"/>
        <v/>
      </c>
      <c r="EQ50" s="131" t="str">
        <f t="shared" si="224"/>
        <v/>
      </c>
      <c r="ER50" s="131" t="str">
        <f t="shared" si="224"/>
        <v/>
      </c>
      <c r="ES50" s="131" t="str">
        <f t="shared" si="224"/>
        <v/>
      </c>
      <c r="ET50" s="131" t="str">
        <f t="shared" si="224"/>
        <v/>
      </c>
      <c r="EU50" s="131" t="str">
        <f t="shared" si="224"/>
        <v/>
      </c>
      <c r="EV50" s="131" t="str">
        <f t="shared" si="224"/>
        <v/>
      </c>
      <c r="EW50" s="131" t="str">
        <f t="shared" si="224"/>
        <v/>
      </c>
      <c r="EX50" s="131" t="str">
        <f t="shared" si="224"/>
        <v/>
      </c>
      <c r="EY50" s="131" t="str">
        <f t="shared" si="224"/>
        <v/>
      </c>
      <c r="EZ50" s="131" t="str">
        <f t="shared" si="224"/>
        <v/>
      </c>
      <c r="FA50" s="131" t="str">
        <f t="shared" si="224"/>
        <v/>
      </c>
      <c r="FB50" s="131" t="str">
        <f t="shared" si="224"/>
        <v/>
      </c>
      <c r="FC50" s="131" t="str">
        <f t="shared" si="224"/>
        <v/>
      </c>
      <c r="FD50" s="131" t="str">
        <f t="shared" si="224"/>
        <v/>
      </c>
      <c r="FE50" s="131" t="str">
        <f t="shared" si="224"/>
        <v/>
      </c>
      <c r="FF50" s="131" t="str">
        <f t="shared" si="224"/>
        <v/>
      </c>
      <c r="FG50" s="131" t="str">
        <f t="shared" si="224"/>
        <v/>
      </c>
      <c r="FH50" s="131" t="str">
        <f t="shared" si="224"/>
        <v/>
      </c>
      <c r="FI50" s="131" t="str">
        <f t="shared" si="224"/>
        <v/>
      </c>
      <c r="FJ50" s="131" t="str">
        <f t="shared" si="224"/>
        <v/>
      </c>
      <c r="FK50" s="131" t="str">
        <f t="shared" si="224"/>
        <v/>
      </c>
      <c r="FL50" s="131" t="str">
        <f t="shared" si="224"/>
        <v/>
      </c>
      <c r="FM50" s="131" t="str">
        <f t="shared" si="224"/>
        <v/>
      </c>
      <c r="FN50" s="131" t="str">
        <f t="shared" si="224"/>
        <v/>
      </c>
      <c r="FO50" s="131" t="str">
        <f t="shared" si="224"/>
        <v/>
      </c>
      <c r="FP50" s="131" t="str">
        <f t="shared" si="224"/>
        <v/>
      </c>
      <c r="FQ50" s="131" t="str">
        <f t="shared" si="224"/>
        <v/>
      </c>
      <c r="FR50" s="131" t="str">
        <f t="shared" si="224"/>
        <v/>
      </c>
      <c r="FS50" s="131" t="str">
        <f t="shared" si="224"/>
        <v/>
      </c>
      <c r="FT50" s="131" t="str">
        <f t="shared" si="224"/>
        <v/>
      </c>
      <c r="FU50" s="131" t="str">
        <f t="shared" si="224"/>
        <v/>
      </c>
      <c r="FV50" s="131" t="str">
        <f t="shared" si="224"/>
        <v/>
      </c>
      <c r="FW50" s="131" t="str">
        <f t="shared" si="224"/>
        <v/>
      </c>
      <c r="FX50" s="131" t="str">
        <f t="shared" si="224"/>
        <v/>
      </c>
      <c r="FY50" s="131" t="str">
        <f t="shared" si="224"/>
        <v/>
      </c>
      <c r="FZ50" s="131" t="str">
        <f t="shared" si="224"/>
        <v/>
      </c>
      <c r="GA50" s="131" t="str">
        <f t="shared" si="223"/>
        <v/>
      </c>
      <c r="GB50" s="131" t="str">
        <f t="shared" si="221"/>
        <v/>
      </c>
      <c r="GC50" s="131" t="str">
        <f t="shared" si="221"/>
        <v/>
      </c>
      <c r="GD50" s="131" t="str">
        <f t="shared" si="221"/>
        <v/>
      </c>
      <c r="GE50" s="131" t="str">
        <f t="shared" si="221"/>
        <v/>
      </c>
      <c r="GF50" s="131" t="str">
        <f t="shared" si="221"/>
        <v/>
      </c>
      <c r="GG50" s="131" t="str">
        <f t="shared" si="221"/>
        <v/>
      </c>
      <c r="GH50" s="131" t="str">
        <f t="shared" si="221"/>
        <v/>
      </c>
      <c r="GI50" s="131" t="str">
        <f t="shared" si="221"/>
        <v/>
      </c>
      <c r="GJ50" s="131" t="str">
        <f t="shared" si="221"/>
        <v/>
      </c>
      <c r="GK50" s="131" t="str">
        <f t="shared" si="221"/>
        <v/>
      </c>
      <c r="GL50" s="131" t="str">
        <f t="shared" si="221"/>
        <v/>
      </c>
      <c r="GM50" s="131" t="str">
        <f t="shared" si="221"/>
        <v/>
      </c>
      <c r="GN50" s="131" t="str">
        <f t="shared" si="221"/>
        <v/>
      </c>
      <c r="GO50" s="131" t="str">
        <f t="shared" si="221"/>
        <v/>
      </c>
      <c r="GP50" s="131" t="str">
        <f t="shared" si="221"/>
        <v/>
      </c>
      <c r="GQ50" s="131" t="str">
        <f t="shared" si="221"/>
        <v/>
      </c>
      <c r="GR50" s="131" t="str">
        <f t="shared" si="221"/>
        <v/>
      </c>
      <c r="GS50" s="131" t="str">
        <f t="shared" si="221"/>
        <v/>
      </c>
      <c r="GT50" s="131" t="str">
        <f t="shared" si="221"/>
        <v/>
      </c>
      <c r="GU50" s="131" t="str">
        <f t="shared" si="221"/>
        <v/>
      </c>
      <c r="GV50" s="131" t="str">
        <f t="shared" si="221"/>
        <v/>
      </c>
      <c r="GW50" s="131" t="str">
        <f t="shared" si="221"/>
        <v/>
      </c>
      <c r="GX50" s="131" t="str">
        <f t="shared" si="221"/>
        <v/>
      </c>
      <c r="GY50" s="131" t="str">
        <f t="shared" si="221"/>
        <v/>
      </c>
      <c r="GZ50" s="131" t="str">
        <f t="shared" si="221"/>
        <v/>
      </c>
      <c r="HA50" s="131" t="str">
        <f t="shared" si="221"/>
        <v/>
      </c>
      <c r="HB50" s="131" t="str">
        <f t="shared" si="221"/>
        <v/>
      </c>
      <c r="HC50" s="131" t="str">
        <f t="shared" si="222"/>
        <v/>
      </c>
      <c r="HD50" s="131" t="str">
        <f t="shared" si="222"/>
        <v/>
      </c>
      <c r="HE50" s="131" t="str">
        <f t="shared" si="222"/>
        <v/>
      </c>
      <c r="HF50" s="131" t="str">
        <f t="shared" si="222"/>
        <v/>
      </c>
      <c r="HG50" s="131" t="str">
        <f t="shared" si="222"/>
        <v/>
      </c>
      <c r="HH50" s="131" t="str">
        <f t="shared" si="222"/>
        <v/>
      </c>
      <c r="HI50" s="131" t="str">
        <f t="shared" si="222"/>
        <v/>
      </c>
      <c r="HJ50" s="131" t="str">
        <f t="shared" si="222"/>
        <v/>
      </c>
      <c r="HK50" s="131" t="str">
        <f t="shared" si="222"/>
        <v/>
      </c>
      <c r="HL50" s="131" t="str">
        <f t="shared" si="222"/>
        <v/>
      </c>
      <c r="HM50" s="131" t="str">
        <f t="shared" si="222"/>
        <v/>
      </c>
      <c r="HN50" s="131" t="str">
        <f t="shared" si="222"/>
        <v/>
      </c>
      <c r="HO50" s="131" t="str">
        <f t="shared" si="222"/>
        <v/>
      </c>
      <c r="HP50" s="132" t="str">
        <f t="shared" si="222"/>
        <v/>
      </c>
    </row>
    <row r="51" spans="1:224" hidden="1">
      <c r="G51" s="61"/>
      <c r="K51"/>
      <c r="L51"/>
      <c r="M51"/>
      <c r="N51" s="129" t="str">
        <f t="shared" si="120"/>
        <v>직원7</v>
      </c>
      <c r="O51" s="130" t="str">
        <f t="shared" si="121"/>
        <v/>
      </c>
      <c r="P51" s="130" t="str">
        <f t="shared" si="121"/>
        <v/>
      </c>
      <c r="Q51" s="130" t="str">
        <f t="shared" si="121"/>
        <v/>
      </c>
      <c r="R51" s="130" t="str">
        <f t="shared" si="121"/>
        <v/>
      </c>
      <c r="S51" s="130" t="str">
        <f t="shared" si="121"/>
        <v/>
      </c>
      <c r="T51" s="130" t="str">
        <f t="shared" si="121"/>
        <v/>
      </c>
      <c r="U51" s="130" t="str">
        <f t="shared" si="121"/>
        <v/>
      </c>
      <c r="V51" s="131" t="str">
        <f t="shared" si="122"/>
        <v/>
      </c>
      <c r="W51" s="131" t="str">
        <f t="shared" si="123"/>
        <v/>
      </c>
      <c r="X51" s="131" t="str">
        <f t="shared" si="124"/>
        <v/>
      </c>
      <c r="Y51" s="131" t="str">
        <f t="shared" si="125"/>
        <v/>
      </c>
      <c r="Z51" s="131" t="str">
        <f t="shared" si="126"/>
        <v/>
      </c>
      <c r="AA51" s="131" t="str">
        <f t="shared" si="127"/>
        <v/>
      </c>
      <c r="AB51" s="131" t="str">
        <f t="shared" si="128"/>
        <v/>
      </c>
      <c r="AC51" s="131" t="str">
        <f t="shared" si="129"/>
        <v/>
      </c>
      <c r="AD51" s="131" t="str">
        <f t="shared" si="130"/>
        <v/>
      </c>
      <c r="AE51" s="131" t="str">
        <f t="shared" si="131"/>
        <v/>
      </c>
      <c r="AF51" s="131" t="str">
        <f t="shared" si="132"/>
        <v/>
      </c>
      <c r="AG51" s="131" t="str">
        <f t="shared" si="133"/>
        <v/>
      </c>
      <c r="AH51" s="131" t="str">
        <f t="shared" si="134"/>
        <v/>
      </c>
      <c r="AI51" s="131" t="str">
        <f t="shared" si="135"/>
        <v/>
      </c>
      <c r="AJ51" s="131" t="str">
        <f t="shared" si="136"/>
        <v/>
      </c>
      <c r="AK51" s="131" t="str">
        <f t="shared" si="137"/>
        <v/>
      </c>
      <c r="AL51" s="131" t="str">
        <f t="shared" si="138"/>
        <v/>
      </c>
      <c r="AM51" s="131" t="str">
        <f t="shared" si="139"/>
        <v/>
      </c>
      <c r="AN51" s="131" t="str">
        <f t="shared" si="140"/>
        <v/>
      </c>
      <c r="AO51" s="131" t="str">
        <f t="shared" si="141"/>
        <v/>
      </c>
      <c r="AP51" s="131" t="str">
        <f t="shared" si="142"/>
        <v/>
      </c>
      <c r="AQ51" s="131" t="str">
        <f t="shared" si="143"/>
        <v/>
      </c>
      <c r="AR51" s="131" t="str">
        <f t="shared" si="144"/>
        <v/>
      </c>
      <c r="AS51" s="131" t="str">
        <f t="shared" si="145"/>
        <v/>
      </c>
      <c r="AT51" s="131" t="str">
        <f t="shared" si="146"/>
        <v/>
      </c>
      <c r="AU51" s="131" t="str">
        <f t="shared" si="147"/>
        <v/>
      </c>
      <c r="AV51" s="131" t="str">
        <f t="shared" si="148"/>
        <v/>
      </c>
      <c r="AW51" s="131" t="str">
        <f t="shared" si="149"/>
        <v/>
      </c>
      <c r="AX51" s="131" t="str">
        <f t="shared" si="150"/>
        <v/>
      </c>
      <c r="AY51" s="131" t="str">
        <f t="shared" si="151"/>
        <v/>
      </c>
      <c r="AZ51" s="131" t="str">
        <f t="shared" si="152"/>
        <v/>
      </c>
      <c r="BA51" s="131" t="str">
        <f t="shared" si="153"/>
        <v/>
      </c>
      <c r="BB51" s="131" t="str">
        <f t="shared" si="154"/>
        <v/>
      </c>
      <c r="BC51" s="131" t="str">
        <f t="shared" si="155"/>
        <v/>
      </c>
      <c r="BD51" s="131" t="str">
        <f t="shared" si="156"/>
        <v/>
      </c>
      <c r="BE51" s="131" t="str">
        <f t="shared" si="157"/>
        <v/>
      </c>
      <c r="BF51" s="131" t="str">
        <f t="shared" si="158"/>
        <v/>
      </c>
      <c r="BG51" s="131" t="str">
        <f t="shared" si="159"/>
        <v/>
      </c>
      <c r="BH51" s="131" t="str">
        <f t="shared" si="160"/>
        <v/>
      </c>
      <c r="BI51" s="131" t="str">
        <f t="shared" si="161"/>
        <v/>
      </c>
      <c r="BJ51" s="131" t="str">
        <f t="shared" si="162"/>
        <v/>
      </c>
      <c r="BK51" s="131" t="str">
        <f t="shared" si="163"/>
        <v/>
      </c>
      <c r="BL51" s="131" t="str">
        <f t="shared" si="164"/>
        <v/>
      </c>
      <c r="BM51" s="131" t="str">
        <f t="shared" si="165"/>
        <v/>
      </c>
      <c r="BN51" s="131" t="str">
        <f t="shared" si="166"/>
        <v/>
      </c>
      <c r="BO51" s="131" t="str">
        <f t="shared" si="167"/>
        <v/>
      </c>
      <c r="BP51" s="131" t="str">
        <f t="shared" si="168"/>
        <v/>
      </c>
      <c r="BQ51" s="131" t="str">
        <f t="shared" si="169"/>
        <v/>
      </c>
      <c r="BR51" s="131" t="str">
        <f t="shared" si="170"/>
        <v/>
      </c>
      <c r="BS51" s="131" t="str">
        <f t="shared" si="171"/>
        <v/>
      </c>
      <c r="BT51" s="131" t="str">
        <f t="shared" si="172"/>
        <v/>
      </c>
      <c r="BU51" s="131" t="str">
        <f t="shared" si="173"/>
        <v/>
      </c>
      <c r="BV51" s="131" t="str">
        <f t="shared" si="174"/>
        <v/>
      </c>
      <c r="BW51" s="131" t="str">
        <f t="shared" si="175"/>
        <v/>
      </c>
      <c r="BX51" s="131" t="str">
        <f t="shared" si="176"/>
        <v/>
      </c>
      <c r="BY51" s="131" t="str">
        <f t="shared" si="177"/>
        <v/>
      </c>
      <c r="BZ51" s="131" t="str">
        <f t="shared" si="178"/>
        <v/>
      </c>
      <c r="CA51" s="131" t="str">
        <f t="shared" si="179"/>
        <v/>
      </c>
      <c r="CB51" s="131" t="str">
        <f t="shared" si="180"/>
        <v/>
      </c>
      <c r="CC51" s="131" t="str">
        <f t="shared" si="181"/>
        <v/>
      </c>
      <c r="CD51" s="131" t="str">
        <f t="shared" si="182"/>
        <v/>
      </c>
      <c r="CE51" s="131" t="str">
        <f t="shared" si="183"/>
        <v/>
      </c>
      <c r="CF51" s="131" t="str">
        <f t="shared" si="184"/>
        <v/>
      </c>
      <c r="CG51" s="131" t="str">
        <f t="shared" si="185"/>
        <v/>
      </c>
      <c r="CH51" s="131" t="str">
        <f t="shared" si="186"/>
        <v/>
      </c>
      <c r="CI51" s="131" t="str">
        <f t="shared" si="187"/>
        <v/>
      </c>
      <c r="CJ51" s="131" t="str">
        <f t="shared" si="188"/>
        <v/>
      </c>
      <c r="CK51" s="131" t="str">
        <f t="shared" si="189"/>
        <v/>
      </c>
      <c r="CL51" s="131" t="str">
        <f t="shared" si="190"/>
        <v/>
      </c>
      <c r="CM51" s="131" t="str">
        <f t="shared" si="191"/>
        <v/>
      </c>
      <c r="CN51" s="131" t="str">
        <f t="shared" si="192"/>
        <v/>
      </c>
      <c r="CO51" s="131" t="str">
        <f t="shared" si="193"/>
        <v/>
      </c>
      <c r="CP51" s="131" t="str">
        <f t="shared" si="194"/>
        <v/>
      </c>
      <c r="CQ51" s="131" t="str">
        <f t="shared" si="195"/>
        <v/>
      </c>
      <c r="CR51" s="131" t="str">
        <f t="shared" si="196"/>
        <v/>
      </c>
      <c r="CS51" s="131" t="str">
        <f t="shared" si="197"/>
        <v/>
      </c>
      <c r="CT51" s="131" t="str">
        <f t="shared" si="198"/>
        <v/>
      </c>
      <c r="CU51" s="131" t="str">
        <f t="shared" si="199"/>
        <v/>
      </c>
      <c r="CV51" s="131" t="str">
        <f t="shared" si="200"/>
        <v/>
      </c>
      <c r="CW51" s="131" t="str">
        <f t="shared" si="201"/>
        <v/>
      </c>
      <c r="CX51" s="131" t="str">
        <f t="shared" si="202"/>
        <v/>
      </c>
      <c r="CY51" s="131" t="str">
        <f t="shared" si="203"/>
        <v/>
      </c>
      <c r="CZ51" s="131" t="str">
        <f t="shared" si="204"/>
        <v/>
      </c>
      <c r="DA51" s="131" t="str">
        <f t="shared" si="205"/>
        <v/>
      </c>
      <c r="DB51" s="131" t="str">
        <f t="shared" si="206"/>
        <v/>
      </c>
      <c r="DC51" s="131" t="str">
        <f t="shared" si="207"/>
        <v/>
      </c>
      <c r="DD51" s="131" t="str">
        <f t="shared" si="208"/>
        <v/>
      </c>
      <c r="DE51" s="131" t="str">
        <f t="shared" si="209"/>
        <v/>
      </c>
      <c r="DF51" s="131" t="str">
        <f t="shared" si="210"/>
        <v/>
      </c>
      <c r="DG51" s="131" t="str">
        <f t="shared" si="211"/>
        <v/>
      </c>
      <c r="DH51" s="131" t="str">
        <f t="shared" si="212"/>
        <v/>
      </c>
      <c r="DI51" s="131" t="str">
        <f t="shared" si="213"/>
        <v/>
      </c>
      <c r="DJ51" s="131" t="str">
        <f t="shared" si="214"/>
        <v/>
      </c>
      <c r="DK51" s="131" t="str">
        <f t="shared" si="215"/>
        <v/>
      </c>
      <c r="DL51" s="131" t="str">
        <f t="shared" si="216"/>
        <v/>
      </c>
      <c r="DM51" s="131" t="str">
        <f t="shared" si="217"/>
        <v/>
      </c>
      <c r="DN51" s="131" t="str">
        <f t="shared" si="218"/>
        <v/>
      </c>
      <c r="DO51" s="131" t="str">
        <f t="shared" si="219"/>
        <v/>
      </c>
      <c r="DP51" s="131" t="str">
        <f t="shared" si="224"/>
        <v/>
      </c>
      <c r="DQ51" s="131" t="str">
        <f t="shared" si="224"/>
        <v/>
      </c>
      <c r="DR51" s="131" t="str">
        <f t="shared" si="224"/>
        <v/>
      </c>
      <c r="DS51" s="131" t="str">
        <f t="shared" si="224"/>
        <v/>
      </c>
      <c r="DT51" s="131" t="str">
        <f t="shared" si="224"/>
        <v/>
      </c>
      <c r="DU51" s="131" t="str">
        <f t="shared" si="224"/>
        <v/>
      </c>
      <c r="DV51" s="131" t="str">
        <f t="shared" si="224"/>
        <v/>
      </c>
      <c r="DW51" s="131" t="str">
        <f t="shared" si="224"/>
        <v/>
      </c>
      <c r="DX51" s="131" t="str">
        <f t="shared" si="224"/>
        <v/>
      </c>
      <c r="DY51" s="131" t="str">
        <f t="shared" si="224"/>
        <v/>
      </c>
      <c r="DZ51" s="131" t="str">
        <f t="shared" si="224"/>
        <v/>
      </c>
      <c r="EA51" s="131" t="str">
        <f t="shared" si="224"/>
        <v/>
      </c>
      <c r="EB51" s="131" t="str">
        <f t="shared" si="224"/>
        <v/>
      </c>
      <c r="EC51" s="131" t="str">
        <f t="shared" si="224"/>
        <v/>
      </c>
      <c r="ED51" s="131" t="str">
        <f t="shared" si="224"/>
        <v/>
      </c>
      <c r="EE51" s="131" t="str">
        <f t="shared" si="224"/>
        <v/>
      </c>
      <c r="EF51" s="131" t="str">
        <f t="shared" si="224"/>
        <v/>
      </c>
      <c r="EG51" s="131" t="str">
        <f t="shared" si="224"/>
        <v/>
      </c>
      <c r="EH51" s="131" t="str">
        <f t="shared" si="224"/>
        <v/>
      </c>
      <c r="EI51" s="131" t="str">
        <f t="shared" si="224"/>
        <v/>
      </c>
      <c r="EJ51" s="131" t="str">
        <f t="shared" si="224"/>
        <v/>
      </c>
      <c r="EK51" s="131" t="str">
        <f t="shared" si="224"/>
        <v/>
      </c>
      <c r="EL51" s="131" t="str">
        <f t="shared" si="224"/>
        <v/>
      </c>
      <c r="EM51" s="131" t="str">
        <f t="shared" si="224"/>
        <v/>
      </c>
      <c r="EN51" s="131" t="str">
        <f t="shared" si="224"/>
        <v/>
      </c>
      <c r="EO51" s="131" t="str">
        <f t="shared" si="224"/>
        <v/>
      </c>
      <c r="EP51" s="131" t="str">
        <f t="shared" si="224"/>
        <v/>
      </c>
      <c r="EQ51" s="131" t="str">
        <f t="shared" si="224"/>
        <v/>
      </c>
      <c r="ER51" s="131" t="str">
        <f t="shared" si="224"/>
        <v/>
      </c>
      <c r="ES51" s="131" t="str">
        <f t="shared" si="224"/>
        <v/>
      </c>
      <c r="ET51" s="131" t="str">
        <f t="shared" si="224"/>
        <v/>
      </c>
      <c r="EU51" s="131" t="str">
        <f t="shared" si="224"/>
        <v/>
      </c>
      <c r="EV51" s="131" t="str">
        <f t="shared" si="224"/>
        <v/>
      </c>
      <c r="EW51" s="131" t="str">
        <f t="shared" si="224"/>
        <v/>
      </c>
      <c r="EX51" s="131" t="str">
        <f t="shared" si="224"/>
        <v/>
      </c>
      <c r="EY51" s="131" t="str">
        <f t="shared" si="224"/>
        <v/>
      </c>
      <c r="EZ51" s="131" t="str">
        <f t="shared" si="224"/>
        <v/>
      </c>
      <c r="FA51" s="131" t="str">
        <f t="shared" si="224"/>
        <v/>
      </c>
      <c r="FB51" s="131" t="str">
        <f t="shared" si="224"/>
        <v/>
      </c>
      <c r="FC51" s="131" t="str">
        <f t="shared" si="224"/>
        <v/>
      </c>
      <c r="FD51" s="131" t="str">
        <f t="shared" si="224"/>
        <v/>
      </c>
      <c r="FE51" s="131" t="str">
        <f t="shared" si="224"/>
        <v/>
      </c>
      <c r="FF51" s="131" t="str">
        <f t="shared" si="224"/>
        <v/>
      </c>
      <c r="FG51" s="131" t="str">
        <f t="shared" si="224"/>
        <v/>
      </c>
      <c r="FH51" s="131" t="str">
        <f t="shared" si="224"/>
        <v/>
      </c>
      <c r="FI51" s="131" t="str">
        <f t="shared" si="224"/>
        <v/>
      </c>
      <c r="FJ51" s="131" t="str">
        <f t="shared" si="224"/>
        <v/>
      </c>
      <c r="FK51" s="131" t="str">
        <f t="shared" si="224"/>
        <v/>
      </c>
      <c r="FL51" s="131" t="str">
        <f t="shared" si="224"/>
        <v/>
      </c>
      <c r="FM51" s="131" t="str">
        <f t="shared" si="224"/>
        <v/>
      </c>
      <c r="FN51" s="131" t="str">
        <f t="shared" si="224"/>
        <v/>
      </c>
      <c r="FO51" s="131" t="str">
        <f t="shared" si="224"/>
        <v/>
      </c>
      <c r="FP51" s="131" t="str">
        <f t="shared" si="224"/>
        <v/>
      </c>
      <c r="FQ51" s="131" t="str">
        <f t="shared" si="224"/>
        <v/>
      </c>
      <c r="FR51" s="131" t="str">
        <f t="shared" si="224"/>
        <v/>
      </c>
      <c r="FS51" s="131" t="str">
        <f t="shared" si="224"/>
        <v/>
      </c>
      <c r="FT51" s="131" t="str">
        <f t="shared" si="224"/>
        <v/>
      </c>
      <c r="FU51" s="131" t="str">
        <f t="shared" si="224"/>
        <v/>
      </c>
      <c r="FV51" s="131" t="str">
        <f t="shared" si="224"/>
        <v/>
      </c>
      <c r="FW51" s="131" t="str">
        <f t="shared" si="224"/>
        <v/>
      </c>
      <c r="FX51" s="131" t="str">
        <f t="shared" si="224"/>
        <v/>
      </c>
      <c r="FY51" s="131" t="str">
        <f t="shared" si="224"/>
        <v/>
      </c>
      <c r="FZ51" s="131" t="str">
        <f t="shared" si="224"/>
        <v/>
      </c>
      <c r="GA51" s="131" t="str">
        <f t="shared" si="223"/>
        <v/>
      </c>
      <c r="GB51" s="131" t="str">
        <f t="shared" si="221"/>
        <v/>
      </c>
      <c r="GC51" s="131" t="str">
        <f t="shared" si="221"/>
        <v/>
      </c>
      <c r="GD51" s="131" t="str">
        <f t="shared" si="221"/>
        <v/>
      </c>
      <c r="GE51" s="131" t="str">
        <f t="shared" si="221"/>
        <v/>
      </c>
      <c r="GF51" s="131" t="str">
        <f t="shared" si="221"/>
        <v/>
      </c>
      <c r="GG51" s="131" t="str">
        <f t="shared" si="221"/>
        <v/>
      </c>
      <c r="GH51" s="131" t="str">
        <f t="shared" si="221"/>
        <v/>
      </c>
      <c r="GI51" s="131" t="str">
        <f t="shared" si="221"/>
        <v/>
      </c>
      <c r="GJ51" s="131" t="str">
        <f t="shared" si="221"/>
        <v/>
      </c>
      <c r="GK51" s="131" t="str">
        <f t="shared" si="221"/>
        <v/>
      </c>
      <c r="GL51" s="131" t="str">
        <f t="shared" si="221"/>
        <v/>
      </c>
      <c r="GM51" s="131" t="str">
        <f t="shared" si="221"/>
        <v/>
      </c>
      <c r="GN51" s="131" t="str">
        <f t="shared" si="221"/>
        <v/>
      </c>
      <c r="GO51" s="131" t="str">
        <f t="shared" si="221"/>
        <v/>
      </c>
      <c r="GP51" s="131" t="str">
        <f t="shared" si="221"/>
        <v/>
      </c>
      <c r="GQ51" s="131" t="str">
        <f t="shared" si="221"/>
        <v/>
      </c>
      <c r="GR51" s="131" t="str">
        <f t="shared" si="221"/>
        <v/>
      </c>
      <c r="GS51" s="131" t="str">
        <f t="shared" si="221"/>
        <v/>
      </c>
      <c r="GT51" s="131" t="str">
        <f t="shared" si="221"/>
        <v/>
      </c>
      <c r="GU51" s="131" t="str">
        <f t="shared" si="221"/>
        <v/>
      </c>
      <c r="GV51" s="131" t="str">
        <f t="shared" si="221"/>
        <v/>
      </c>
      <c r="GW51" s="131" t="str">
        <f t="shared" si="221"/>
        <v/>
      </c>
      <c r="GX51" s="131" t="str">
        <f t="shared" si="221"/>
        <v/>
      </c>
      <c r="GY51" s="131" t="str">
        <f t="shared" si="221"/>
        <v/>
      </c>
      <c r="GZ51" s="131" t="str">
        <f t="shared" si="221"/>
        <v/>
      </c>
      <c r="HA51" s="131" t="str">
        <f t="shared" si="221"/>
        <v/>
      </c>
      <c r="HB51" s="131" t="str">
        <f t="shared" si="221"/>
        <v/>
      </c>
      <c r="HC51" s="131" t="str">
        <f t="shared" si="222"/>
        <v/>
      </c>
      <c r="HD51" s="131" t="str">
        <f t="shared" si="222"/>
        <v/>
      </c>
      <c r="HE51" s="131" t="str">
        <f t="shared" si="222"/>
        <v/>
      </c>
      <c r="HF51" s="131" t="str">
        <f t="shared" si="222"/>
        <v/>
      </c>
      <c r="HG51" s="131" t="str">
        <f t="shared" si="222"/>
        <v/>
      </c>
      <c r="HH51" s="131" t="str">
        <f t="shared" si="222"/>
        <v/>
      </c>
      <c r="HI51" s="131" t="str">
        <f t="shared" si="222"/>
        <v/>
      </c>
      <c r="HJ51" s="131" t="str">
        <f t="shared" si="222"/>
        <v/>
      </c>
      <c r="HK51" s="131" t="str">
        <f t="shared" si="222"/>
        <v/>
      </c>
      <c r="HL51" s="131" t="str">
        <f t="shared" si="222"/>
        <v/>
      </c>
      <c r="HM51" s="131" t="str">
        <f t="shared" si="222"/>
        <v/>
      </c>
      <c r="HN51" s="131" t="str">
        <f t="shared" si="222"/>
        <v/>
      </c>
      <c r="HO51" s="131" t="str">
        <f t="shared" si="222"/>
        <v/>
      </c>
      <c r="HP51" s="132" t="str">
        <f t="shared" si="222"/>
        <v/>
      </c>
    </row>
    <row r="52" spans="1:224" hidden="1">
      <c r="G52" s="61"/>
      <c r="K52"/>
      <c r="L52"/>
      <c r="M52"/>
      <c r="N52" s="129" t="str">
        <f t="shared" si="120"/>
        <v>직원8</v>
      </c>
      <c r="O52" s="130" t="str">
        <f t="shared" si="121"/>
        <v/>
      </c>
      <c r="P52" s="130" t="str">
        <f t="shared" si="121"/>
        <v/>
      </c>
      <c r="Q52" s="130" t="str">
        <f t="shared" si="121"/>
        <v/>
      </c>
      <c r="R52" s="130" t="str">
        <f t="shared" si="121"/>
        <v/>
      </c>
      <c r="S52" s="130" t="str">
        <f t="shared" si="121"/>
        <v/>
      </c>
      <c r="T52" s="130" t="str">
        <f t="shared" si="121"/>
        <v/>
      </c>
      <c r="U52" s="130" t="str">
        <f t="shared" si="121"/>
        <v/>
      </c>
      <c r="V52" s="131" t="str">
        <f t="shared" si="122"/>
        <v/>
      </c>
      <c r="W52" s="131" t="str">
        <f t="shared" si="123"/>
        <v/>
      </c>
      <c r="X52" s="131" t="str">
        <f t="shared" si="124"/>
        <v/>
      </c>
      <c r="Y52" s="131" t="str">
        <f t="shared" si="125"/>
        <v/>
      </c>
      <c r="Z52" s="131" t="str">
        <f t="shared" si="126"/>
        <v/>
      </c>
      <c r="AA52" s="131" t="str">
        <f t="shared" si="127"/>
        <v/>
      </c>
      <c r="AB52" s="131" t="str">
        <f t="shared" si="128"/>
        <v/>
      </c>
      <c r="AC52" s="131" t="str">
        <f t="shared" si="129"/>
        <v/>
      </c>
      <c r="AD52" s="131" t="str">
        <f t="shared" si="130"/>
        <v/>
      </c>
      <c r="AE52" s="131" t="str">
        <f t="shared" si="131"/>
        <v/>
      </c>
      <c r="AF52" s="131" t="str">
        <f t="shared" si="132"/>
        <v/>
      </c>
      <c r="AG52" s="131" t="str">
        <f t="shared" si="133"/>
        <v/>
      </c>
      <c r="AH52" s="131" t="str">
        <f t="shared" si="134"/>
        <v/>
      </c>
      <c r="AI52" s="131" t="str">
        <f t="shared" si="135"/>
        <v/>
      </c>
      <c r="AJ52" s="131" t="str">
        <f t="shared" si="136"/>
        <v/>
      </c>
      <c r="AK52" s="131" t="str">
        <f t="shared" si="137"/>
        <v/>
      </c>
      <c r="AL52" s="131" t="str">
        <f t="shared" si="138"/>
        <v/>
      </c>
      <c r="AM52" s="131" t="str">
        <f t="shared" si="139"/>
        <v/>
      </c>
      <c r="AN52" s="131" t="str">
        <f t="shared" si="140"/>
        <v/>
      </c>
      <c r="AO52" s="131" t="str">
        <f t="shared" si="141"/>
        <v/>
      </c>
      <c r="AP52" s="131" t="str">
        <f t="shared" si="142"/>
        <v/>
      </c>
      <c r="AQ52" s="131" t="str">
        <f t="shared" si="143"/>
        <v/>
      </c>
      <c r="AR52" s="131" t="str">
        <f t="shared" si="144"/>
        <v/>
      </c>
      <c r="AS52" s="131" t="str">
        <f t="shared" si="145"/>
        <v/>
      </c>
      <c r="AT52" s="131" t="str">
        <f t="shared" si="146"/>
        <v/>
      </c>
      <c r="AU52" s="131" t="str">
        <f t="shared" si="147"/>
        <v/>
      </c>
      <c r="AV52" s="131" t="str">
        <f t="shared" si="148"/>
        <v/>
      </c>
      <c r="AW52" s="131" t="str">
        <f t="shared" si="149"/>
        <v/>
      </c>
      <c r="AX52" s="131" t="str">
        <f t="shared" si="150"/>
        <v/>
      </c>
      <c r="AY52" s="131" t="str">
        <f t="shared" si="151"/>
        <v/>
      </c>
      <c r="AZ52" s="131" t="str">
        <f t="shared" si="152"/>
        <v/>
      </c>
      <c r="BA52" s="131" t="str">
        <f t="shared" si="153"/>
        <v/>
      </c>
      <c r="BB52" s="131" t="str">
        <f t="shared" si="154"/>
        <v/>
      </c>
      <c r="BC52" s="131" t="str">
        <f t="shared" si="155"/>
        <v/>
      </c>
      <c r="BD52" s="131" t="str">
        <f t="shared" si="156"/>
        <v/>
      </c>
      <c r="BE52" s="131" t="str">
        <f t="shared" si="157"/>
        <v/>
      </c>
      <c r="BF52" s="131" t="str">
        <f t="shared" si="158"/>
        <v/>
      </c>
      <c r="BG52" s="131" t="str">
        <f t="shared" si="159"/>
        <v/>
      </c>
      <c r="BH52" s="131" t="str">
        <f t="shared" si="160"/>
        <v/>
      </c>
      <c r="BI52" s="131" t="str">
        <f t="shared" si="161"/>
        <v/>
      </c>
      <c r="BJ52" s="131" t="str">
        <f t="shared" si="162"/>
        <v/>
      </c>
      <c r="BK52" s="131" t="str">
        <f t="shared" si="163"/>
        <v/>
      </c>
      <c r="BL52" s="131" t="str">
        <f t="shared" si="164"/>
        <v/>
      </c>
      <c r="BM52" s="131" t="str">
        <f t="shared" si="165"/>
        <v/>
      </c>
      <c r="BN52" s="131" t="str">
        <f t="shared" si="166"/>
        <v/>
      </c>
      <c r="BO52" s="131" t="str">
        <f t="shared" si="167"/>
        <v/>
      </c>
      <c r="BP52" s="131" t="str">
        <f t="shared" si="168"/>
        <v/>
      </c>
      <c r="BQ52" s="131" t="str">
        <f t="shared" si="169"/>
        <v/>
      </c>
      <c r="BR52" s="131" t="str">
        <f t="shared" si="170"/>
        <v/>
      </c>
      <c r="BS52" s="131" t="str">
        <f t="shared" si="171"/>
        <v/>
      </c>
      <c r="BT52" s="131" t="str">
        <f t="shared" si="172"/>
        <v/>
      </c>
      <c r="BU52" s="131" t="str">
        <f t="shared" si="173"/>
        <v/>
      </c>
      <c r="BV52" s="131" t="str">
        <f t="shared" si="174"/>
        <v/>
      </c>
      <c r="BW52" s="131" t="str">
        <f t="shared" si="175"/>
        <v/>
      </c>
      <c r="BX52" s="131" t="str">
        <f t="shared" si="176"/>
        <v/>
      </c>
      <c r="BY52" s="131" t="str">
        <f t="shared" si="177"/>
        <v/>
      </c>
      <c r="BZ52" s="131" t="str">
        <f t="shared" si="178"/>
        <v/>
      </c>
      <c r="CA52" s="131" t="str">
        <f t="shared" si="179"/>
        <v/>
      </c>
      <c r="CB52" s="131" t="str">
        <f t="shared" si="180"/>
        <v/>
      </c>
      <c r="CC52" s="131" t="str">
        <f t="shared" si="181"/>
        <v/>
      </c>
      <c r="CD52" s="131" t="str">
        <f t="shared" si="182"/>
        <v/>
      </c>
      <c r="CE52" s="131" t="str">
        <f t="shared" si="183"/>
        <v/>
      </c>
      <c r="CF52" s="131" t="str">
        <f t="shared" si="184"/>
        <v/>
      </c>
      <c r="CG52" s="131" t="str">
        <f t="shared" si="185"/>
        <v/>
      </c>
      <c r="CH52" s="131" t="str">
        <f t="shared" si="186"/>
        <v/>
      </c>
      <c r="CI52" s="131" t="str">
        <f t="shared" si="187"/>
        <v/>
      </c>
      <c r="CJ52" s="131" t="str">
        <f t="shared" si="188"/>
        <v/>
      </c>
      <c r="CK52" s="131" t="str">
        <f t="shared" si="189"/>
        <v/>
      </c>
      <c r="CL52" s="131" t="str">
        <f t="shared" si="190"/>
        <v/>
      </c>
      <c r="CM52" s="131" t="str">
        <f t="shared" si="191"/>
        <v/>
      </c>
      <c r="CN52" s="131" t="str">
        <f t="shared" si="192"/>
        <v/>
      </c>
      <c r="CO52" s="131" t="str">
        <f t="shared" si="193"/>
        <v/>
      </c>
      <c r="CP52" s="131" t="str">
        <f t="shared" si="194"/>
        <v/>
      </c>
      <c r="CQ52" s="131" t="str">
        <f t="shared" si="195"/>
        <v/>
      </c>
      <c r="CR52" s="131" t="str">
        <f t="shared" si="196"/>
        <v/>
      </c>
      <c r="CS52" s="131" t="str">
        <f t="shared" si="197"/>
        <v/>
      </c>
      <c r="CT52" s="131" t="str">
        <f t="shared" si="198"/>
        <v/>
      </c>
      <c r="CU52" s="131" t="str">
        <f t="shared" si="199"/>
        <v/>
      </c>
      <c r="CV52" s="131" t="str">
        <f t="shared" si="200"/>
        <v/>
      </c>
      <c r="CW52" s="131" t="str">
        <f t="shared" si="201"/>
        <v/>
      </c>
      <c r="CX52" s="131" t="str">
        <f t="shared" si="202"/>
        <v/>
      </c>
      <c r="CY52" s="131" t="str">
        <f t="shared" si="203"/>
        <v/>
      </c>
      <c r="CZ52" s="131" t="str">
        <f t="shared" si="204"/>
        <v/>
      </c>
      <c r="DA52" s="131" t="str">
        <f t="shared" si="205"/>
        <v/>
      </c>
      <c r="DB52" s="131" t="str">
        <f t="shared" si="206"/>
        <v/>
      </c>
      <c r="DC52" s="131" t="str">
        <f t="shared" si="207"/>
        <v/>
      </c>
      <c r="DD52" s="131" t="str">
        <f t="shared" si="208"/>
        <v/>
      </c>
      <c r="DE52" s="131" t="str">
        <f t="shared" si="209"/>
        <v/>
      </c>
      <c r="DF52" s="131" t="str">
        <f t="shared" si="210"/>
        <v/>
      </c>
      <c r="DG52" s="131" t="str">
        <f t="shared" si="211"/>
        <v/>
      </c>
      <c r="DH52" s="131" t="str">
        <f t="shared" si="212"/>
        <v/>
      </c>
      <c r="DI52" s="131" t="str">
        <f t="shared" si="213"/>
        <v/>
      </c>
      <c r="DJ52" s="131" t="str">
        <f t="shared" si="214"/>
        <v/>
      </c>
      <c r="DK52" s="131" t="str">
        <f t="shared" si="215"/>
        <v/>
      </c>
      <c r="DL52" s="131" t="str">
        <f t="shared" si="216"/>
        <v/>
      </c>
      <c r="DM52" s="131" t="str">
        <f t="shared" si="217"/>
        <v/>
      </c>
      <c r="DN52" s="131" t="str">
        <f t="shared" si="218"/>
        <v/>
      </c>
      <c r="DO52" s="131" t="str">
        <f t="shared" si="219"/>
        <v/>
      </c>
      <c r="DP52" s="131" t="str">
        <f t="shared" si="224"/>
        <v/>
      </c>
      <c r="DQ52" s="131" t="str">
        <f t="shared" si="224"/>
        <v/>
      </c>
      <c r="DR52" s="131" t="str">
        <f t="shared" si="224"/>
        <v/>
      </c>
      <c r="DS52" s="131" t="str">
        <f t="shared" si="224"/>
        <v/>
      </c>
      <c r="DT52" s="131" t="str">
        <f t="shared" si="224"/>
        <v/>
      </c>
      <c r="DU52" s="131" t="str">
        <f t="shared" si="224"/>
        <v/>
      </c>
      <c r="DV52" s="131" t="str">
        <f t="shared" si="224"/>
        <v/>
      </c>
      <c r="DW52" s="131" t="str">
        <f t="shared" si="224"/>
        <v/>
      </c>
      <c r="DX52" s="131" t="str">
        <f t="shared" si="224"/>
        <v/>
      </c>
      <c r="DY52" s="131" t="str">
        <f t="shared" si="224"/>
        <v/>
      </c>
      <c r="DZ52" s="131" t="str">
        <f t="shared" si="224"/>
        <v/>
      </c>
      <c r="EA52" s="131" t="str">
        <f t="shared" si="224"/>
        <v/>
      </c>
      <c r="EB52" s="131" t="str">
        <f t="shared" si="224"/>
        <v/>
      </c>
      <c r="EC52" s="131" t="str">
        <f t="shared" si="224"/>
        <v/>
      </c>
      <c r="ED52" s="131" t="str">
        <f t="shared" si="224"/>
        <v/>
      </c>
      <c r="EE52" s="131" t="str">
        <f t="shared" si="224"/>
        <v/>
      </c>
      <c r="EF52" s="131" t="str">
        <f t="shared" si="224"/>
        <v/>
      </c>
      <c r="EG52" s="131" t="str">
        <f t="shared" si="224"/>
        <v/>
      </c>
      <c r="EH52" s="131" t="str">
        <f t="shared" si="224"/>
        <v/>
      </c>
      <c r="EI52" s="131" t="str">
        <f t="shared" si="224"/>
        <v/>
      </c>
      <c r="EJ52" s="131" t="str">
        <f t="shared" si="224"/>
        <v/>
      </c>
      <c r="EK52" s="131" t="str">
        <f t="shared" si="224"/>
        <v/>
      </c>
      <c r="EL52" s="131" t="str">
        <f t="shared" si="224"/>
        <v/>
      </c>
      <c r="EM52" s="131" t="str">
        <f t="shared" si="224"/>
        <v/>
      </c>
      <c r="EN52" s="131" t="str">
        <f t="shared" si="224"/>
        <v/>
      </c>
      <c r="EO52" s="131" t="str">
        <f t="shared" si="224"/>
        <v/>
      </c>
      <c r="EP52" s="131" t="str">
        <f t="shared" si="224"/>
        <v/>
      </c>
      <c r="EQ52" s="131" t="str">
        <f t="shared" si="224"/>
        <v/>
      </c>
      <c r="ER52" s="131" t="str">
        <f t="shared" si="224"/>
        <v/>
      </c>
      <c r="ES52" s="131" t="str">
        <f t="shared" si="224"/>
        <v/>
      </c>
      <c r="ET52" s="131" t="str">
        <f t="shared" si="224"/>
        <v/>
      </c>
      <c r="EU52" s="131" t="str">
        <f t="shared" si="224"/>
        <v/>
      </c>
      <c r="EV52" s="131" t="str">
        <f t="shared" si="224"/>
        <v/>
      </c>
      <c r="EW52" s="131" t="str">
        <f t="shared" si="224"/>
        <v/>
      </c>
      <c r="EX52" s="131" t="str">
        <f t="shared" si="224"/>
        <v/>
      </c>
      <c r="EY52" s="131" t="str">
        <f t="shared" si="224"/>
        <v/>
      </c>
      <c r="EZ52" s="131" t="str">
        <f t="shared" si="224"/>
        <v/>
      </c>
      <c r="FA52" s="131" t="str">
        <f t="shared" si="224"/>
        <v/>
      </c>
      <c r="FB52" s="131" t="str">
        <f t="shared" si="224"/>
        <v/>
      </c>
      <c r="FC52" s="131" t="str">
        <f t="shared" si="224"/>
        <v/>
      </c>
      <c r="FD52" s="131" t="str">
        <f t="shared" si="224"/>
        <v/>
      </c>
      <c r="FE52" s="131" t="str">
        <f t="shared" si="224"/>
        <v/>
      </c>
      <c r="FF52" s="131" t="str">
        <f t="shared" si="224"/>
        <v/>
      </c>
      <c r="FG52" s="131" t="str">
        <f t="shared" si="224"/>
        <v/>
      </c>
      <c r="FH52" s="131" t="str">
        <f t="shared" si="224"/>
        <v/>
      </c>
      <c r="FI52" s="131" t="str">
        <f t="shared" si="224"/>
        <v/>
      </c>
      <c r="FJ52" s="131" t="str">
        <f t="shared" si="224"/>
        <v/>
      </c>
      <c r="FK52" s="131" t="str">
        <f t="shared" si="224"/>
        <v/>
      </c>
      <c r="FL52" s="131" t="str">
        <f t="shared" si="224"/>
        <v/>
      </c>
      <c r="FM52" s="131" t="str">
        <f t="shared" si="224"/>
        <v/>
      </c>
      <c r="FN52" s="131" t="str">
        <f t="shared" si="224"/>
        <v/>
      </c>
      <c r="FO52" s="131" t="str">
        <f t="shared" si="224"/>
        <v/>
      </c>
      <c r="FP52" s="131" t="str">
        <f t="shared" si="224"/>
        <v/>
      </c>
      <c r="FQ52" s="131" t="str">
        <f t="shared" si="224"/>
        <v/>
      </c>
      <c r="FR52" s="131" t="str">
        <f t="shared" si="224"/>
        <v/>
      </c>
      <c r="FS52" s="131" t="str">
        <f t="shared" si="224"/>
        <v/>
      </c>
      <c r="FT52" s="131" t="str">
        <f t="shared" si="224"/>
        <v/>
      </c>
      <c r="FU52" s="131" t="str">
        <f t="shared" si="224"/>
        <v/>
      </c>
      <c r="FV52" s="131" t="str">
        <f t="shared" si="224"/>
        <v/>
      </c>
      <c r="FW52" s="131" t="str">
        <f t="shared" si="224"/>
        <v/>
      </c>
      <c r="FX52" s="131" t="str">
        <f t="shared" si="224"/>
        <v/>
      </c>
      <c r="FY52" s="131" t="str">
        <f t="shared" si="224"/>
        <v/>
      </c>
      <c r="FZ52" s="131" t="str">
        <f t="shared" si="224"/>
        <v/>
      </c>
      <c r="GA52" s="131" t="str">
        <f t="shared" si="223"/>
        <v/>
      </c>
      <c r="GB52" s="131" t="str">
        <f t="shared" si="221"/>
        <v/>
      </c>
      <c r="GC52" s="131" t="str">
        <f t="shared" si="221"/>
        <v/>
      </c>
      <c r="GD52" s="131" t="str">
        <f t="shared" si="221"/>
        <v/>
      </c>
      <c r="GE52" s="131" t="str">
        <f t="shared" si="221"/>
        <v/>
      </c>
      <c r="GF52" s="131" t="str">
        <f t="shared" si="221"/>
        <v/>
      </c>
      <c r="GG52" s="131" t="str">
        <f t="shared" si="221"/>
        <v/>
      </c>
      <c r="GH52" s="131" t="str">
        <f t="shared" si="221"/>
        <v/>
      </c>
      <c r="GI52" s="131" t="str">
        <f t="shared" si="221"/>
        <v/>
      </c>
      <c r="GJ52" s="131" t="str">
        <f t="shared" si="221"/>
        <v/>
      </c>
      <c r="GK52" s="131" t="str">
        <f t="shared" si="221"/>
        <v/>
      </c>
      <c r="GL52" s="131" t="str">
        <f t="shared" si="221"/>
        <v/>
      </c>
      <c r="GM52" s="131" t="str">
        <f t="shared" si="221"/>
        <v/>
      </c>
      <c r="GN52" s="131" t="str">
        <f t="shared" si="221"/>
        <v/>
      </c>
      <c r="GO52" s="131" t="str">
        <f t="shared" si="221"/>
        <v/>
      </c>
      <c r="GP52" s="131" t="str">
        <f t="shared" si="221"/>
        <v/>
      </c>
      <c r="GQ52" s="131" t="str">
        <f t="shared" si="221"/>
        <v/>
      </c>
      <c r="GR52" s="131" t="str">
        <f t="shared" si="221"/>
        <v/>
      </c>
      <c r="GS52" s="131" t="str">
        <f t="shared" si="221"/>
        <v/>
      </c>
      <c r="GT52" s="131" t="str">
        <f t="shared" si="221"/>
        <v/>
      </c>
      <c r="GU52" s="131" t="str">
        <f t="shared" si="221"/>
        <v/>
      </c>
      <c r="GV52" s="131" t="str">
        <f t="shared" si="221"/>
        <v/>
      </c>
      <c r="GW52" s="131" t="str">
        <f t="shared" si="221"/>
        <v/>
      </c>
      <c r="GX52" s="131" t="str">
        <f t="shared" si="221"/>
        <v/>
      </c>
      <c r="GY52" s="131" t="str">
        <f t="shared" si="221"/>
        <v/>
      </c>
      <c r="GZ52" s="131" t="str">
        <f t="shared" si="221"/>
        <v/>
      </c>
      <c r="HA52" s="131" t="str">
        <f t="shared" si="221"/>
        <v/>
      </c>
      <c r="HB52" s="131" t="str">
        <f t="shared" si="221"/>
        <v/>
      </c>
      <c r="HC52" s="131" t="str">
        <f t="shared" si="222"/>
        <v/>
      </c>
      <c r="HD52" s="131" t="str">
        <f t="shared" si="222"/>
        <v/>
      </c>
      <c r="HE52" s="131" t="str">
        <f t="shared" si="222"/>
        <v/>
      </c>
      <c r="HF52" s="131" t="str">
        <f t="shared" si="222"/>
        <v/>
      </c>
      <c r="HG52" s="131" t="str">
        <f t="shared" si="222"/>
        <v/>
      </c>
      <c r="HH52" s="131" t="str">
        <f t="shared" si="222"/>
        <v/>
      </c>
      <c r="HI52" s="131" t="str">
        <f t="shared" si="222"/>
        <v/>
      </c>
      <c r="HJ52" s="131" t="str">
        <f t="shared" si="222"/>
        <v/>
      </c>
      <c r="HK52" s="131" t="str">
        <f t="shared" si="222"/>
        <v/>
      </c>
      <c r="HL52" s="131" t="str">
        <f t="shared" si="222"/>
        <v/>
      </c>
      <c r="HM52" s="131" t="str">
        <f t="shared" si="222"/>
        <v/>
      </c>
      <c r="HN52" s="131" t="str">
        <f t="shared" si="222"/>
        <v/>
      </c>
      <c r="HO52" s="131" t="str">
        <f t="shared" si="222"/>
        <v/>
      </c>
      <c r="HP52" s="132" t="str">
        <f t="shared" si="222"/>
        <v/>
      </c>
    </row>
    <row r="53" spans="1:224" hidden="1">
      <c r="A53" s="63"/>
      <c r="B53" s="63"/>
      <c r="C53" s="63"/>
      <c r="D53" s="63"/>
      <c r="E53" s="63"/>
      <c r="F53" s="63"/>
      <c r="G53" s="61"/>
      <c r="K53"/>
      <c r="L53"/>
      <c r="M53"/>
      <c r="N53" s="129" t="str">
        <f t="shared" ref="N53:N74" si="225">N18</f>
        <v>직원9</v>
      </c>
      <c r="O53" s="130" t="str">
        <f t="shared" si="121"/>
        <v/>
      </c>
      <c r="P53" s="130" t="str">
        <f t="shared" si="121"/>
        <v/>
      </c>
      <c r="Q53" s="130" t="str">
        <f t="shared" si="121"/>
        <v/>
      </c>
      <c r="R53" s="130" t="str">
        <f t="shared" si="121"/>
        <v/>
      </c>
      <c r="S53" s="130" t="str">
        <f t="shared" si="121"/>
        <v/>
      </c>
      <c r="T53" s="130" t="str">
        <f t="shared" si="121"/>
        <v/>
      </c>
      <c r="U53" s="130" t="str">
        <f t="shared" si="121"/>
        <v/>
      </c>
      <c r="V53" s="131" t="str">
        <f t="shared" si="122"/>
        <v/>
      </c>
      <c r="W53" s="131" t="str">
        <f t="shared" si="123"/>
        <v/>
      </c>
      <c r="X53" s="131" t="str">
        <f t="shared" si="124"/>
        <v/>
      </c>
      <c r="Y53" s="131" t="str">
        <f t="shared" si="125"/>
        <v/>
      </c>
      <c r="Z53" s="131" t="str">
        <f t="shared" si="126"/>
        <v/>
      </c>
      <c r="AA53" s="131" t="str">
        <f t="shared" si="127"/>
        <v/>
      </c>
      <c r="AB53" s="131" t="str">
        <f t="shared" si="128"/>
        <v/>
      </c>
      <c r="AC53" s="131" t="str">
        <f t="shared" si="129"/>
        <v/>
      </c>
      <c r="AD53" s="131" t="str">
        <f t="shared" si="130"/>
        <v/>
      </c>
      <c r="AE53" s="131" t="str">
        <f t="shared" si="131"/>
        <v/>
      </c>
      <c r="AF53" s="131" t="str">
        <f t="shared" si="132"/>
        <v/>
      </c>
      <c r="AG53" s="131" t="str">
        <f t="shared" si="133"/>
        <v/>
      </c>
      <c r="AH53" s="131" t="str">
        <f t="shared" si="134"/>
        <v/>
      </c>
      <c r="AI53" s="131" t="str">
        <f t="shared" si="135"/>
        <v/>
      </c>
      <c r="AJ53" s="131" t="str">
        <f t="shared" si="136"/>
        <v/>
      </c>
      <c r="AK53" s="131" t="str">
        <f t="shared" si="137"/>
        <v/>
      </c>
      <c r="AL53" s="131" t="str">
        <f t="shared" si="138"/>
        <v/>
      </c>
      <c r="AM53" s="131" t="str">
        <f t="shared" si="139"/>
        <v/>
      </c>
      <c r="AN53" s="131" t="str">
        <f t="shared" si="140"/>
        <v/>
      </c>
      <c r="AO53" s="131" t="str">
        <f t="shared" si="141"/>
        <v/>
      </c>
      <c r="AP53" s="131" t="str">
        <f t="shared" si="142"/>
        <v/>
      </c>
      <c r="AQ53" s="131" t="str">
        <f t="shared" si="143"/>
        <v/>
      </c>
      <c r="AR53" s="131" t="str">
        <f t="shared" si="144"/>
        <v/>
      </c>
      <c r="AS53" s="131" t="str">
        <f t="shared" si="145"/>
        <v/>
      </c>
      <c r="AT53" s="131" t="str">
        <f t="shared" si="146"/>
        <v/>
      </c>
      <c r="AU53" s="131" t="str">
        <f t="shared" si="147"/>
        <v/>
      </c>
      <c r="AV53" s="131" t="str">
        <f t="shared" si="148"/>
        <v/>
      </c>
      <c r="AW53" s="131" t="str">
        <f t="shared" si="149"/>
        <v/>
      </c>
      <c r="AX53" s="131" t="str">
        <f t="shared" si="150"/>
        <v/>
      </c>
      <c r="AY53" s="131" t="str">
        <f t="shared" si="151"/>
        <v/>
      </c>
      <c r="AZ53" s="131" t="str">
        <f t="shared" si="152"/>
        <v/>
      </c>
      <c r="BA53" s="131" t="str">
        <f t="shared" si="153"/>
        <v/>
      </c>
      <c r="BB53" s="131" t="str">
        <f t="shared" si="154"/>
        <v/>
      </c>
      <c r="BC53" s="131" t="str">
        <f t="shared" si="155"/>
        <v/>
      </c>
      <c r="BD53" s="131" t="str">
        <f t="shared" si="156"/>
        <v/>
      </c>
      <c r="BE53" s="131" t="str">
        <f t="shared" si="157"/>
        <v/>
      </c>
      <c r="BF53" s="131" t="str">
        <f t="shared" si="158"/>
        <v/>
      </c>
      <c r="BG53" s="131" t="str">
        <f t="shared" si="159"/>
        <v/>
      </c>
      <c r="BH53" s="131" t="str">
        <f t="shared" si="160"/>
        <v/>
      </c>
      <c r="BI53" s="131" t="str">
        <f t="shared" si="161"/>
        <v/>
      </c>
      <c r="BJ53" s="131" t="str">
        <f t="shared" si="162"/>
        <v/>
      </c>
      <c r="BK53" s="131" t="str">
        <f t="shared" si="163"/>
        <v/>
      </c>
      <c r="BL53" s="131" t="str">
        <f t="shared" si="164"/>
        <v/>
      </c>
      <c r="BM53" s="131" t="str">
        <f t="shared" si="165"/>
        <v/>
      </c>
      <c r="BN53" s="131" t="str">
        <f t="shared" si="166"/>
        <v/>
      </c>
      <c r="BO53" s="131" t="str">
        <f t="shared" si="167"/>
        <v/>
      </c>
      <c r="BP53" s="131" t="str">
        <f t="shared" si="168"/>
        <v/>
      </c>
      <c r="BQ53" s="131" t="str">
        <f t="shared" si="169"/>
        <v/>
      </c>
      <c r="BR53" s="131" t="str">
        <f t="shared" si="170"/>
        <v/>
      </c>
      <c r="BS53" s="131" t="str">
        <f t="shared" si="171"/>
        <v/>
      </c>
      <c r="BT53" s="131" t="str">
        <f t="shared" si="172"/>
        <v/>
      </c>
      <c r="BU53" s="131" t="str">
        <f t="shared" si="173"/>
        <v/>
      </c>
      <c r="BV53" s="131" t="str">
        <f t="shared" si="174"/>
        <v/>
      </c>
      <c r="BW53" s="131" t="str">
        <f t="shared" si="175"/>
        <v/>
      </c>
      <c r="BX53" s="131" t="str">
        <f t="shared" si="176"/>
        <v/>
      </c>
      <c r="BY53" s="131" t="str">
        <f t="shared" si="177"/>
        <v/>
      </c>
      <c r="BZ53" s="131" t="str">
        <f t="shared" si="178"/>
        <v/>
      </c>
      <c r="CA53" s="131" t="str">
        <f t="shared" si="179"/>
        <v/>
      </c>
      <c r="CB53" s="131" t="str">
        <f t="shared" si="180"/>
        <v/>
      </c>
      <c r="CC53" s="131" t="str">
        <f t="shared" si="181"/>
        <v/>
      </c>
      <c r="CD53" s="131" t="str">
        <f t="shared" si="182"/>
        <v/>
      </c>
      <c r="CE53" s="131" t="str">
        <f t="shared" si="183"/>
        <v/>
      </c>
      <c r="CF53" s="131" t="str">
        <f t="shared" si="184"/>
        <v/>
      </c>
      <c r="CG53" s="131" t="str">
        <f t="shared" si="185"/>
        <v/>
      </c>
      <c r="CH53" s="131" t="str">
        <f t="shared" si="186"/>
        <v/>
      </c>
      <c r="CI53" s="131" t="str">
        <f t="shared" si="187"/>
        <v/>
      </c>
      <c r="CJ53" s="131" t="str">
        <f t="shared" si="188"/>
        <v/>
      </c>
      <c r="CK53" s="131" t="str">
        <f t="shared" si="189"/>
        <v/>
      </c>
      <c r="CL53" s="131" t="str">
        <f t="shared" si="190"/>
        <v/>
      </c>
      <c r="CM53" s="131" t="str">
        <f t="shared" si="191"/>
        <v/>
      </c>
      <c r="CN53" s="131" t="str">
        <f t="shared" si="192"/>
        <v/>
      </c>
      <c r="CO53" s="131" t="str">
        <f t="shared" si="193"/>
        <v/>
      </c>
      <c r="CP53" s="131" t="str">
        <f t="shared" si="194"/>
        <v/>
      </c>
      <c r="CQ53" s="131" t="str">
        <f t="shared" si="195"/>
        <v/>
      </c>
      <c r="CR53" s="131" t="str">
        <f t="shared" si="196"/>
        <v/>
      </c>
      <c r="CS53" s="131" t="str">
        <f t="shared" si="197"/>
        <v/>
      </c>
      <c r="CT53" s="131" t="str">
        <f t="shared" si="198"/>
        <v/>
      </c>
      <c r="CU53" s="131" t="str">
        <f t="shared" si="199"/>
        <v/>
      </c>
      <c r="CV53" s="131" t="str">
        <f t="shared" si="200"/>
        <v/>
      </c>
      <c r="CW53" s="131" t="str">
        <f t="shared" si="201"/>
        <v/>
      </c>
      <c r="CX53" s="131" t="str">
        <f t="shared" si="202"/>
        <v/>
      </c>
      <c r="CY53" s="131" t="str">
        <f t="shared" si="203"/>
        <v/>
      </c>
      <c r="CZ53" s="131" t="str">
        <f t="shared" si="204"/>
        <v/>
      </c>
      <c r="DA53" s="131" t="str">
        <f t="shared" si="205"/>
        <v/>
      </c>
      <c r="DB53" s="131" t="str">
        <f t="shared" si="206"/>
        <v/>
      </c>
      <c r="DC53" s="131" t="str">
        <f t="shared" si="207"/>
        <v/>
      </c>
      <c r="DD53" s="131" t="str">
        <f t="shared" si="208"/>
        <v/>
      </c>
      <c r="DE53" s="131" t="str">
        <f t="shared" si="209"/>
        <v/>
      </c>
      <c r="DF53" s="131" t="str">
        <f t="shared" si="210"/>
        <v/>
      </c>
      <c r="DG53" s="131" t="str">
        <f t="shared" si="211"/>
        <v/>
      </c>
      <c r="DH53" s="131" t="str">
        <f t="shared" si="212"/>
        <v/>
      </c>
      <c r="DI53" s="131" t="str">
        <f t="shared" si="213"/>
        <v/>
      </c>
      <c r="DJ53" s="131" t="str">
        <f t="shared" si="214"/>
        <v/>
      </c>
      <c r="DK53" s="131" t="str">
        <f t="shared" si="215"/>
        <v/>
      </c>
      <c r="DL53" s="131" t="str">
        <f t="shared" si="216"/>
        <v/>
      </c>
      <c r="DM53" s="131" t="str">
        <f t="shared" si="217"/>
        <v/>
      </c>
      <c r="DN53" s="131" t="str">
        <f t="shared" si="218"/>
        <v/>
      </c>
      <c r="DO53" s="131" t="str">
        <f t="shared" si="219"/>
        <v/>
      </c>
      <c r="DP53" s="131" t="str">
        <f t="shared" si="224"/>
        <v/>
      </c>
      <c r="DQ53" s="131" t="str">
        <f t="shared" si="224"/>
        <v/>
      </c>
      <c r="DR53" s="131" t="str">
        <f t="shared" si="224"/>
        <v/>
      </c>
      <c r="DS53" s="131" t="str">
        <f t="shared" ref="DS53:FZ57" si="226">IF(ROW()-ROW($N$44)&lt;$N$7,DL54,IF(ROW()-ROW($N$44)=$N$7,DL$45,""))</f>
        <v/>
      </c>
      <c r="DT53" s="131" t="str">
        <f t="shared" si="226"/>
        <v/>
      </c>
      <c r="DU53" s="131" t="str">
        <f t="shared" si="226"/>
        <v/>
      </c>
      <c r="DV53" s="131" t="str">
        <f t="shared" si="226"/>
        <v/>
      </c>
      <c r="DW53" s="131" t="str">
        <f t="shared" si="226"/>
        <v/>
      </c>
      <c r="DX53" s="131" t="str">
        <f t="shared" si="226"/>
        <v/>
      </c>
      <c r="DY53" s="131" t="str">
        <f t="shared" si="226"/>
        <v/>
      </c>
      <c r="DZ53" s="131" t="str">
        <f t="shared" si="226"/>
        <v/>
      </c>
      <c r="EA53" s="131" t="str">
        <f t="shared" si="226"/>
        <v/>
      </c>
      <c r="EB53" s="131" t="str">
        <f t="shared" si="226"/>
        <v/>
      </c>
      <c r="EC53" s="131" t="str">
        <f t="shared" si="226"/>
        <v/>
      </c>
      <c r="ED53" s="131" t="str">
        <f t="shared" si="226"/>
        <v/>
      </c>
      <c r="EE53" s="131" t="str">
        <f t="shared" si="226"/>
        <v/>
      </c>
      <c r="EF53" s="131" t="str">
        <f t="shared" si="226"/>
        <v/>
      </c>
      <c r="EG53" s="131" t="str">
        <f t="shared" si="226"/>
        <v/>
      </c>
      <c r="EH53" s="131" t="str">
        <f t="shared" si="226"/>
        <v/>
      </c>
      <c r="EI53" s="131" t="str">
        <f t="shared" si="226"/>
        <v/>
      </c>
      <c r="EJ53" s="131" t="str">
        <f t="shared" si="226"/>
        <v/>
      </c>
      <c r="EK53" s="131" t="str">
        <f t="shared" si="226"/>
        <v/>
      </c>
      <c r="EL53" s="131" t="str">
        <f t="shared" si="226"/>
        <v/>
      </c>
      <c r="EM53" s="131" t="str">
        <f t="shared" si="226"/>
        <v/>
      </c>
      <c r="EN53" s="131" t="str">
        <f t="shared" si="226"/>
        <v/>
      </c>
      <c r="EO53" s="131" t="str">
        <f t="shared" si="226"/>
        <v/>
      </c>
      <c r="EP53" s="131" t="str">
        <f t="shared" si="226"/>
        <v/>
      </c>
      <c r="EQ53" s="131" t="str">
        <f t="shared" si="226"/>
        <v/>
      </c>
      <c r="ER53" s="131" t="str">
        <f t="shared" si="226"/>
        <v/>
      </c>
      <c r="ES53" s="131" t="str">
        <f t="shared" si="226"/>
        <v/>
      </c>
      <c r="ET53" s="131" t="str">
        <f t="shared" si="226"/>
        <v/>
      </c>
      <c r="EU53" s="131" t="str">
        <f t="shared" si="226"/>
        <v/>
      </c>
      <c r="EV53" s="131" t="str">
        <f t="shared" si="226"/>
        <v/>
      </c>
      <c r="EW53" s="131" t="str">
        <f t="shared" si="226"/>
        <v/>
      </c>
      <c r="EX53" s="131" t="str">
        <f t="shared" si="226"/>
        <v/>
      </c>
      <c r="EY53" s="131" t="str">
        <f t="shared" si="226"/>
        <v/>
      </c>
      <c r="EZ53" s="131" t="str">
        <f t="shared" si="226"/>
        <v/>
      </c>
      <c r="FA53" s="131" t="str">
        <f t="shared" si="226"/>
        <v/>
      </c>
      <c r="FB53" s="131" t="str">
        <f t="shared" si="226"/>
        <v/>
      </c>
      <c r="FC53" s="131" t="str">
        <f t="shared" si="226"/>
        <v/>
      </c>
      <c r="FD53" s="131" t="str">
        <f t="shared" si="226"/>
        <v/>
      </c>
      <c r="FE53" s="131" t="str">
        <f t="shared" si="226"/>
        <v/>
      </c>
      <c r="FF53" s="131" t="str">
        <f t="shared" si="226"/>
        <v/>
      </c>
      <c r="FG53" s="131" t="str">
        <f t="shared" si="226"/>
        <v/>
      </c>
      <c r="FH53" s="131" t="str">
        <f t="shared" si="226"/>
        <v/>
      </c>
      <c r="FI53" s="131" t="str">
        <f t="shared" si="226"/>
        <v/>
      </c>
      <c r="FJ53" s="131" t="str">
        <f t="shared" si="226"/>
        <v/>
      </c>
      <c r="FK53" s="131" t="str">
        <f t="shared" si="226"/>
        <v/>
      </c>
      <c r="FL53" s="131" t="str">
        <f t="shared" si="226"/>
        <v/>
      </c>
      <c r="FM53" s="131" t="str">
        <f t="shared" si="226"/>
        <v/>
      </c>
      <c r="FN53" s="131" t="str">
        <f t="shared" si="226"/>
        <v/>
      </c>
      <c r="FO53" s="131" t="str">
        <f t="shared" si="226"/>
        <v/>
      </c>
      <c r="FP53" s="131" t="str">
        <f t="shared" si="226"/>
        <v/>
      </c>
      <c r="FQ53" s="131" t="str">
        <f t="shared" si="226"/>
        <v/>
      </c>
      <c r="FR53" s="131" t="str">
        <f t="shared" si="226"/>
        <v/>
      </c>
      <c r="FS53" s="131" t="str">
        <f t="shared" si="226"/>
        <v/>
      </c>
      <c r="FT53" s="131" t="str">
        <f t="shared" si="226"/>
        <v/>
      </c>
      <c r="FU53" s="131" t="str">
        <f t="shared" si="226"/>
        <v/>
      </c>
      <c r="FV53" s="131" t="str">
        <f t="shared" si="226"/>
        <v/>
      </c>
      <c r="FW53" s="131" t="str">
        <f t="shared" si="226"/>
        <v/>
      </c>
      <c r="FX53" s="131" t="str">
        <f t="shared" si="226"/>
        <v/>
      </c>
      <c r="FY53" s="131" t="str">
        <f t="shared" si="226"/>
        <v/>
      </c>
      <c r="FZ53" s="131" t="str">
        <f t="shared" si="226"/>
        <v/>
      </c>
      <c r="GA53" s="131" t="str">
        <f t="shared" si="223"/>
        <v/>
      </c>
      <c r="GB53" s="131" t="str">
        <f t="shared" si="221"/>
        <v/>
      </c>
      <c r="GC53" s="131" t="str">
        <f t="shared" si="221"/>
        <v/>
      </c>
      <c r="GD53" s="131" t="str">
        <f t="shared" si="221"/>
        <v/>
      </c>
      <c r="GE53" s="131" t="str">
        <f t="shared" si="221"/>
        <v/>
      </c>
      <c r="GF53" s="131" t="str">
        <f t="shared" si="221"/>
        <v/>
      </c>
      <c r="GG53" s="131" t="str">
        <f t="shared" si="221"/>
        <v/>
      </c>
      <c r="GH53" s="131" t="str">
        <f t="shared" si="221"/>
        <v/>
      </c>
      <c r="GI53" s="131" t="str">
        <f t="shared" si="221"/>
        <v/>
      </c>
      <c r="GJ53" s="131" t="str">
        <f t="shared" si="221"/>
        <v/>
      </c>
      <c r="GK53" s="131" t="str">
        <f t="shared" si="221"/>
        <v/>
      </c>
      <c r="GL53" s="131" t="str">
        <f t="shared" si="221"/>
        <v/>
      </c>
      <c r="GM53" s="131" t="str">
        <f t="shared" si="221"/>
        <v/>
      </c>
      <c r="GN53" s="131" t="str">
        <f t="shared" si="221"/>
        <v/>
      </c>
      <c r="GO53" s="131" t="str">
        <f t="shared" si="221"/>
        <v/>
      </c>
      <c r="GP53" s="131" t="str">
        <f t="shared" si="221"/>
        <v/>
      </c>
      <c r="GQ53" s="131" t="str">
        <f t="shared" si="221"/>
        <v/>
      </c>
      <c r="GR53" s="131" t="str">
        <f t="shared" si="221"/>
        <v/>
      </c>
      <c r="GS53" s="131" t="str">
        <f t="shared" si="221"/>
        <v/>
      </c>
      <c r="GT53" s="131" t="str">
        <f t="shared" si="221"/>
        <v/>
      </c>
      <c r="GU53" s="131" t="str">
        <f t="shared" si="221"/>
        <v/>
      </c>
      <c r="GV53" s="131" t="str">
        <f t="shared" si="221"/>
        <v/>
      </c>
      <c r="GW53" s="131" t="str">
        <f t="shared" si="221"/>
        <v/>
      </c>
      <c r="GX53" s="131" t="str">
        <f t="shared" si="221"/>
        <v/>
      </c>
      <c r="GY53" s="131" t="str">
        <f t="shared" si="221"/>
        <v/>
      </c>
      <c r="GZ53" s="131" t="str">
        <f t="shared" si="221"/>
        <v/>
      </c>
      <c r="HA53" s="131" t="str">
        <f t="shared" si="221"/>
        <v/>
      </c>
      <c r="HB53" s="131" t="str">
        <f t="shared" si="221"/>
        <v/>
      </c>
      <c r="HC53" s="131" t="str">
        <f t="shared" si="222"/>
        <v/>
      </c>
      <c r="HD53" s="131" t="str">
        <f t="shared" si="222"/>
        <v/>
      </c>
      <c r="HE53" s="131" t="str">
        <f t="shared" si="222"/>
        <v/>
      </c>
      <c r="HF53" s="131" t="str">
        <f t="shared" si="222"/>
        <v/>
      </c>
      <c r="HG53" s="131" t="str">
        <f t="shared" si="222"/>
        <v/>
      </c>
      <c r="HH53" s="131" t="str">
        <f t="shared" si="222"/>
        <v/>
      </c>
      <c r="HI53" s="131" t="str">
        <f t="shared" si="222"/>
        <v/>
      </c>
      <c r="HJ53" s="131" t="str">
        <f t="shared" si="222"/>
        <v/>
      </c>
      <c r="HK53" s="131" t="str">
        <f t="shared" si="222"/>
        <v/>
      </c>
      <c r="HL53" s="131" t="str">
        <f t="shared" si="222"/>
        <v/>
      </c>
      <c r="HM53" s="131" t="str">
        <f t="shared" si="222"/>
        <v/>
      </c>
      <c r="HN53" s="131" t="str">
        <f t="shared" si="222"/>
        <v/>
      </c>
      <c r="HO53" s="131" t="str">
        <f t="shared" si="222"/>
        <v/>
      </c>
      <c r="HP53" s="132" t="str">
        <f t="shared" si="222"/>
        <v/>
      </c>
    </row>
    <row r="54" spans="1:224" hidden="1">
      <c r="A54" s="63"/>
      <c r="B54" s="63"/>
      <c r="C54" s="63"/>
      <c r="D54" s="63"/>
      <c r="E54" s="63"/>
      <c r="F54" s="63"/>
      <c r="G54" s="61"/>
      <c r="K54"/>
      <c r="L54"/>
      <c r="M54"/>
      <c r="N54" s="129" t="str">
        <f t="shared" si="225"/>
        <v>직원10</v>
      </c>
      <c r="O54" s="130" t="str">
        <f t="shared" si="121"/>
        <v/>
      </c>
      <c r="P54" s="130" t="str">
        <f t="shared" si="121"/>
        <v/>
      </c>
      <c r="Q54" s="130" t="str">
        <f t="shared" si="121"/>
        <v/>
      </c>
      <c r="R54" s="130" t="str">
        <f t="shared" si="121"/>
        <v/>
      </c>
      <c r="S54" s="130" t="str">
        <f t="shared" si="121"/>
        <v/>
      </c>
      <c r="T54" s="130" t="str">
        <f t="shared" si="121"/>
        <v/>
      </c>
      <c r="U54" s="130" t="str">
        <f t="shared" si="121"/>
        <v/>
      </c>
      <c r="V54" s="131" t="str">
        <f t="shared" si="122"/>
        <v/>
      </c>
      <c r="W54" s="131" t="str">
        <f t="shared" si="123"/>
        <v/>
      </c>
      <c r="X54" s="131" t="str">
        <f t="shared" si="124"/>
        <v/>
      </c>
      <c r="Y54" s="131" t="str">
        <f t="shared" si="125"/>
        <v/>
      </c>
      <c r="Z54" s="131" t="str">
        <f t="shared" si="126"/>
        <v/>
      </c>
      <c r="AA54" s="131" t="str">
        <f t="shared" si="127"/>
        <v/>
      </c>
      <c r="AB54" s="131" t="str">
        <f t="shared" si="128"/>
        <v/>
      </c>
      <c r="AC54" s="131" t="str">
        <f t="shared" si="129"/>
        <v/>
      </c>
      <c r="AD54" s="131" t="str">
        <f t="shared" si="130"/>
        <v/>
      </c>
      <c r="AE54" s="131" t="str">
        <f t="shared" si="131"/>
        <v/>
      </c>
      <c r="AF54" s="131" t="str">
        <f t="shared" si="132"/>
        <v/>
      </c>
      <c r="AG54" s="131" t="str">
        <f t="shared" si="133"/>
        <v/>
      </c>
      <c r="AH54" s="131" t="str">
        <f t="shared" si="134"/>
        <v/>
      </c>
      <c r="AI54" s="131" t="str">
        <f t="shared" si="135"/>
        <v/>
      </c>
      <c r="AJ54" s="131" t="str">
        <f t="shared" si="136"/>
        <v/>
      </c>
      <c r="AK54" s="131" t="str">
        <f t="shared" si="137"/>
        <v/>
      </c>
      <c r="AL54" s="131" t="str">
        <f t="shared" si="138"/>
        <v/>
      </c>
      <c r="AM54" s="131" t="str">
        <f t="shared" si="139"/>
        <v/>
      </c>
      <c r="AN54" s="131" t="str">
        <f t="shared" si="140"/>
        <v/>
      </c>
      <c r="AO54" s="131" t="str">
        <f t="shared" si="141"/>
        <v/>
      </c>
      <c r="AP54" s="131" t="str">
        <f t="shared" si="142"/>
        <v/>
      </c>
      <c r="AQ54" s="131" t="str">
        <f t="shared" si="143"/>
        <v/>
      </c>
      <c r="AR54" s="131" t="str">
        <f t="shared" si="144"/>
        <v/>
      </c>
      <c r="AS54" s="131" t="str">
        <f t="shared" si="145"/>
        <v/>
      </c>
      <c r="AT54" s="131" t="str">
        <f t="shared" si="146"/>
        <v/>
      </c>
      <c r="AU54" s="131" t="str">
        <f t="shared" si="147"/>
        <v/>
      </c>
      <c r="AV54" s="131" t="str">
        <f t="shared" si="148"/>
        <v/>
      </c>
      <c r="AW54" s="131" t="str">
        <f t="shared" si="149"/>
        <v/>
      </c>
      <c r="AX54" s="131" t="str">
        <f t="shared" si="150"/>
        <v/>
      </c>
      <c r="AY54" s="131" t="str">
        <f t="shared" si="151"/>
        <v/>
      </c>
      <c r="AZ54" s="131" t="str">
        <f t="shared" si="152"/>
        <v/>
      </c>
      <c r="BA54" s="131" t="str">
        <f t="shared" si="153"/>
        <v/>
      </c>
      <c r="BB54" s="131" t="str">
        <f t="shared" si="154"/>
        <v/>
      </c>
      <c r="BC54" s="131" t="str">
        <f t="shared" si="155"/>
        <v/>
      </c>
      <c r="BD54" s="131" t="str">
        <f t="shared" si="156"/>
        <v/>
      </c>
      <c r="BE54" s="131" t="str">
        <f t="shared" si="157"/>
        <v/>
      </c>
      <c r="BF54" s="131" t="str">
        <f t="shared" si="158"/>
        <v/>
      </c>
      <c r="BG54" s="131" t="str">
        <f t="shared" si="159"/>
        <v/>
      </c>
      <c r="BH54" s="131" t="str">
        <f t="shared" si="160"/>
        <v/>
      </c>
      <c r="BI54" s="131" t="str">
        <f t="shared" si="161"/>
        <v/>
      </c>
      <c r="BJ54" s="131" t="str">
        <f t="shared" si="162"/>
        <v/>
      </c>
      <c r="BK54" s="131" t="str">
        <f t="shared" si="163"/>
        <v/>
      </c>
      <c r="BL54" s="131" t="str">
        <f t="shared" si="164"/>
        <v/>
      </c>
      <c r="BM54" s="131" t="str">
        <f t="shared" si="165"/>
        <v/>
      </c>
      <c r="BN54" s="131" t="str">
        <f t="shared" si="166"/>
        <v/>
      </c>
      <c r="BO54" s="131" t="str">
        <f t="shared" si="167"/>
        <v/>
      </c>
      <c r="BP54" s="131" t="str">
        <f t="shared" si="168"/>
        <v/>
      </c>
      <c r="BQ54" s="131" t="str">
        <f t="shared" si="169"/>
        <v/>
      </c>
      <c r="BR54" s="131" t="str">
        <f t="shared" si="170"/>
        <v/>
      </c>
      <c r="BS54" s="131" t="str">
        <f t="shared" si="171"/>
        <v/>
      </c>
      <c r="BT54" s="131" t="str">
        <f t="shared" si="172"/>
        <v/>
      </c>
      <c r="BU54" s="131" t="str">
        <f t="shared" si="173"/>
        <v/>
      </c>
      <c r="BV54" s="131" t="str">
        <f t="shared" si="174"/>
        <v/>
      </c>
      <c r="BW54" s="131" t="str">
        <f t="shared" si="175"/>
        <v/>
      </c>
      <c r="BX54" s="131" t="str">
        <f t="shared" si="176"/>
        <v/>
      </c>
      <c r="BY54" s="131" t="str">
        <f t="shared" si="177"/>
        <v/>
      </c>
      <c r="BZ54" s="131" t="str">
        <f t="shared" si="178"/>
        <v/>
      </c>
      <c r="CA54" s="131" t="str">
        <f t="shared" si="179"/>
        <v/>
      </c>
      <c r="CB54" s="131" t="str">
        <f t="shared" si="180"/>
        <v/>
      </c>
      <c r="CC54" s="131" t="str">
        <f t="shared" si="181"/>
        <v/>
      </c>
      <c r="CD54" s="131" t="str">
        <f t="shared" si="182"/>
        <v/>
      </c>
      <c r="CE54" s="131" t="str">
        <f t="shared" si="183"/>
        <v/>
      </c>
      <c r="CF54" s="131" t="str">
        <f t="shared" si="184"/>
        <v/>
      </c>
      <c r="CG54" s="131" t="str">
        <f t="shared" si="185"/>
        <v/>
      </c>
      <c r="CH54" s="131" t="str">
        <f t="shared" si="186"/>
        <v/>
      </c>
      <c r="CI54" s="131" t="str">
        <f t="shared" si="187"/>
        <v/>
      </c>
      <c r="CJ54" s="131" t="str">
        <f t="shared" si="188"/>
        <v/>
      </c>
      <c r="CK54" s="131" t="str">
        <f t="shared" si="189"/>
        <v/>
      </c>
      <c r="CL54" s="131" t="str">
        <f t="shared" si="190"/>
        <v/>
      </c>
      <c r="CM54" s="131" t="str">
        <f t="shared" si="191"/>
        <v/>
      </c>
      <c r="CN54" s="131" t="str">
        <f t="shared" si="192"/>
        <v/>
      </c>
      <c r="CO54" s="131" t="str">
        <f t="shared" si="193"/>
        <v/>
      </c>
      <c r="CP54" s="131" t="str">
        <f t="shared" si="194"/>
        <v/>
      </c>
      <c r="CQ54" s="131" t="str">
        <f t="shared" si="195"/>
        <v/>
      </c>
      <c r="CR54" s="131" t="str">
        <f t="shared" si="196"/>
        <v/>
      </c>
      <c r="CS54" s="131" t="str">
        <f t="shared" si="197"/>
        <v/>
      </c>
      <c r="CT54" s="131" t="str">
        <f t="shared" si="198"/>
        <v/>
      </c>
      <c r="CU54" s="131" t="str">
        <f t="shared" si="199"/>
        <v/>
      </c>
      <c r="CV54" s="131" t="str">
        <f t="shared" si="200"/>
        <v/>
      </c>
      <c r="CW54" s="131" t="str">
        <f t="shared" si="201"/>
        <v/>
      </c>
      <c r="CX54" s="131" t="str">
        <f t="shared" si="202"/>
        <v/>
      </c>
      <c r="CY54" s="131" t="str">
        <f t="shared" si="203"/>
        <v/>
      </c>
      <c r="CZ54" s="131" t="str">
        <f t="shared" si="204"/>
        <v/>
      </c>
      <c r="DA54" s="131" t="str">
        <f t="shared" si="205"/>
        <v/>
      </c>
      <c r="DB54" s="131" t="str">
        <f t="shared" si="206"/>
        <v/>
      </c>
      <c r="DC54" s="131" t="str">
        <f t="shared" si="207"/>
        <v/>
      </c>
      <c r="DD54" s="131" t="str">
        <f t="shared" si="208"/>
        <v/>
      </c>
      <c r="DE54" s="131" t="str">
        <f t="shared" si="209"/>
        <v/>
      </c>
      <c r="DF54" s="131" t="str">
        <f t="shared" si="210"/>
        <v/>
      </c>
      <c r="DG54" s="131" t="str">
        <f t="shared" si="211"/>
        <v/>
      </c>
      <c r="DH54" s="131" t="str">
        <f t="shared" si="212"/>
        <v/>
      </c>
      <c r="DI54" s="131" t="str">
        <f t="shared" si="213"/>
        <v/>
      </c>
      <c r="DJ54" s="131" t="str">
        <f t="shared" si="214"/>
        <v/>
      </c>
      <c r="DK54" s="131" t="str">
        <f t="shared" si="215"/>
        <v/>
      </c>
      <c r="DL54" s="131" t="str">
        <f t="shared" si="216"/>
        <v/>
      </c>
      <c r="DM54" s="131" t="str">
        <f t="shared" si="217"/>
        <v/>
      </c>
      <c r="DN54" s="131" t="str">
        <f t="shared" si="218"/>
        <v/>
      </c>
      <c r="DO54" s="131" t="str">
        <f t="shared" si="219"/>
        <v/>
      </c>
      <c r="DP54" s="131" t="str">
        <f t="shared" ref="DP54:DR69" si="227">IF(ROW()-ROW($N$44)&lt;$N$7,DI55,IF(ROW()-ROW($N$44)=$N$7,DI$45,""))</f>
        <v/>
      </c>
      <c r="DQ54" s="131" t="str">
        <f t="shared" si="227"/>
        <v/>
      </c>
      <c r="DR54" s="131" t="str">
        <f t="shared" si="227"/>
        <v/>
      </c>
      <c r="DS54" s="131" t="str">
        <f t="shared" si="226"/>
        <v/>
      </c>
      <c r="DT54" s="131" t="str">
        <f t="shared" si="226"/>
        <v/>
      </c>
      <c r="DU54" s="131" t="str">
        <f t="shared" si="226"/>
        <v/>
      </c>
      <c r="DV54" s="131" t="str">
        <f t="shared" si="226"/>
        <v/>
      </c>
      <c r="DW54" s="131" t="str">
        <f t="shared" si="226"/>
        <v/>
      </c>
      <c r="DX54" s="131" t="str">
        <f t="shared" si="226"/>
        <v/>
      </c>
      <c r="DY54" s="131" t="str">
        <f t="shared" si="226"/>
        <v/>
      </c>
      <c r="DZ54" s="131" t="str">
        <f t="shared" si="226"/>
        <v/>
      </c>
      <c r="EA54" s="131" t="str">
        <f t="shared" si="226"/>
        <v/>
      </c>
      <c r="EB54" s="131" t="str">
        <f t="shared" si="226"/>
        <v/>
      </c>
      <c r="EC54" s="131" t="str">
        <f t="shared" si="226"/>
        <v/>
      </c>
      <c r="ED54" s="131" t="str">
        <f t="shared" si="226"/>
        <v/>
      </c>
      <c r="EE54" s="131" t="str">
        <f t="shared" si="226"/>
        <v/>
      </c>
      <c r="EF54" s="131" t="str">
        <f t="shared" si="226"/>
        <v/>
      </c>
      <c r="EG54" s="131" t="str">
        <f t="shared" si="226"/>
        <v/>
      </c>
      <c r="EH54" s="131" t="str">
        <f t="shared" si="226"/>
        <v/>
      </c>
      <c r="EI54" s="131" t="str">
        <f t="shared" si="226"/>
        <v/>
      </c>
      <c r="EJ54" s="131" t="str">
        <f t="shared" si="226"/>
        <v/>
      </c>
      <c r="EK54" s="131" t="str">
        <f t="shared" si="226"/>
        <v/>
      </c>
      <c r="EL54" s="131" t="str">
        <f t="shared" si="226"/>
        <v/>
      </c>
      <c r="EM54" s="131" t="str">
        <f t="shared" si="226"/>
        <v/>
      </c>
      <c r="EN54" s="131" t="str">
        <f t="shared" si="226"/>
        <v/>
      </c>
      <c r="EO54" s="131" t="str">
        <f t="shared" si="226"/>
        <v/>
      </c>
      <c r="EP54" s="131" t="str">
        <f t="shared" si="226"/>
        <v/>
      </c>
      <c r="EQ54" s="131" t="str">
        <f t="shared" si="226"/>
        <v/>
      </c>
      <c r="ER54" s="131" t="str">
        <f t="shared" si="226"/>
        <v/>
      </c>
      <c r="ES54" s="131" t="str">
        <f t="shared" si="226"/>
        <v/>
      </c>
      <c r="ET54" s="131" t="str">
        <f t="shared" si="226"/>
        <v/>
      </c>
      <c r="EU54" s="131" t="str">
        <f t="shared" si="226"/>
        <v/>
      </c>
      <c r="EV54" s="131" t="str">
        <f t="shared" si="226"/>
        <v/>
      </c>
      <c r="EW54" s="131" t="str">
        <f t="shared" si="226"/>
        <v/>
      </c>
      <c r="EX54" s="131" t="str">
        <f t="shared" si="226"/>
        <v/>
      </c>
      <c r="EY54" s="131" t="str">
        <f t="shared" si="226"/>
        <v/>
      </c>
      <c r="EZ54" s="131" t="str">
        <f t="shared" si="226"/>
        <v/>
      </c>
      <c r="FA54" s="131" t="str">
        <f t="shared" si="226"/>
        <v/>
      </c>
      <c r="FB54" s="131" t="str">
        <f t="shared" si="226"/>
        <v/>
      </c>
      <c r="FC54" s="131" t="str">
        <f t="shared" si="226"/>
        <v/>
      </c>
      <c r="FD54" s="131" t="str">
        <f t="shared" si="226"/>
        <v/>
      </c>
      <c r="FE54" s="131" t="str">
        <f t="shared" si="226"/>
        <v/>
      </c>
      <c r="FF54" s="131" t="str">
        <f t="shared" si="226"/>
        <v/>
      </c>
      <c r="FG54" s="131" t="str">
        <f t="shared" si="226"/>
        <v/>
      </c>
      <c r="FH54" s="131" t="str">
        <f t="shared" si="226"/>
        <v/>
      </c>
      <c r="FI54" s="131" t="str">
        <f t="shared" si="226"/>
        <v/>
      </c>
      <c r="FJ54" s="131" t="str">
        <f t="shared" si="226"/>
        <v/>
      </c>
      <c r="FK54" s="131" t="str">
        <f t="shared" si="226"/>
        <v/>
      </c>
      <c r="FL54" s="131" t="str">
        <f t="shared" si="226"/>
        <v/>
      </c>
      <c r="FM54" s="131" t="str">
        <f t="shared" si="226"/>
        <v/>
      </c>
      <c r="FN54" s="131" t="str">
        <f t="shared" si="226"/>
        <v/>
      </c>
      <c r="FO54" s="131" t="str">
        <f t="shared" si="226"/>
        <v/>
      </c>
      <c r="FP54" s="131" t="str">
        <f t="shared" si="226"/>
        <v/>
      </c>
      <c r="FQ54" s="131" t="str">
        <f t="shared" si="226"/>
        <v/>
      </c>
      <c r="FR54" s="131" t="str">
        <f t="shared" si="226"/>
        <v/>
      </c>
      <c r="FS54" s="131" t="str">
        <f t="shared" si="226"/>
        <v/>
      </c>
      <c r="FT54" s="131" t="str">
        <f t="shared" si="226"/>
        <v/>
      </c>
      <c r="FU54" s="131" t="str">
        <f t="shared" si="226"/>
        <v/>
      </c>
      <c r="FV54" s="131" t="str">
        <f t="shared" si="226"/>
        <v/>
      </c>
      <c r="FW54" s="131" t="str">
        <f t="shared" si="226"/>
        <v/>
      </c>
      <c r="FX54" s="131" t="str">
        <f t="shared" si="226"/>
        <v/>
      </c>
      <c r="FY54" s="131" t="str">
        <f t="shared" si="226"/>
        <v/>
      </c>
      <c r="FZ54" s="131" t="str">
        <f t="shared" si="226"/>
        <v/>
      </c>
      <c r="GA54" s="131" t="str">
        <f t="shared" si="223"/>
        <v/>
      </c>
      <c r="GB54" s="131" t="str">
        <f t="shared" si="221"/>
        <v/>
      </c>
      <c r="GC54" s="131" t="str">
        <f t="shared" si="221"/>
        <v/>
      </c>
      <c r="GD54" s="131" t="str">
        <f t="shared" si="221"/>
        <v/>
      </c>
      <c r="GE54" s="131" t="str">
        <f t="shared" si="221"/>
        <v/>
      </c>
      <c r="GF54" s="131" t="str">
        <f t="shared" si="221"/>
        <v/>
      </c>
      <c r="GG54" s="131" t="str">
        <f t="shared" si="221"/>
        <v/>
      </c>
      <c r="GH54" s="131" t="str">
        <f t="shared" si="221"/>
        <v/>
      </c>
      <c r="GI54" s="131" t="str">
        <f t="shared" si="221"/>
        <v/>
      </c>
      <c r="GJ54" s="131" t="str">
        <f t="shared" si="221"/>
        <v/>
      </c>
      <c r="GK54" s="131" t="str">
        <f t="shared" si="221"/>
        <v/>
      </c>
      <c r="GL54" s="131" t="str">
        <f t="shared" si="221"/>
        <v/>
      </c>
      <c r="GM54" s="131" t="str">
        <f t="shared" si="221"/>
        <v/>
      </c>
      <c r="GN54" s="131" t="str">
        <f t="shared" ref="GN54:HB69" si="228">IF(ROW()-ROW($N$44)&lt;$N$7,GG55,IF(ROW()-ROW($N$44)=$N$7,GG$45,""))</f>
        <v/>
      </c>
      <c r="GO54" s="131" t="str">
        <f t="shared" si="228"/>
        <v/>
      </c>
      <c r="GP54" s="131" t="str">
        <f t="shared" si="228"/>
        <v/>
      </c>
      <c r="GQ54" s="131" t="str">
        <f t="shared" si="228"/>
        <v/>
      </c>
      <c r="GR54" s="131" t="str">
        <f t="shared" si="228"/>
        <v/>
      </c>
      <c r="GS54" s="131" t="str">
        <f t="shared" si="228"/>
        <v/>
      </c>
      <c r="GT54" s="131" t="str">
        <f t="shared" si="228"/>
        <v/>
      </c>
      <c r="GU54" s="131" t="str">
        <f t="shared" si="228"/>
        <v/>
      </c>
      <c r="GV54" s="131" t="str">
        <f t="shared" si="228"/>
        <v/>
      </c>
      <c r="GW54" s="131" t="str">
        <f t="shared" si="228"/>
        <v/>
      </c>
      <c r="GX54" s="131" t="str">
        <f t="shared" si="228"/>
        <v/>
      </c>
      <c r="GY54" s="131" t="str">
        <f t="shared" si="228"/>
        <v/>
      </c>
      <c r="GZ54" s="131" t="str">
        <f t="shared" si="228"/>
        <v/>
      </c>
      <c r="HA54" s="131" t="str">
        <f t="shared" si="228"/>
        <v/>
      </c>
      <c r="HB54" s="131" t="str">
        <f t="shared" si="228"/>
        <v/>
      </c>
      <c r="HC54" s="131" t="str">
        <f t="shared" si="222"/>
        <v/>
      </c>
      <c r="HD54" s="131" t="str">
        <f t="shared" si="222"/>
        <v/>
      </c>
      <c r="HE54" s="131" t="str">
        <f t="shared" si="222"/>
        <v/>
      </c>
      <c r="HF54" s="131" t="str">
        <f t="shared" si="222"/>
        <v/>
      </c>
      <c r="HG54" s="131" t="str">
        <f t="shared" si="222"/>
        <v/>
      </c>
      <c r="HH54" s="131" t="str">
        <f t="shared" si="222"/>
        <v/>
      </c>
      <c r="HI54" s="131" t="str">
        <f t="shared" si="222"/>
        <v/>
      </c>
      <c r="HJ54" s="131" t="str">
        <f t="shared" si="222"/>
        <v/>
      </c>
      <c r="HK54" s="131" t="str">
        <f t="shared" si="222"/>
        <v/>
      </c>
      <c r="HL54" s="131" t="str">
        <f t="shared" si="222"/>
        <v/>
      </c>
      <c r="HM54" s="131" t="str">
        <f t="shared" si="222"/>
        <v/>
      </c>
      <c r="HN54" s="131" t="str">
        <f t="shared" si="222"/>
        <v/>
      </c>
      <c r="HO54" s="131" t="str">
        <f t="shared" si="222"/>
        <v/>
      </c>
      <c r="HP54" s="132" t="str">
        <f t="shared" si="222"/>
        <v/>
      </c>
    </row>
    <row r="55" spans="1:224" hidden="1">
      <c r="A55" s="63"/>
      <c r="B55" s="63"/>
      <c r="C55" s="63"/>
      <c r="D55" s="63"/>
      <c r="E55" s="63"/>
      <c r="F55" s="63"/>
      <c r="G55" s="61"/>
      <c r="K55"/>
      <c r="L55"/>
      <c r="M55"/>
      <c r="N55" s="129" t="str">
        <f t="shared" si="225"/>
        <v>직원11</v>
      </c>
      <c r="O55" s="130" t="str">
        <f t="shared" si="121"/>
        <v/>
      </c>
      <c r="P55" s="130" t="str">
        <f t="shared" si="121"/>
        <v/>
      </c>
      <c r="Q55" s="130" t="str">
        <f t="shared" si="121"/>
        <v/>
      </c>
      <c r="R55" s="130" t="str">
        <f t="shared" si="121"/>
        <v/>
      </c>
      <c r="S55" s="130" t="str">
        <f t="shared" si="121"/>
        <v/>
      </c>
      <c r="T55" s="130" t="str">
        <f t="shared" si="121"/>
        <v/>
      </c>
      <c r="U55" s="130" t="str">
        <f t="shared" si="121"/>
        <v/>
      </c>
      <c r="V55" s="131" t="str">
        <f t="shared" si="122"/>
        <v/>
      </c>
      <c r="W55" s="131" t="str">
        <f t="shared" si="123"/>
        <v/>
      </c>
      <c r="X55" s="131" t="str">
        <f t="shared" si="124"/>
        <v/>
      </c>
      <c r="Y55" s="131" t="str">
        <f t="shared" si="125"/>
        <v/>
      </c>
      <c r="Z55" s="131" t="str">
        <f t="shared" si="126"/>
        <v/>
      </c>
      <c r="AA55" s="131" t="str">
        <f t="shared" si="127"/>
        <v/>
      </c>
      <c r="AB55" s="131" t="str">
        <f t="shared" si="128"/>
        <v/>
      </c>
      <c r="AC55" s="131" t="str">
        <f t="shared" si="129"/>
        <v/>
      </c>
      <c r="AD55" s="131" t="str">
        <f t="shared" si="130"/>
        <v/>
      </c>
      <c r="AE55" s="131" t="str">
        <f t="shared" si="131"/>
        <v/>
      </c>
      <c r="AF55" s="131" t="str">
        <f t="shared" si="132"/>
        <v/>
      </c>
      <c r="AG55" s="131" t="str">
        <f t="shared" si="133"/>
        <v/>
      </c>
      <c r="AH55" s="131" t="str">
        <f t="shared" si="134"/>
        <v/>
      </c>
      <c r="AI55" s="131" t="str">
        <f t="shared" si="135"/>
        <v/>
      </c>
      <c r="AJ55" s="131" t="str">
        <f t="shared" si="136"/>
        <v/>
      </c>
      <c r="AK55" s="131" t="str">
        <f t="shared" si="137"/>
        <v/>
      </c>
      <c r="AL55" s="131" t="str">
        <f t="shared" si="138"/>
        <v/>
      </c>
      <c r="AM55" s="131" t="str">
        <f t="shared" si="139"/>
        <v/>
      </c>
      <c r="AN55" s="131" t="str">
        <f t="shared" si="140"/>
        <v/>
      </c>
      <c r="AO55" s="131" t="str">
        <f t="shared" si="141"/>
        <v/>
      </c>
      <c r="AP55" s="131" t="str">
        <f t="shared" si="142"/>
        <v/>
      </c>
      <c r="AQ55" s="131" t="str">
        <f t="shared" si="143"/>
        <v/>
      </c>
      <c r="AR55" s="131" t="str">
        <f t="shared" si="144"/>
        <v/>
      </c>
      <c r="AS55" s="131" t="str">
        <f t="shared" si="145"/>
        <v/>
      </c>
      <c r="AT55" s="131" t="str">
        <f t="shared" si="146"/>
        <v/>
      </c>
      <c r="AU55" s="131" t="str">
        <f t="shared" si="147"/>
        <v/>
      </c>
      <c r="AV55" s="131" t="str">
        <f t="shared" si="148"/>
        <v/>
      </c>
      <c r="AW55" s="131" t="str">
        <f t="shared" si="149"/>
        <v/>
      </c>
      <c r="AX55" s="131" t="str">
        <f t="shared" si="150"/>
        <v/>
      </c>
      <c r="AY55" s="131" t="str">
        <f t="shared" si="151"/>
        <v/>
      </c>
      <c r="AZ55" s="131" t="str">
        <f t="shared" si="152"/>
        <v/>
      </c>
      <c r="BA55" s="131" t="str">
        <f t="shared" si="153"/>
        <v/>
      </c>
      <c r="BB55" s="131" t="str">
        <f t="shared" si="154"/>
        <v/>
      </c>
      <c r="BC55" s="131" t="str">
        <f t="shared" si="155"/>
        <v/>
      </c>
      <c r="BD55" s="131" t="str">
        <f t="shared" si="156"/>
        <v/>
      </c>
      <c r="BE55" s="131" t="str">
        <f t="shared" si="157"/>
        <v/>
      </c>
      <c r="BF55" s="131" t="str">
        <f t="shared" si="158"/>
        <v/>
      </c>
      <c r="BG55" s="131" t="str">
        <f t="shared" si="159"/>
        <v/>
      </c>
      <c r="BH55" s="131" t="str">
        <f t="shared" si="160"/>
        <v/>
      </c>
      <c r="BI55" s="131" t="str">
        <f t="shared" si="161"/>
        <v/>
      </c>
      <c r="BJ55" s="131" t="str">
        <f t="shared" si="162"/>
        <v/>
      </c>
      <c r="BK55" s="131" t="str">
        <f t="shared" si="163"/>
        <v/>
      </c>
      <c r="BL55" s="131" t="str">
        <f t="shared" si="164"/>
        <v/>
      </c>
      <c r="BM55" s="131" t="str">
        <f t="shared" si="165"/>
        <v/>
      </c>
      <c r="BN55" s="131" t="str">
        <f t="shared" si="166"/>
        <v/>
      </c>
      <c r="BO55" s="131" t="str">
        <f t="shared" si="167"/>
        <v/>
      </c>
      <c r="BP55" s="131" t="str">
        <f t="shared" si="168"/>
        <v/>
      </c>
      <c r="BQ55" s="131" t="str">
        <f t="shared" si="169"/>
        <v/>
      </c>
      <c r="BR55" s="131" t="str">
        <f t="shared" si="170"/>
        <v/>
      </c>
      <c r="BS55" s="131" t="str">
        <f t="shared" si="171"/>
        <v/>
      </c>
      <c r="BT55" s="131" t="str">
        <f t="shared" si="172"/>
        <v/>
      </c>
      <c r="BU55" s="131" t="str">
        <f t="shared" si="173"/>
        <v/>
      </c>
      <c r="BV55" s="131" t="str">
        <f t="shared" si="174"/>
        <v/>
      </c>
      <c r="BW55" s="131" t="str">
        <f t="shared" si="175"/>
        <v/>
      </c>
      <c r="BX55" s="131" t="str">
        <f t="shared" si="176"/>
        <v/>
      </c>
      <c r="BY55" s="131" t="str">
        <f t="shared" si="177"/>
        <v/>
      </c>
      <c r="BZ55" s="131" t="str">
        <f t="shared" si="178"/>
        <v/>
      </c>
      <c r="CA55" s="131" t="str">
        <f t="shared" si="179"/>
        <v/>
      </c>
      <c r="CB55" s="131" t="str">
        <f t="shared" si="180"/>
        <v/>
      </c>
      <c r="CC55" s="131" t="str">
        <f t="shared" si="181"/>
        <v/>
      </c>
      <c r="CD55" s="131" t="str">
        <f t="shared" si="182"/>
        <v/>
      </c>
      <c r="CE55" s="131" t="str">
        <f t="shared" si="183"/>
        <v/>
      </c>
      <c r="CF55" s="131" t="str">
        <f t="shared" si="184"/>
        <v/>
      </c>
      <c r="CG55" s="131" t="str">
        <f t="shared" si="185"/>
        <v/>
      </c>
      <c r="CH55" s="131" t="str">
        <f t="shared" si="186"/>
        <v/>
      </c>
      <c r="CI55" s="131" t="str">
        <f t="shared" si="187"/>
        <v/>
      </c>
      <c r="CJ55" s="131" t="str">
        <f t="shared" si="188"/>
        <v/>
      </c>
      <c r="CK55" s="131" t="str">
        <f t="shared" si="189"/>
        <v/>
      </c>
      <c r="CL55" s="131" t="str">
        <f t="shared" si="190"/>
        <v/>
      </c>
      <c r="CM55" s="131" t="str">
        <f t="shared" si="191"/>
        <v/>
      </c>
      <c r="CN55" s="131" t="str">
        <f t="shared" si="192"/>
        <v/>
      </c>
      <c r="CO55" s="131" t="str">
        <f t="shared" si="193"/>
        <v/>
      </c>
      <c r="CP55" s="131" t="str">
        <f t="shared" si="194"/>
        <v/>
      </c>
      <c r="CQ55" s="131" t="str">
        <f t="shared" si="195"/>
        <v/>
      </c>
      <c r="CR55" s="131" t="str">
        <f t="shared" si="196"/>
        <v/>
      </c>
      <c r="CS55" s="131" t="str">
        <f t="shared" si="197"/>
        <v/>
      </c>
      <c r="CT55" s="131" t="str">
        <f t="shared" si="198"/>
        <v/>
      </c>
      <c r="CU55" s="131" t="str">
        <f t="shared" si="199"/>
        <v/>
      </c>
      <c r="CV55" s="131" t="str">
        <f t="shared" si="200"/>
        <v/>
      </c>
      <c r="CW55" s="131" t="str">
        <f t="shared" si="201"/>
        <v/>
      </c>
      <c r="CX55" s="131" t="str">
        <f t="shared" si="202"/>
        <v/>
      </c>
      <c r="CY55" s="131" t="str">
        <f t="shared" si="203"/>
        <v/>
      </c>
      <c r="CZ55" s="131" t="str">
        <f t="shared" si="204"/>
        <v/>
      </c>
      <c r="DA55" s="131" t="str">
        <f t="shared" si="205"/>
        <v/>
      </c>
      <c r="DB55" s="131" t="str">
        <f t="shared" si="206"/>
        <v/>
      </c>
      <c r="DC55" s="131" t="str">
        <f t="shared" si="207"/>
        <v/>
      </c>
      <c r="DD55" s="131" t="str">
        <f t="shared" si="208"/>
        <v/>
      </c>
      <c r="DE55" s="131" t="str">
        <f t="shared" si="209"/>
        <v/>
      </c>
      <c r="DF55" s="131" t="str">
        <f t="shared" si="210"/>
        <v/>
      </c>
      <c r="DG55" s="131" t="str">
        <f t="shared" si="211"/>
        <v/>
      </c>
      <c r="DH55" s="131" t="str">
        <f t="shared" si="212"/>
        <v/>
      </c>
      <c r="DI55" s="131" t="str">
        <f t="shared" si="213"/>
        <v/>
      </c>
      <c r="DJ55" s="131" t="str">
        <f t="shared" si="214"/>
        <v/>
      </c>
      <c r="DK55" s="131" t="str">
        <f t="shared" si="215"/>
        <v/>
      </c>
      <c r="DL55" s="131" t="str">
        <f t="shared" si="216"/>
        <v/>
      </c>
      <c r="DM55" s="131" t="str">
        <f t="shared" si="217"/>
        <v/>
      </c>
      <c r="DN55" s="131" t="str">
        <f t="shared" si="218"/>
        <v/>
      </c>
      <c r="DO55" s="131" t="str">
        <f t="shared" si="219"/>
        <v/>
      </c>
      <c r="DP55" s="131" t="str">
        <f t="shared" si="227"/>
        <v/>
      </c>
      <c r="DQ55" s="131" t="str">
        <f t="shared" si="227"/>
        <v/>
      </c>
      <c r="DR55" s="131" t="str">
        <f t="shared" si="227"/>
        <v/>
      </c>
      <c r="DS55" s="131" t="str">
        <f t="shared" si="226"/>
        <v/>
      </c>
      <c r="DT55" s="131" t="str">
        <f t="shared" si="226"/>
        <v/>
      </c>
      <c r="DU55" s="131" t="str">
        <f t="shared" si="226"/>
        <v/>
      </c>
      <c r="DV55" s="131" t="str">
        <f t="shared" si="226"/>
        <v/>
      </c>
      <c r="DW55" s="131" t="str">
        <f t="shared" si="226"/>
        <v/>
      </c>
      <c r="DX55" s="131" t="str">
        <f t="shared" si="226"/>
        <v/>
      </c>
      <c r="DY55" s="131" t="str">
        <f t="shared" si="226"/>
        <v/>
      </c>
      <c r="DZ55" s="131" t="str">
        <f t="shared" si="226"/>
        <v/>
      </c>
      <c r="EA55" s="131" t="str">
        <f t="shared" si="226"/>
        <v/>
      </c>
      <c r="EB55" s="131" t="str">
        <f t="shared" si="226"/>
        <v/>
      </c>
      <c r="EC55" s="131" t="str">
        <f t="shared" si="226"/>
        <v/>
      </c>
      <c r="ED55" s="131" t="str">
        <f t="shared" si="226"/>
        <v/>
      </c>
      <c r="EE55" s="131" t="str">
        <f t="shared" si="226"/>
        <v/>
      </c>
      <c r="EF55" s="131" t="str">
        <f t="shared" si="226"/>
        <v/>
      </c>
      <c r="EG55" s="131" t="str">
        <f t="shared" si="226"/>
        <v/>
      </c>
      <c r="EH55" s="131" t="str">
        <f t="shared" si="226"/>
        <v/>
      </c>
      <c r="EI55" s="131" t="str">
        <f t="shared" si="226"/>
        <v/>
      </c>
      <c r="EJ55" s="131" t="str">
        <f t="shared" si="226"/>
        <v/>
      </c>
      <c r="EK55" s="131" t="str">
        <f t="shared" si="226"/>
        <v/>
      </c>
      <c r="EL55" s="131" t="str">
        <f t="shared" si="226"/>
        <v/>
      </c>
      <c r="EM55" s="131" t="str">
        <f t="shared" si="226"/>
        <v/>
      </c>
      <c r="EN55" s="131" t="str">
        <f t="shared" si="226"/>
        <v/>
      </c>
      <c r="EO55" s="131" t="str">
        <f t="shared" si="226"/>
        <v/>
      </c>
      <c r="EP55" s="131" t="str">
        <f t="shared" si="226"/>
        <v/>
      </c>
      <c r="EQ55" s="131" t="str">
        <f t="shared" si="226"/>
        <v/>
      </c>
      <c r="ER55" s="131" t="str">
        <f t="shared" si="226"/>
        <v/>
      </c>
      <c r="ES55" s="131" t="str">
        <f t="shared" si="226"/>
        <v/>
      </c>
      <c r="ET55" s="131" t="str">
        <f t="shared" si="226"/>
        <v/>
      </c>
      <c r="EU55" s="131" t="str">
        <f t="shared" si="226"/>
        <v/>
      </c>
      <c r="EV55" s="131" t="str">
        <f t="shared" si="226"/>
        <v/>
      </c>
      <c r="EW55" s="131" t="str">
        <f t="shared" si="226"/>
        <v/>
      </c>
      <c r="EX55" s="131" t="str">
        <f t="shared" si="226"/>
        <v/>
      </c>
      <c r="EY55" s="131" t="str">
        <f t="shared" si="226"/>
        <v/>
      </c>
      <c r="EZ55" s="131" t="str">
        <f t="shared" si="226"/>
        <v/>
      </c>
      <c r="FA55" s="131" t="str">
        <f t="shared" si="226"/>
        <v/>
      </c>
      <c r="FB55" s="131" t="str">
        <f t="shared" si="226"/>
        <v/>
      </c>
      <c r="FC55" s="131" t="str">
        <f t="shared" si="226"/>
        <v/>
      </c>
      <c r="FD55" s="131" t="str">
        <f t="shared" si="226"/>
        <v/>
      </c>
      <c r="FE55" s="131" t="str">
        <f t="shared" si="226"/>
        <v/>
      </c>
      <c r="FF55" s="131" t="str">
        <f t="shared" si="226"/>
        <v/>
      </c>
      <c r="FG55" s="131" t="str">
        <f t="shared" si="226"/>
        <v/>
      </c>
      <c r="FH55" s="131" t="str">
        <f t="shared" si="226"/>
        <v/>
      </c>
      <c r="FI55" s="131" t="str">
        <f t="shared" si="226"/>
        <v/>
      </c>
      <c r="FJ55" s="131" t="str">
        <f t="shared" si="226"/>
        <v/>
      </c>
      <c r="FK55" s="131" t="str">
        <f t="shared" si="226"/>
        <v/>
      </c>
      <c r="FL55" s="131" t="str">
        <f t="shared" si="226"/>
        <v/>
      </c>
      <c r="FM55" s="131" t="str">
        <f t="shared" si="226"/>
        <v/>
      </c>
      <c r="FN55" s="131" t="str">
        <f t="shared" si="226"/>
        <v/>
      </c>
      <c r="FO55" s="131" t="str">
        <f t="shared" si="226"/>
        <v/>
      </c>
      <c r="FP55" s="131" t="str">
        <f t="shared" si="226"/>
        <v/>
      </c>
      <c r="FQ55" s="131" t="str">
        <f t="shared" si="226"/>
        <v/>
      </c>
      <c r="FR55" s="131" t="str">
        <f t="shared" si="226"/>
        <v/>
      </c>
      <c r="FS55" s="131" t="str">
        <f t="shared" si="226"/>
        <v/>
      </c>
      <c r="FT55" s="131" t="str">
        <f t="shared" si="226"/>
        <v/>
      </c>
      <c r="FU55" s="131" t="str">
        <f t="shared" si="226"/>
        <v/>
      </c>
      <c r="FV55" s="131" t="str">
        <f t="shared" si="226"/>
        <v/>
      </c>
      <c r="FW55" s="131" t="str">
        <f t="shared" si="226"/>
        <v/>
      </c>
      <c r="FX55" s="131" t="str">
        <f t="shared" si="226"/>
        <v/>
      </c>
      <c r="FY55" s="131" t="str">
        <f t="shared" si="226"/>
        <v/>
      </c>
      <c r="FZ55" s="131" t="str">
        <f t="shared" si="226"/>
        <v/>
      </c>
      <c r="GA55" s="131" t="str">
        <f t="shared" si="223"/>
        <v/>
      </c>
      <c r="GB55" s="131" t="str">
        <f t="shared" ref="GB55:GM70" si="229">IF(ROW()-ROW($N$44)&lt;$N$7,FU56,IF(ROW()-ROW($N$44)=$N$7,FU$45,""))</f>
        <v/>
      </c>
      <c r="GC55" s="131" t="str">
        <f t="shared" si="229"/>
        <v/>
      </c>
      <c r="GD55" s="131" t="str">
        <f t="shared" si="229"/>
        <v/>
      </c>
      <c r="GE55" s="131" t="str">
        <f t="shared" si="229"/>
        <v/>
      </c>
      <c r="GF55" s="131" t="str">
        <f t="shared" si="229"/>
        <v/>
      </c>
      <c r="GG55" s="131" t="str">
        <f t="shared" si="229"/>
        <v/>
      </c>
      <c r="GH55" s="131" t="str">
        <f t="shared" si="229"/>
        <v/>
      </c>
      <c r="GI55" s="131" t="str">
        <f t="shared" si="229"/>
        <v/>
      </c>
      <c r="GJ55" s="131" t="str">
        <f t="shared" si="229"/>
        <v/>
      </c>
      <c r="GK55" s="131" t="str">
        <f t="shared" si="229"/>
        <v/>
      </c>
      <c r="GL55" s="131" t="str">
        <f t="shared" si="229"/>
        <v/>
      </c>
      <c r="GM55" s="131" t="str">
        <f t="shared" si="229"/>
        <v/>
      </c>
      <c r="GN55" s="131" t="str">
        <f t="shared" si="228"/>
        <v/>
      </c>
      <c r="GO55" s="131" t="str">
        <f t="shared" si="228"/>
        <v/>
      </c>
      <c r="GP55" s="131" t="str">
        <f t="shared" si="228"/>
        <v/>
      </c>
      <c r="GQ55" s="131" t="str">
        <f t="shared" si="228"/>
        <v/>
      </c>
      <c r="GR55" s="131" t="str">
        <f t="shared" si="228"/>
        <v/>
      </c>
      <c r="GS55" s="131" t="str">
        <f t="shared" si="228"/>
        <v/>
      </c>
      <c r="GT55" s="131" t="str">
        <f t="shared" si="228"/>
        <v/>
      </c>
      <c r="GU55" s="131" t="str">
        <f t="shared" si="228"/>
        <v/>
      </c>
      <c r="GV55" s="131" t="str">
        <f t="shared" si="228"/>
        <v/>
      </c>
      <c r="GW55" s="131" t="str">
        <f t="shared" si="228"/>
        <v/>
      </c>
      <c r="GX55" s="131" t="str">
        <f t="shared" si="228"/>
        <v/>
      </c>
      <c r="GY55" s="131" t="str">
        <f t="shared" si="228"/>
        <v/>
      </c>
      <c r="GZ55" s="131" t="str">
        <f t="shared" si="228"/>
        <v/>
      </c>
      <c r="HA55" s="131" t="str">
        <f t="shared" si="228"/>
        <v/>
      </c>
      <c r="HB55" s="131" t="str">
        <f t="shared" si="228"/>
        <v/>
      </c>
      <c r="HC55" s="131" t="str">
        <f t="shared" si="222"/>
        <v/>
      </c>
      <c r="HD55" s="131" t="str">
        <f t="shared" si="222"/>
        <v/>
      </c>
      <c r="HE55" s="131" t="str">
        <f t="shared" si="222"/>
        <v/>
      </c>
      <c r="HF55" s="131" t="str">
        <f t="shared" si="222"/>
        <v/>
      </c>
      <c r="HG55" s="131" t="str">
        <f t="shared" si="222"/>
        <v/>
      </c>
      <c r="HH55" s="131" t="str">
        <f t="shared" si="222"/>
        <v/>
      </c>
      <c r="HI55" s="131" t="str">
        <f t="shared" si="222"/>
        <v/>
      </c>
      <c r="HJ55" s="131" t="str">
        <f t="shared" si="222"/>
        <v/>
      </c>
      <c r="HK55" s="131" t="str">
        <f t="shared" si="222"/>
        <v/>
      </c>
      <c r="HL55" s="131" t="str">
        <f t="shared" si="222"/>
        <v/>
      </c>
      <c r="HM55" s="131" t="str">
        <f t="shared" si="222"/>
        <v/>
      </c>
      <c r="HN55" s="131" t="str">
        <f t="shared" si="222"/>
        <v/>
      </c>
      <c r="HO55" s="131" t="str">
        <f t="shared" si="222"/>
        <v/>
      </c>
      <c r="HP55" s="132" t="str">
        <f t="shared" si="222"/>
        <v/>
      </c>
    </row>
    <row r="56" spans="1:224" hidden="1">
      <c r="A56" s="63"/>
      <c r="B56" s="63"/>
      <c r="C56" s="63"/>
      <c r="D56" s="63"/>
      <c r="E56" s="63"/>
      <c r="F56" s="63"/>
      <c r="G56" s="61"/>
      <c r="K56"/>
      <c r="L56"/>
      <c r="M56"/>
      <c r="N56" s="129" t="str">
        <f t="shared" si="225"/>
        <v>직원12</v>
      </c>
      <c r="O56" s="130" t="str">
        <f t="shared" si="121"/>
        <v/>
      </c>
      <c r="P56" s="130" t="str">
        <f t="shared" si="121"/>
        <v/>
      </c>
      <c r="Q56" s="130" t="str">
        <f t="shared" si="121"/>
        <v/>
      </c>
      <c r="R56" s="130" t="str">
        <f t="shared" si="121"/>
        <v/>
      </c>
      <c r="S56" s="130" t="str">
        <f t="shared" si="121"/>
        <v/>
      </c>
      <c r="T56" s="130" t="str">
        <f t="shared" si="121"/>
        <v/>
      </c>
      <c r="U56" s="130" t="str">
        <f t="shared" si="121"/>
        <v/>
      </c>
      <c r="V56" s="131" t="str">
        <f t="shared" si="122"/>
        <v/>
      </c>
      <c r="W56" s="131" t="str">
        <f t="shared" si="123"/>
        <v/>
      </c>
      <c r="X56" s="131" t="str">
        <f t="shared" si="124"/>
        <v/>
      </c>
      <c r="Y56" s="131" t="str">
        <f t="shared" si="125"/>
        <v/>
      </c>
      <c r="Z56" s="131" t="str">
        <f t="shared" si="126"/>
        <v/>
      </c>
      <c r="AA56" s="131" t="str">
        <f t="shared" si="127"/>
        <v/>
      </c>
      <c r="AB56" s="131" t="str">
        <f t="shared" si="128"/>
        <v/>
      </c>
      <c r="AC56" s="131" t="str">
        <f t="shared" si="129"/>
        <v/>
      </c>
      <c r="AD56" s="131" t="str">
        <f t="shared" si="130"/>
        <v/>
      </c>
      <c r="AE56" s="131" t="str">
        <f t="shared" si="131"/>
        <v/>
      </c>
      <c r="AF56" s="131" t="str">
        <f t="shared" si="132"/>
        <v/>
      </c>
      <c r="AG56" s="131" t="str">
        <f t="shared" si="133"/>
        <v/>
      </c>
      <c r="AH56" s="131" t="str">
        <f t="shared" si="134"/>
        <v/>
      </c>
      <c r="AI56" s="131" t="str">
        <f t="shared" si="135"/>
        <v/>
      </c>
      <c r="AJ56" s="131" t="str">
        <f t="shared" si="136"/>
        <v/>
      </c>
      <c r="AK56" s="131" t="str">
        <f t="shared" si="137"/>
        <v/>
      </c>
      <c r="AL56" s="131" t="str">
        <f t="shared" si="138"/>
        <v/>
      </c>
      <c r="AM56" s="131" t="str">
        <f t="shared" si="139"/>
        <v/>
      </c>
      <c r="AN56" s="131" t="str">
        <f t="shared" si="140"/>
        <v/>
      </c>
      <c r="AO56" s="131" t="str">
        <f t="shared" si="141"/>
        <v/>
      </c>
      <c r="AP56" s="131" t="str">
        <f t="shared" si="142"/>
        <v/>
      </c>
      <c r="AQ56" s="131" t="str">
        <f t="shared" si="143"/>
        <v/>
      </c>
      <c r="AR56" s="131" t="str">
        <f t="shared" si="144"/>
        <v/>
      </c>
      <c r="AS56" s="131" t="str">
        <f t="shared" si="145"/>
        <v/>
      </c>
      <c r="AT56" s="131" t="str">
        <f t="shared" si="146"/>
        <v/>
      </c>
      <c r="AU56" s="131" t="str">
        <f t="shared" si="147"/>
        <v/>
      </c>
      <c r="AV56" s="131" t="str">
        <f t="shared" si="148"/>
        <v/>
      </c>
      <c r="AW56" s="131" t="str">
        <f t="shared" si="149"/>
        <v/>
      </c>
      <c r="AX56" s="131" t="str">
        <f t="shared" si="150"/>
        <v/>
      </c>
      <c r="AY56" s="131" t="str">
        <f t="shared" si="151"/>
        <v/>
      </c>
      <c r="AZ56" s="131" t="str">
        <f t="shared" si="152"/>
        <v/>
      </c>
      <c r="BA56" s="131" t="str">
        <f t="shared" si="153"/>
        <v/>
      </c>
      <c r="BB56" s="131" t="str">
        <f t="shared" si="154"/>
        <v/>
      </c>
      <c r="BC56" s="131" t="str">
        <f t="shared" si="155"/>
        <v/>
      </c>
      <c r="BD56" s="131" t="str">
        <f t="shared" si="156"/>
        <v/>
      </c>
      <c r="BE56" s="131" t="str">
        <f t="shared" si="157"/>
        <v/>
      </c>
      <c r="BF56" s="131" t="str">
        <f t="shared" si="158"/>
        <v/>
      </c>
      <c r="BG56" s="131" t="str">
        <f t="shared" si="159"/>
        <v/>
      </c>
      <c r="BH56" s="131" t="str">
        <f t="shared" si="160"/>
        <v/>
      </c>
      <c r="BI56" s="131" t="str">
        <f t="shared" si="161"/>
        <v/>
      </c>
      <c r="BJ56" s="131" t="str">
        <f t="shared" si="162"/>
        <v/>
      </c>
      <c r="BK56" s="131" t="str">
        <f t="shared" si="163"/>
        <v/>
      </c>
      <c r="BL56" s="131" t="str">
        <f t="shared" si="164"/>
        <v/>
      </c>
      <c r="BM56" s="131" t="str">
        <f t="shared" si="165"/>
        <v/>
      </c>
      <c r="BN56" s="131" t="str">
        <f t="shared" si="166"/>
        <v/>
      </c>
      <c r="BO56" s="131" t="str">
        <f t="shared" si="167"/>
        <v/>
      </c>
      <c r="BP56" s="131" t="str">
        <f t="shared" si="168"/>
        <v/>
      </c>
      <c r="BQ56" s="131" t="str">
        <f t="shared" si="169"/>
        <v/>
      </c>
      <c r="BR56" s="131" t="str">
        <f t="shared" si="170"/>
        <v/>
      </c>
      <c r="BS56" s="131" t="str">
        <f t="shared" si="171"/>
        <v/>
      </c>
      <c r="BT56" s="131" t="str">
        <f t="shared" si="172"/>
        <v/>
      </c>
      <c r="BU56" s="131" t="str">
        <f t="shared" si="173"/>
        <v/>
      </c>
      <c r="BV56" s="131" t="str">
        <f t="shared" si="174"/>
        <v/>
      </c>
      <c r="BW56" s="131" t="str">
        <f t="shared" si="175"/>
        <v/>
      </c>
      <c r="BX56" s="131" t="str">
        <f t="shared" si="176"/>
        <v/>
      </c>
      <c r="BY56" s="131" t="str">
        <f t="shared" si="177"/>
        <v/>
      </c>
      <c r="BZ56" s="131" t="str">
        <f t="shared" si="178"/>
        <v/>
      </c>
      <c r="CA56" s="131" t="str">
        <f t="shared" si="179"/>
        <v/>
      </c>
      <c r="CB56" s="131" t="str">
        <f t="shared" si="180"/>
        <v/>
      </c>
      <c r="CC56" s="131" t="str">
        <f t="shared" si="181"/>
        <v/>
      </c>
      <c r="CD56" s="131" t="str">
        <f t="shared" si="182"/>
        <v/>
      </c>
      <c r="CE56" s="131" t="str">
        <f t="shared" si="183"/>
        <v/>
      </c>
      <c r="CF56" s="131" t="str">
        <f t="shared" si="184"/>
        <v/>
      </c>
      <c r="CG56" s="131" t="str">
        <f t="shared" si="185"/>
        <v/>
      </c>
      <c r="CH56" s="131" t="str">
        <f t="shared" si="186"/>
        <v/>
      </c>
      <c r="CI56" s="131" t="str">
        <f t="shared" si="187"/>
        <v/>
      </c>
      <c r="CJ56" s="131" t="str">
        <f t="shared" si="188"/>
        <v/>
      </c>
      <c r="CK56" s="131" t="str">
        <f t="shared" si="189"/>
        <v/>
      </c>
      <c r="CL56" s="131" t="str">
        <f t="shared" si="190"/>
        <v/>
      </c>
      <c r="CM56" s="131" t="str">
        <f t="shared" si="191"/>
        <v/>
      </c>
      <c r="CN56" s="131" t="str">
        <f t="shared" si="192"/>
        <v/>
      </c>
      <c r="CO56" s="131" t="str">
        <f t="shared" si="193"/>
        <v/>
      </c>
      <c r="CP56" s="131" t="str">
        <f t="shared" si="194"/>
        <v/>
      </c>
      <c r="CQ56" s="131" t="str">
        <f t="shared" si="195"/>
        <v/>
      </c>
      <c r="CR56" s="131" t="str">
        <f t="shared" si="196"/>
        <v/>
      </c>
      <c r="CS56" s="131" t="str">
        <f t="shared" si="197"/>
        <v/>
      </c>
      <c r="CT56" s="131" t="str">
        <f t="shared" si="198"/>
        <v/>
      </c>
      <c r="CU56" s="131" t="str">
        <f t="shared" si="199"/>
        <v/>
      </c>
      <c r="CV56" s="131" t="str">
        <f t="shared" si="200"/>
        <v/>
      </c>
      <c r="CW56" s="131" t="str">
        <f t="shared" si="201"/>
        <v/>
      </c>
      <c r="CX56" s="131" t="str">
        <f t="shared" si="202"/>
        <v/>
      </c>
      <c r="CY56" s="131" t="str">
        <f t="shared" si="203"/>
        <v/>
      </c>
      <c r="CZ56" s="131" t="str">
        <f t="shared" si="204"/>
        <v/>
      </c>
      <c r="DA56" s="131" t="str">
        <f t="shared" si="205"/>
        <v/>
      </c>
      <c r="DB56" s="131" t="str">
        <f t="shared" si="206"/>
        <v/>
      </c>
      <c r="DC56" s="131" t="str">
        <f t="shared" si="207"/>
        <v/>
      </c>
      <c r="DD56" s="131" t="str">
        <f t="shared" si="208"/>
        <v/>
      </c>
      <c r="DE56" s="131" t="str">
        <f t="shared" si="209"/>
        <v/>
      </c>
      <c r="DF56" s="131" t="str">
        <f t="shared" si="210"/>
        <v/>
      </c>
      <c r="DG56" s="131" t="str">
        <f t="shared" si="211"/>
        <v/>
      </c>
      <c r="DH56" s="131" t="str">
        <f t="shared" si="212"/>
        <v/>
      </c>
      <c r="DI56" s="131" t="str">
        <f t="shared" si="213"/>
        <v/>
      </c>
      <c r="DJ56" s="131" t="str">
        <f t="shared" si="214"/>
        <v/>
      </c>
      <c r="DK56" s="131" t="str">
        <f t="shared" si="215"/>
        <v/>
      </c>
      <c r="DL56" s="131" t="str">
        <f t="shared" si="216"/>
        <v/>
      </c>
      <c r="DM56" s="131" t="str">
        <f t="shared" si="217"/>
        <v/>
      </c>
      <c r="DN56" s="131" t="str">
        <f t="shared" si="218"/>
        <v/>
      </c>
      <c r="DO56" s="131" t="str">
        <f t="shared" si="219"/>
        <v/>
      </c>
      <c r="DP56" s="131" t="str">
        <f t="shared" si="227"/>
        <v/>
      </c>
      <c r="DQ56" s="131" t="str">
        <f t="shared" si="227"/>
        <v/>
      </c>
      <c r="DR56" s="131" t="str">
        <f t="shared" si="227"/>
        <v/>
      </c>
      <c r="DS56" s="131" t="str">
        <f t="shared" si="226"/>
        <v/>
      </c>
      <c r="DT56" s="131" t="str">
        <f t="shared" si="226"/>
        <v/>
      </c>
      <c r="DU56" s="131" t="str">
        <f t="shared" si="226"/>
        <v/>
      </c>
      <c r="DV56" s="131" t="str">
        <f t="shared" si="226"/>
        <v/>
      </c>
      <c r="DW56" s="131" t="str">
        <f t="shared" si="226"/>
        <v/>
      </c>
      <c r="DX56" s="131" t="str">
        <f t="shared" si="226"/>
        <v/>
      </c>
      <c r="DY56" s="131" t="str">
        <f t="shared" si="226"/>
        <v/>
      </c>
      <c r="DZ56" s="131" t="str">
        <f t="shared" si="226"/>
        <v/>
      </c>
      <c r="EA56" s="131" t="str">
        <f t="shared" si="226"/>
        <v/>
      </c>
      <c r="EB56" s="131" t="str">
        <f t="shared" si="226"/>
        <v/>
      </c>
      <c r="EC56" s="131" t="str">
        <f t="shared" si="226"/>
        <v/>
      </c>
      <c r="ED56" s="131" t="str">
        <f t="shared" si="226"/>
        <v/>
      </c>
      <c r="EE56" s="131" t="str">
        <f t="shared" si="226"/>
        <v/>
      </c>
      <c r="EF56" s="131" t="str">
        <f t="shared" si="226"/>
        <v/>
      </c>
      <c r="EG56" s="131" t="str">
        <f t="shared" si="226"/>
        <v/>
      </c>
      <c r="EH56" s="131" t="str">
        <f t="shared" si="226"/>
        <v/>
      </c>
      <c r="EI56" s="131" t="str">
        <f t="shared" si="226"/>
        <v/>
      </c>
      <c r="EJ56" s="131" t="str">
        <f t="shared" si="226"/>
        <v/>
      </c>
      <c r="EK56" s="131" t="str">
        <f t="shared" si="226"/>
        <v/>
      </c>
      <c r="EL56" s="131" t="str">
        <f t="shared" si="226"/>
        <v/>
      </c>
      <c r="EM56" s="131" t="str">
        <f t="shared" si="226"/>
        <v/>
      </c>
      <c r="EN56" s="131" t="str">
        <f t="shared" si="226"/>
        <v/>
      </c>
      <c r="EO56" s="131" t="str">
        <f t="shared" si="226"/>
        <v/>
      </c>
      <c r="EP56" s="131" t="str">
        <f t="shared" si="226"/>
        <v/>
      </c>
      <c r="EQ56" s="131" t="str">
        <f t="shared" si="226"/>
        <v/>
      </c>
      <c r="ER56" s="131" t="str">
        <f t="shared" si="226"/>
        <v/>
      </c>
      <c r="ES56" s="131" t="str">
        <f t="shared" si="226"/>
        <v/>
      </c>
      <c r="ET56" s="131" t="str">
        <f t="shared" si="226"/>
        <v/>
      </c>
      <c r="EU56" s="131" t="str">
        <f t="shared" si="226"/>
        <v/>
      </c>
      <c r="EV56" s="131" t="str">
        <f t="shared" si="226"/>
        <v/>
      </c>
      <c r="EW56" s="131" t="str">
        <f t="shared" si="226"/>
        <v/>
      </c>
      <c r="EX56" s="131" t="str">
        <f t="shared" si="226"/>
        <v/>
      </c>
      <c r="EY56" s="131" t="str">
        <f t="shared" si="226"/>
        <v/>
      </c>
      <c r="EZ56" s="131" t="str">
        <f t="shared" si="226"/>
        <v/>
      </c>
      <c r="FA56" s="131" t="str">
        <f t="shared" si="226"/>
        <v/>
      </c>
      <c r="FB56" s="131" t="str">
        <f t="shared" si="226"/>
        <v/>
      </c>
      <c r="FC56" s="131" t="str">
        <f t="shared" si="226"/>
        <v/>
      </c>
      <c r="FD56" s="131" t="str">
        <f t="shared" si="226"/>
        <v/>
      </c>
      <c r="FE56" s="131" t="str">
        <f t="shared" si="226"/>
        <v/>
      </c>
      <c r="FF56" s="131" t="str">
        <f t="shared" si="226"/>
        <v/>
      </c>
      <c r="FG56" s="131" t="str">
        <f t="shared" si="226"/>
        <v/>
      </c>
      <c r="FH56" s="131" t="str">
        <f t="shared" si="226"/>
        <v/>
      </c>
      <c r="FI56" s="131" t="str">
        <f t="shared" si="226"/>
        <v/>
      </c>
      <c r="FJ56" s="131" t="str">
        <f t="shared" si="226"/>
        <v/>
      </c>
      <c r="FK56" s="131" t="str">
        <f t="shared" si="226"/>
        <v/>
      </c>
      <c r="FL56" s="131" t="str">
        <f t="shared" si="226"/>
        <v/>
      </c>
      <c r="FM56" s="131" t="str">
        <f t="shared" si="226"/>
        <v/>
      </c>
      <c r="FN56" s="131" t="str">
        <f t="shared" si="226"/>
        <v/>
      </c>
      <c r="FO56" s="131" t="str">
        <f t="shared" si="226"/>
        <v/>
      </c>
      <c r="FP56" s="131" t="str">
        <f t="shared" si="226"/>
        <v/>
      </c>
      <c r="FQ56" s="131" t="str">
        <f t="shared" si="226"/>
        <v/>
      </c>
      <c r="FR56" s="131" t="str">
        <f t="shared" si="226"/>
        <v/>
      </c>
      <c r="FS56" s="131" t="str">
        <f t="shared" si="226"/>
        <v/>
      </c>
      <c r="FT56" s="131" t="str">
        <f t="shared" si="226"/>
        <v/>
      </c>
      <c r="FU56" s="131" t="str">
        <f t="shared" si="226"/>
        <v/>
      </c>
      <c r="FV56" s="131" t="str">
        <f t="shared" si="226"/>
        <v/>
      </c>
      <c r="FW56" s="131" t="str">
        <f t="shared" si="226"/>
        <v/>
      </c>
      <c r="FX56" s="131" t="str">
        <f t="shared" si="226"/>
        <v/>
      </c>
      <c r="FY56" s="131" t="str">
        <f t="shared" si="226"/>
        <v/>
      </c>
      <c r="FZ56" s="131" t="str">
        <f t="shared" si="226"/>
        <v/>
      </c>
      <c r="GA56" s="131" t="str">
        <f t="shared" si="223"/>
        <v/>
      </c>
      <c r="GB56" s="131" t="str">
        <f t="shared" si="229"/>
        <v/>
      </c>
      <c r="GC56" s="131" t="str">
        <f t="shared" si="229"/>
        <v/>
      </c>
      <c r="GD56" s="131" t="str">
        <f t="shared" si="229"/>
        <v/>
      </c>
      <c r="GE56" s="131" t="str">
        <f t="shared" si="229"/>
        <v/>
      </c>
      <c r="GF56" s="131" t="str">
        <f t="shared" si="229"/>
        <v/>
      </c>
      <c r="GG56" s="131" t="str">
        <f t="shared" si="229"/>
        <v/>
      </c>
      <c r="GH56" s="131" t="str">
        <f t="shared" si="229"/>
        <v/>
      </c>
      <c r="GI56" s="131" t="str">
        <f t="shared" si="229"/>
        <v/>
      </c>
      <c r="GJ56" s="131" t="str">
        <f t="shared" si="229"/>
        <v/>
      </c>
      <c r="GK56" s="131" t="str">
        <f t="shared" si="229"/>
        <v/>
      </c>
      <c r="GL56" s="131" t="str">
        <f t="shared" si="229"/>
        <v/>
      </c>
      <c r="GM56" s="131" t="str">
        <f t="shared" si="229"/>
        <v/>
      </c>
      <c r="GN56" s="131" t="str">
        <f t="shared" si="228"/>
        <v/>
      </c>
      <c r="GO56" s="131" t="str">
        <f t="shared" si="228"/>
        <v/>
      </c>
      <c r="GP56" s="131" t="str">
        <f t="shared" si="228"/>
        <v/>
      </c>
      <c r="GQ56" s="131" t="str">
        <f t="shared" si="228"/>
        <v/>
      </c>
      <c r="GR56" s="131" t="str">
        <f t="shared" si="228"/>
        <v/>
      </c>
      <c r="GS56" s="131" t="str">
        <f t="shared" si="228"/>
        <v/>
      </c>
      <c r="GT56" s="131" t="str">
        <f t="shared" si="228"/>
        <v/>
      </c>
      <c r="GU56" s="131" t="str">
        <f t="shared" si="228"/>
        <v/>
      </c>
      <c r="GV56" s="131" t="str">
        <f t="shared" si="228"/>
        <v/>
      </c>
      <c r="GW56" s="131" t="str">
        <f t="shared" si="228"/>
        <v/>
      </c>
      <c r="GX56" s="131" t="str">
        <f t="shared" si="228"/>
        <v/>
      </c>
      <c r="GY56" s="131" t="str">
        <f t="shared" si="228"/>
        <v/>
      </c>
      <c r="GZ56" s="131" t="str">
        <f t="shared" si="228"/>
        <v/>
      </c>
      <c r="HA56" s="131" t="str">
        <f t="shared" si="228"/>
        <v/>
      </c>
      <c r="HB56" s="131" t="str">
        <f t="shared" si="228"/>
        <v/>
      </c>
      <c r="HC56" s="131" t="str">
        <f t="shared" si="222"/>
        <v/>
      </c>
      <c r="HD56" s="131" t="str">
        <f t="shared" si="222"/>
        <v/>
      </c>
      <c r="HE56" s="131" t="str">
        <f t="shared" si="222"/>
        <v/>
      </c>
      <c r="HF56" s="131" t="str">
        <f t="shared" si="222"/>
        <v/>
      </c>
      <c r="HG56" s="131" t="str">
        <f t="shared" si="222"/>
        <v/>
      </c>
      <c r="HH56" s="131" t="str">
        <f t="shared" si="222"/>
        <v/>
      </c>
      <c r="HI56" s="131" t="str">
        <f t="shared" si="222"/>
        <v/>
      </c>
      <c r="HJ56" s="131" t="str">
        <f t="shared" si="222"/>
        <v/>
      </c>
      <c r="HK56" s="131" t="str">
        <f t="shared" si="222"/>
        <v/>
      </c>
      <c r="HL56" s="131" t="str">
        <f t="shared" si="222"/>
        <v/>
      </c>
      <c r="HM56" s="131" t="str">
        <f t="shared" si="222"/>
        <v/>
      </c>
      <c r="HN56" s="131" t="str">
        <f t="shared" si="222"/>
        <v/>
      </c>
      <c r="HO56" s="131" t="str">
        <f t="shared" si="222"/>
        <v/>
      </c>
      <c r="HP56" s="132" t="str">
        <f t="shared" si="222"/>
        <v/>
      </c>
    </row>
    <row r="57" spans="1:224" hidden="1">
      <c r="A57" s="63"/>
      <c r="B57" s="63"/>
      <c r="C57" s="63"/>
      <c r="D57" s="63"/>
      <c r="E57" s="63"/>
      <c r="F57" s="63"/>
      <c r="G57" s="61"/>
      <c r="K57"/>
      <c r="L57"/>
      <c r="M57"/>
      <c r="N57" s="129" t="str">
        <f t="shared" si="225"/>
        <v>직원13</v>
      </c>
      <c r="O57" s="130" t="str">
        <f t="shared" si="121"/>
        <v/>
      </c>
      <c r="P57" s="130" t="str">
        <f t="shared" si="121"/>
        <v/>
      </c>
      <c r="Q57" s="130" t="str">
        <f t="shared" si="121"/>
        <v/>
      </c>
      <c r="R57" s="130" t="str">
        <f t="shared" si="121"/>
        <v/>
      </c>
      <c r="S57" s="130" t="str">
        <f t="shared" si="121"/>
        <v/>
      </c>
      <c r="T57" s="130" t="str">
        <f t="shared" si="121"/>
        <v/>
      </c>
      <c r="U57" s="130" t="str">
        <f t="shared" si="121"/>
        <v/>
      </c>
      <c r="V57" s="131" t="str">
        <f t="shared" si="122"/>
        <v/>
      </c>
      <c r="W57" s="131" t="str">
        <f t="shared" si="123"/>
        <v/>
      </c>
      <c r="X57" s="131" t="str">
        <f t="shared" si="124"/>
        <v/>
      </c>
      <c r="Y57" s="131" t="str">
        <f t="shared" si="125"/>
        <v/>
      </c>
      <c r="Z57" s="131" t="str">
        <f t="shared" si="126"/>
        <v/>
      </c>
      <c r="AA57" s="131" t="str">
        <f t="shared" si="127"/>
        <v/>
      </c>
      <c r="AB57" s="131" t="str">
        <f t="shared" si="128"/>
        <v/>
      </c>
      <c r="AC57" s="131" t="str">
        <f t="shared" si="129"/>
        <v/>
      </c>
      <c r="AD57" s="131" t="str">
        <f t="shared" si="130"/>
        <v/>
      </c>
      <c r="AE57" s="131" t="str">
        <f t="shared" si="131"/>
        <v/>
      </c>
      <c r="AF57" s="131" t="str">
        <f t="shared" si="132"/>
        <v/>
      </c>
      <c r="AG57" s="131" t="str">
        <f t="shared" si="133"/>
        <v/>
      </c>
      <c r="AH57" s="131" t="str">
        <f t="shared" si="134"/>
        <v/>
      </c>
      <c r="AI57" s="131" t="str">
        <f t="shared" si="135"/>
        <v/>
      </c>
      <c r="AJ57" s="131" t="str">
        <f t="shared" si="136"/>
        <v/>
      </c>
      <c r="AK57" s="131" t="str">
        <f t="shared" si="137"/>
        <v/>
      </c>
      <c r="AL57" s="131" t="str">
        <f t="shared" si="138"/>
        <v/>
      </c>
      <c r="AM57" s="131" t="str">
        <f t="shared" si="139"/>
        <v/>
      </c>
      <c r="AN57" s="131" t="str">
        <f t="shared" si="140"/>
        <v/>
      </c>
      <c r="AO57" s="131" t="str">
        <f t="shared" si="141"/>
        <v/>
      </c>
      <c r="AP57" s="131" t="str">
        <f t="shared" si="142"/>
        <v/>
      </c>
      <c r="AQ57" s="131" t="str">
        <f t="shared" si="143"/>
        <v/>
      </c>
      <c r="AR57" s="131" t="str">
        <f t="shared" si="144"/>
        <v/>
      </c>
      <c r="AS57" s="131" t="str">
        <f t="shared" si="145"/>
        <v/>
      </c>
      <c r="AT57" s="131" t="str">
        <f t="shared" si="146"/>
        <v/>
      </c>
      <c r="AU57" s="131" t="str">
        <f t="shared" si="147"/>
        <v/>
      </c>
      <c r="AV57" s="131" t="str">
        <f t="shared" si="148"/>
        <v/>
      </c>
      <c r="AW57" s="131" t="str">
        <f t="shared" si="149"/>
        <v/>
      </c>
      <c r="AX57" s="131" t="str">
        <f t="shared" si="150"/>
        <v/>
      </c>
      <c r="AY57" s="131" t="str">
        <f t="shared" si="151"/>
        <v/>
      </c>
      <c r="AZ57" s="131" t="str">
        <f t="shared" si="152"/>
        <v/>
      </c>
      <c r="BA57" s="131" t="str">
        <f t="shared" si="153"/>
        <v/>
      </c>
      <c r="BB57" s="131" t="str">
        <f t="shared" si="154"/>
        <v/>
      </c>
      <c r="BC57" s="131" t="str">
        <f t="shared" si="155"/>
        <v/>
      </c>
      <c r="BD57" s="131" t="str">
        <f t="shared" si="156"/>
        <v/>
      </c>
      <c r="BE57" s="131" t="str">
        <f t="shared" si="157"/>
        <v/>
      </c>
      <c r="BF57" s="131" t="str">
        <f t="shared" si="158"/>
        <v/>
      </c>
      <c r="BG57" s="131" t="str">
        <f t="shared" si="159"/>
        <v/>
      </c>
      <c r="BH57" s="131" t="str">
        <f t="shared" si="160"/>
        <v/>
      </c>
      <c r="BI57" s="131" t="str">
        <f t="shared" si="161"/>
        <v/>
      </c>
      <c r="BJ57" s="131" t="str">
        <f t="shared" si="162"/>
        <v/>
      </c>
      <c r="BK57" s="131" t="str">
        <f t="shared" si="163"/>
        <v/>
      </c>
      <c r="BL57" s="131" t="str">
        <f t="shared" si="164"/>
        <v/>
      </c>
      <c r="BM57" s="131" t="str">
        <f t="shared" si="165"/>
        <v/>
      </c>
      <c r="BN57" s="131" t="str">
        <f t="shared" si="166"/>
        <v/>
      </c>
      <c r="BO57" s="131" t="str">
        <f t="shared" si="167"/>
        <v/>
      </c>
      <c r="BP57" s="131" t="str">
        <f t="shared" si="168"/>
        <v/>
      </c>
      <c r="BQ57" s="131" t="str">
        <f t="shared" si="169"/>
        <v/>
      </c>
      <c r="BR57" s="131" t="str">
        <f t="shared" si="170"/>
        <v/>
      </c>
      <c r="BS57" s="131" t="str">
        <f t="shared" si="171"/>
        <v/>
      </c>
      <c r="BT57" s="131" t="str">
        <f t="shared" si="172"/>
        <v/>
      </c>
      <c r="BU57" s="131" t="str">
        <f t="shared" si="173"/>
        <v/>
      </c>
      <c r="BV57" s="131" t="str">
        <f t="shared" si="174"/>
        <v/>
      </c>
      <c r="BW57" s="131" t="str">
        <f t="shared" si="175"/>
        <v/>
      </c>
      <c r="BX57" s="131" t="str">
        <f t="shared" si="176"/>
        <v/>
      </c>
      <c r="BY57" s="131" t="str">
        <f t="shared" si="177"/>
        <v/>
      </c>
      <c r="BZ57" s="131" t="str">
        <f t="shared" si="178"/>
        <v/>
      </c>
      <c r="CA57" s="131" t="str">
        <f t="shared" si="179"/>
        <v/>
      </c>
      <c r="CB57" s="131" t="str">
        <f t="shared" si="180"/>
        <v/>
      </c>
      <c r="CC57" s="131" t="str">
        <f t="shared" si="181"/>
        <v/>
      </c>
      <c r="CD57" s="131" t="str">
        <f t="shared" si="182"/>
        <v/>
      </c>
      <c r="CE57" s="131" t="str">
        <f t="shared" si="183"/>
        <v/>
      </c>
      <c r="CF57" s="131" t="str">
        <f t="shared" si="184"/>
        <v/>
      </c>
      <c r="CG57" s="131" t="str">
        <f t="shared" si="185"/>
        <v/>
      </c>
      <c r="CH57" s="131" t="str">
        <f t="shared" si="186"/>
        <v/>
      </c>
      <c r="CI57" s="131" t="str">
        <f t="shared" si="187"/>
        <v/>
      </c>
      <c r="CJ57" s="131" t="str">
        <f t="shared" si="188"/>
        <v/>
      </c>
      <c r="CK57" s="131" t="str">
        <f t="shared" si="189"/>
        <v/>
      </c>
      <c r="CL57" s="131" t="str">
        <f t="shared" si="190"/>
        <v/>
      </c>
      <c r="CM57" s="131" t="str">
        <f t="shared" si="191"/>
        <v/>
      </c>
      <c r="CN57" s="131" t="str">
        <f t="shared" si="192"/>
        <v/>
      </c>
      <c r="CO57" s="131" t="str">
        <f t="shared" si="193"/>
        <v/>
      </c>
      <c r="CP57" s="131" t="str">
        <f t="shared" si="194"/>
        <v/>
      </c>
      <c r="CQ57" s="131" t="str">
        <f t="shared" si="195"/>
        <v/>
      </c>
      <c r="CR57" s="131" t="str">
        <f t="shared" si="196"/>
        <v/>
      </c>
      <c r="CS57" s="131" t="str">
        <f t="shared" si="197"/>
        <v/>
      </c>
      <c r="CT57" s="131" t="str">
        <f t="shared" si="198"/>
        <v/>
      </c>
      <c r="CU57" s="131" t="str">
        <f t="shared" si="199"/>
        <v/>
      </c>
      <c r="CV57" s="131" t="str">
        <f t="shared" si="200"/>
        <v/>
      </c>
      <c r="CW57" s="131" t="str">
        <f t="shared" si="201"/>
        <v/>
      </c>
      <c r="CX57" s="131" t="str">
        <f t="shared" si="202"/>
        <v/>
      </c>
      <c r="CY57" s="131" t="str">
        <f t="shared" si="203"/>
        <v/>
      </c>
      <c r="CZ57" s="131" t="str">
        <f t="shared" si="204"/>
        <v/>
      </c>
      <c r="DA57" s="131" t="str">
        <f t="shared" si="205"/>
        <v/>
      </c>
      <c r="DB57" s="131" t="str">
        <f t="shared" si="206"/>
        <v/>
      </c>
      <c r="DC57" s="131" t="str">
        <f t="shared" si="207"/>
        <v/>
      </c>
      <c r="DD57" s="131" t="str">
        <f t="shared" si="208"/>
        <v/>
      </c>
      <c r="DE57" s="131" t="str">
        <f t="shared" si="209"/>
        <v/>
      </c>
      <c r="DF57" s="131" t="str">
        <f t="shared" si="210"/>
        <v/>
      </c>
      <c r="DG57" s="131" t="str">
        <f t="shared" si="211"/>
        <v/>
      </c>
      <c r="DH57" s="131" t="str">
        <f t="shared" si="212"/>
        <v/>
      </c>
      <c r="DI57" s="131" t="str">
        <f t="shared" si="213"/>
        <v/>
      </c>
      <c r="DJ57" s="131" t="str">
        <f t="shared" si="214"/>
        <v/>
      </c>
      <c r="DK57" s="131" t="str">
        <f t="shared" si="215"/>
        <v/>
      </c>
      <c r="DL57" s="131" t="str">
        <f t="shared" si="216"/>
        <v/>
      </c>
      <c r="DM57" s="131" t="str">
        <f t="shared" si="217"/>
        <v/>
      </c>
      <c r="DN57" s="131" t="str">
        <f t="shared" si="218"/>
        <v/>
      </c>
      <c r="DO57" s="131" t="str">
        <f t="shared" si="219"/>
        <v/>
      </c>
      <c r="DP57" s="131" t="str">
        <f t="shared" si="227"/>
        <v/>
      </c>
      <c r="DQ57" s="131" t="str">
        <f t="shared" si="227"/>
        <v/>
      </c>
      <c r="DR57" s="131" t="str">
        <f t="shared" si="227"/>
        <v/>
      </c>
      <c r="DS57" s="131" t="str">
        <f t="shared" si="226"/>
        <v/>
      </c>
      <c r="DT57" s="131" t="str">
        <f t="shared" si="226"/>
        <v/>
      </c>
      <c r="DU57" s="131" t="str">
        <f t="shared" si="226"/>
        <v/>
      </c>
      <c r="DV57" s="131" t="str">
        <f t="shared" si="226"/>
        <v/>
      </c>
      <c r="DW57" s="131" t="str">
        <f t="shared" si="226"/>
        <v/>
      </c>
      <c r="DX57" s="131" t="str">
        <f t="shared" si="226"/>
        <v/>
      </c>
      <c r="DY57" s="131" t="str">
        <f t="shared" si="226"/>
        <v/>
      </c>
      <c r="DZ57" s="131" t="str">
        <f t="shared" si="226"/>
        <v/>
      </c>
      <c r="EA57" s="131" t="str">
        <f t="shared" si="226"/>
        <v/>
      </c>
      <c r="EB57" s="131" t="str">
        <f t="shared" si="226"/>
        <v/>
      </c>
      <c r="EC57" s="131" t="str">
        <f t="shared" si="226"/>
        <v/>
      </c>
      <c r="ED57" s="131" t="str">
        <f t="shared" si="226"/>
        <v/>
      </c>
      <c r="EE57" s="131" t="str">
        <f t="shared" si="226"/>
        <v/>
      </c>
      <c r="EF57" s="131" t="str">
        <f t="shared" si="226"/>
        <v/>
      </c>
      <c r="EG57" s="131" t="str">
        <f t="shared" si="226"/>
        <v/>
      </c>
      <c r="EH57" s="131" t="str">
        <f t="shared" ref="EH57:FZ62" si="230">IF(ROW()-ROW($N$44)&lt;$N$7,EA58,IF(ROW()-ROW($N$44)=$N$7,EA$45,""))</f>
        <v/>
      </c>
      <c r="EI57" s="131" t="str">
        <f t="shared" si="230"/>
        <v/>
      </c>
      <c r="EJ57" s="131" t="str">
        <f t="shared" si="230"/>
        <v/>
      </c>
      <c r="EK57" s="131" t="str">
        <f t="shared" si="230"/>
        <v/>
      </c>
      <c r="EL57" s="131" t="str">
        <f t="shared" si="230"/>
        <v/>
      </c>
      <c r="EM57" s="131" t="str">
        <f t="shared" si="230"/>
        <v/>
      </c>
      <c r="EN57" s="131" t="str">
        <f t="shared" si="230"/>
        <v/>
      </c>
      <c r="EO57" s="131" t="str">
        <f t="shared" si="230"/>
        <v/>
      </c>
      <c r="EP57" s="131" t="str">
        <f t="shared" si="230"/>
        <v/>
      </c>
      <c r="EQ57" s="131" t="str">
        <f t="shared" si="230"/>
        <v/>
      </c>
      <c r="ER57" s="131" t="str">
        <f t="shared" si="230"/>
        <v/>
      </c>
      <c r="ES57" s="131" t="str">
        <f t="shared" si="230"/>
        <v/>
      </c>
      <c r="ET57" s="131" t="str">
        <f t="shared" si="230"/>
        <v/>
      </c>
      <c r="EU57" s="131" t="str">
        <f t="shared" si="230"/>
        <v/>
      </c>
      <c r="EV57" s="131" t="str">
        <f t="shared" si="230"/>
        <v/>
      </c>
      <c r="EW57" s="131" t="str">
        <f t="shared" si="230"/>
        <v/>
      </c>
      <c r="EX57" s="131" t="str">
        <f t="shared" si="230"/>
        <v/>
      </c>
      <c r="EY57" s="131" t="str">
        <f t="shared" si="230"/>
        <v/>
      </c>
      <c r="EZ57" s="131" t="str">
        <f t="shared" si="230"/>
        <v/>
      </c>
      <c r="FA57" s="131" t="str">
        <f t="shared" si="230"/>
        <v/>
      </c>
      <c r="FB57" s="131" t="str">
        <f t="shared" si="230"/>
        <v/>
      </c>
      <c r="FC57" s="131" t="str">
        <f t="shared" si="230"/>
        <v/>
      </c>
      <c r="FD57" s="131" t="str">
        <f t="shared" si="230"/>
        <v/>
      </c>
      <c r="FE57" s="131" t="str">
        <f t="shared" si="230"/>
        <v/>
      </c>
      <c r="FF57" s="131" t="str">
        <f t="shared" si="230"/>
        <v/>
      </c>
      <c r="FG57" s="131" t="str">
        <f t="shared" si="230"/>
        <v/>
      </c>
      <c r="FH57" s="131" t="str">
        <f t="shared" si="230"/>
        <v/>
      </c>
      <c r="FI57" s="131" t="str">
        <f t="shared" si="230"/>
        <v/>
      </c>
      <c r="FJ57" s="131" t="str">
        <f t="shared" si="230"/>
        <v/>
      </c>
      <c r="FK57" s="131" t="str">
        <f t="shared" si="230"/>
        <v/>
      </c>
      <c r="FL57" s="131" t="str">
        <f t="shared" si="230"/>
        <v/>
      </c>
      <c r="FM57" s="131" t="str">
        <f t="shared" si="230"/>
        <v/>
      </c>
      <c r="FN57" s="131" t="str">
        <f t="shared" si="230"/>
        <v/>
      </c>
      <c r="FO57" s="131" t="str">
        <f t="shared" si="230"/>
        <v/>
      </c>
      <c r="FP57" s="131" t="str">
        <f t="shared" si="230"/>
        <v/>
      </c>
      <c r="FQ57" s="131" t="str">
        <f t="shared" si="230"/>
        <v/>
      </c>
      <c r="FR57" s="131" t="str">
        <f t="shared" si="230"/>
        <v/>
      </c>
      <c r="FS57" s="131" t="str">
        <f t="shared" si="230"/>
        <v/>
      </c>
      <c r="FT57" s="131" t="str">
        <f t="shared" si="230"/>
        <v/>
      </c>
      <c r="FU57" s="131" t="str">
        <f t="shared" si="230"/>
        <v/>
      </c>
      <c r="FV57" s="131" t="str">
        <f t="shared" si="230"/>
        <v/>
      </c>
      <c r="FW57" s="131" t="str">
        <f t="shared" si="230"/>
        <v/>
      </c>
      <c r="FX57" s="131" t="str">
        <f t="shared" si="230"/>
        <v/>
      </c>
      <c r="FY57" s="131" t="str">
        <f t="shared" si="230"/>
        <v/>
      </c>
      <c r="FZ57" s="131" t="str">
        <f t="shared" si="230"/>
        <v/>
      </c>
      <c r="GA57" s="131" t="str">
        <f t="shared" si="223"/>
        <v/>
      </c>
      <c r="GB57" s="131" t="str">
        <f t="shared" si="229"/>
        <v/>
      </c>
      <c r="GC57" s="131" t="str">
        <f t="shared" si="229"/>
        <v/>
      </c>
      <c r="GD57" s="131" t="str">
        <f t="shared" si="229"/>
        <v/>
      </c>
      <c r="GE57" s="131" t="str">
        <f t="shared" si="229"/>
        <v/>
      </c>
      <c r="GF57" s="131" t="str">
        <f t="shared" si="229"/>
        <v/>
      </c>
      <c r="GG57" s="131" t="str">
        <f t="shared" si="229"/>
        <v/>
      </c>
      <c r="GH57" s="131" t="str">
        <f t="shared" si="229"/>
        <v/>
      </c>
      <c r="GI57" s="131" t="str">
        <f t="shared" si="229"/>
        <v/>
      </c>
      <c r="GJ57" s="131" t="str">
        <f t="shared" si="229"/>
        <v/>
      </c>
      <c r="GK57" s="131" t="str">
        <f t="shared" si="229"/>
        <v/>
      </c>
      <c r="GL57" s="131" t="str">
        <f t="shared" si="229"/>
        <v/>
      </c>
      <c r="GM57" s="131" t="str">
        <f t="shared" si="229"/>
        <v/>
      </c>
      <c r="GN57" s="131" t="str">
        <f t="shared" si="228"/>
        <v/>
      </c>
      <c r="GO57" s="131" t="str">
        <f t="shared" si="228"/>
        <v/>
      </c>
      <c r="GP57" s="131" t="str">
        <f t="shared" si="228"/>
        <v/>
      </c>
      <c r="GQ57" s="131" t="str">
        <f t="shared" si="228"/>
        <v/>
      </c>
      <c r="GR57" s="131" t="str">
        <f t="shared" si="228"/>
        <v/>
      </c>
      <c r="GS57" s="131" t="str">
        <f t="shared" si="228"/>
        <v/>
      </c>
      <c r="GT57" s="131" t="str">
        <f t="shared" si="228"/>
        <v/>
      </c>
      <c r="GU57" s="131" t="str">
        <f t="shared" si="228"/>
        <v/>
      </c>
      <c r="GV57" s="131" t="str">
        <f t="shared" si="228"/>
        <v/>
      </c>
      <c r="GW57" s="131" t="str">
        <f t="shared" si="228"/>
        <v/>
      </c>
      <c r="GX57" s="131" t="str">
        <f t="shared" si="228"/>
        <v/>
      </c>
      <c r="GY57" s="131" t="str">
        <f t="shared" si="228"/>
        <v/>
      </c>
      <c r="GZ57" s="131" t="str">
        <f t="shared" si="228"/>
        <v/>
      </c>
      <c r="HA57" s="131" t="str">
        <f t="shared" si="228"/>
        <v/>
      </c>
      <c r="HB57" s="131" t="str">
        <f t="shared" si="228"/>
        <v/>
      </c>
      <c r="HC57" s="131" t="str">
        <f t="shared" si="222"/>
        <v/>
      </c>
      <c r="HD57" s="131" t="str">
        <f t="shared" si="222"/>
        <v/>
      </c>
      <c r="HE57" s="131" t="str">
        <f t="shared" si="222"/>
        <v/>
      </c>
      <c r="HF57" s="131" t="str">
        <f t="shared" si="222"/>
        <v/>
      </c>
      <c r="HG57" s="131" t="str">
        <f t="shared" si="222"/>
        <v/>
      </c>
      <c r="HH57" s="131" t="str">
        <f t="shared" si="222"/>
        <v/>
      </c>
      <c r="HI57" s="131" t="str">
        <f t="shared" si="222"/>
        <v/>
      </c>
      <c r="HJ57" s="131" t="str">
        <f t="shared" si="222"/>
        <v/>
      </c>
      <c r="HK57" s="131" t="str">
        <f t="shared" si="222"/>
        <v/>
      </c>
      <c r="HL57" s="131" t="str">
        <f t="shared" si="222"/>
        <v/>
      </c>
      <c r="HM57" s="131" t="str">
        <f t="shared" si="222"/>
        <v/>
      </c>
      <c r="HN57" s="131" t="str">
        <f t="shared" si="222"/>
        <v/>
      </c>
      <c r="HO57" s="131" t="str">
        <f t="shared" si="222"/>
        <v/>
      </c>
      <c r="HP57" s="132" t="str">
        <f t="shared" si="222"/>
        <v/>
      </c>
    </row>
    <row r="58" spans="1:224" hidden="1">
      <c r="A58" s="63"/>
      <c r="B58" s="63"/>
      <c r="C58" s="63"/>
      <c r="D58" s="63"/>
      <c r="E58" s="63"/>
      <c r="F58" s="63"/>
      <c r="G58" s="61"/>
      <c r="K58"/>
      <c r="L58"/>
      <c r="M58"/>
      <c r="N58" s="129" t="str">
        <f t="shared" si="225"/>
        <v>직원14</v>
      </c>
      <c r="O58" s="130" t="str">
        <f t="shared" si="121"/>
        <v/>
      </c>
      <c r="P58" s="130" t="str">
        <f t="shared" si="121"/>
        <v/>
      </c>
      <c r="Q58" s="130" t="str">
        <f t="shared" si="121"/>
        <v/>
      </c>
      <c r="R58" s="130" t="str">
        <f t="shared" si="121"/>
        <v/>
      </c>
      <c r="S58" s="130" t="str">
        <f t="shared" si="121"/>
        <v/>
      </c>
      <c r="T58" s="130" t="str">
        <f t="shared" si="121"/>
        <v/>
      </c>
      <c r="U58" s="130" t="str">
        <f t="shared" si="121"/>
        <v/>
      </c>
      <c r="V58" s="131" t="str">
        <f t="shared" si="122"/>
        <v/>
      </c>
      <c r="W58" s="131" t="str">
        <f t="shared" si="123"/>
        <v/>
      </c>
      <c r="X58" s="131" t="str">
        <f t="shared" si="124"/>
        <v/>
      </c>
      <c r="Y58" s="131" t="str">
        <f t="shared" si="125"/>
        <v/>
      </c>
      <c r="Z58" s="131" t="str">
        <f t="shared" si="126"/>
        <v/>
      </c>
      <c r="AA58" s="131" t="str">
        <f t="shared" si="127"/>
        <v/>
      </c>
      <c r="AB58" s="131" t="str">
        <f t="shared" si="128"/>
        <v/>
      </c>
      <c r="AC58" s="131" t="str">
        <f t="shared" si="129"/>
        <v/>
      </c>
      <c r="AD58" s="131" t="str">
        <f t="shared" si="130"/>
        <v/>
      </c>
      <c r="AE58" s="131" t="str">
        <f t="shared" si="131"/>
        <v/>
      </c>
      <c r="AF58" s="131" t="str">
        <f t="shared" si="132"/>
        <v/>
      </c>
      <c r="AG58" s="131" t="str">
        <f t="shared" si="133"/>
        <v/>
      </c>
      <c r="AH58" s="131" t="str">
        <f t="shared" si="134"/>
        <v/>
      </c>
      <c r="AI58" s="131" t="str">
        <f t="shared" si="135"/>
        <v/>
      </c>
      <c r="AJ58" s="131" t="str">
        <f t="shared" si="136"/>
        <v/>
      </c>
      <c r="AK58" s="131" t="str">
        <f t="shared" si="137"/>
        <v/>
      </c>
      <c r="AL58" s="131" t="str">
        <f t="shared" si="138"/>
        <v/>
      </c>
      <c r="AM58" s="131" t="str">
        <f t="shared" si="139"/>
        <v/>
      </c>
      <c r="AN58" s="131" t="str">
        <f t="shared" si="140"/>
        <v/>
      </c>
      <c r="AO58" s="131" t="str">
        <f t="shared" si="141"/>
        <v/>
      </c>
      <c r="AP58" s="131" t="str">
        <f t="shared" si="142"/>
        <v/>
      </c>
      <c r="AQ58" s="131" t="str">
        <f t="shared" si="143"/>
        <v/>
      </c>
      <c r="AR58" s="131" t="str">
        <f t="shared" si="144"/>
        <v/>
      </c>
      <c r="AS58" s="131" t="str">
        <f t="shared" si="145"/>
        <v/>
      </c>
      <c r="AT58" s="131" t="str">
        <f t="shared" si="146"/>
        <v/>
      </c>
      <c r="AU58" s="131" t="str">
        <f t="shared" si="147"/>
        <v/>
      </c>
      <c r="AV58" s="131" t="str">
        <f t="shared" si="148"/>
        <v/>
      </c>
      <c r="AW58" s="131" t="str">
        <f t="shared" si="149"/>
        <v/>
      </c>
      <c r="AX58" s="131" t="str">
        <f t="shared" si="150"/>
        <v/>
      </c>
      <c r="AY58" s="131" t="str">
        <f t="shared" si="151"/>
        <v/>
      </c>
      <c r="AZ58" s="131" t="str">
        <f t="shared" si="152"/>
        <v/>
      </c>
      <c r="BA58" s="131" t="str">
        <f t="shared" si="153"/>
        <v/>
      </c>
      <c r="BB58" s="131" t="str">
        <f t="shared" si="154"/>
        <v/>
      </c>
      <c r="BC58" s="131" t="str">
        <f t="shared" si="155"/>
        <v/>
      </c>
      <c r="BD58" s="131" t="str">
        <f t="shared" si="156"/>
        <v/>
      </c>
      <c r="BE58" s="131" t="str">
        <f t="shared" si="157"/>
        <v/>
      </c>
      <c r="BF58" s="131" t="str">
        <f t="shared" si="158"/>
        <v/>
      </c>
      <c r="BG58" s="131" t="str">
        <f t="shared" si="159"/>
        <v/>
      </c>
      <c r="BH58" s="131" t="str">
        <f t="shared" si="160"/>
        <v/>
      </c>
      <c r="BI58" s="131" t="str">
        <f t="shared" si="161"/>
        <v/>
      </c>
      <c r="BJ58" s="131" t="str">
        <f t="shared" si="162"/>
        <v/>
      </c>
      <c r="BK58" s="131" t="str">
        <f t="shared" si="163"/>
        <v/>
      </c>
      <c r="BL58" s="131" t="str">
        <f t="shared" si="164"/>
        <v/>
      </c>
      <c r="BM58" s="131" t="str">
        <f t="shared" si="165"/>
        <v/>
      </c>
      <c r="BN58" s="131" t="str">
        <f t="shared" si="166"/>
        <v/>
      </c>
      <c r="BO58" s="131" t="str">
        <f t="shared" si="167"/>
        <v/>
      </c>
      <c r="BP58" s="131" t="str">
        <f t="shared" si="168"/>
        <v/>
      </c>
      <c r="BQ58" s="131" t="str">
        <f t="shared" si="169"/>
        <v/>
      </c>
      <c r="BR58" s="131" t="str">
        <f t="shared" si="170"/>
        <v/>
      </c>
      <c r="BS58" s="131" t="str">
        <f t="shared" si="171"/>
        <v/>
      </c>
      <c r="BT58" s="131" t="str">
        <f t="shared" si="172"/>
        <v/>
      </c>
      <c r="BU58" s="131" t="str">
        <f t="shared" si="173"/>
        <v/>
      </c>
      <c r="BV58" s="131" t="str">
        <f t="shared" si="174"/>
        <v/>
      </c>
      <c r="BW58" s="131" t="str">
        <f t="shared" si="175"/>
        <v/>
      </c>
      <c r="BX58" s="131" t="str">
        <f t="shared" si="176"/>
        <v/>
      </c>
      <c r="BY58" s="131" t="str">
        <f t="shared" si="177"/>
        <v/>
      </c>
      <c r="BZ58" s="131" t="str">
        <f t="shared" si="178"/>
        <v/>
      </c>
      <c r="CA58" s="131" t="str">
        <f t="shared" si="179"/>
        <v/>
      </c>
      <c r="CB58" s="131" t="str">
        <f t="shared" si="180"/>
        <v/>
      </c>
      <c r="CC58" s="131" t="str">
        <f t="shared" si="181"/>
        <v/>
      </c>
      <c r="CD58" s="131" t="str">
        <f t="shared" si="182"/>
        <v/>
      </c>
      <c r="CE58" s="131" t="str">
        <f t="shared" si="183"/>
        <v/>
      </c>
      <c r="CF58" s="131" t="str">
        <f t="shared" si="184"/>
        <v/>
      </c>
      <c r="CG58" s="131" t="str">
        <f t="shared" si="185"/>
        <v/>
      </c>
      <c r="CH58" s="131" t="str">
        <f t="shared" si="186"/>
        <v/>
      </c>
      <c r="CI58" s="131" t="str">
        <f t="shared" si="187"/>
        <v/>
      </c>
      <c r="CJ58" s="131" t="str">
        <f t="shared" si="188"/>
        <v/>
      </c>
      <c r="CK58" s="131" t="str">
        <f t="shared" si="189"/>
        <v/>
      </c>
      <c r="CL58" s="131" t="str">
        <f t="shared" si="190"/>
        <v/>
      </c>
      <c r="CM58" s="131" t="str">
        <f t="shared" si="191"/>
        <v/>
      </c>
      <c r="CN58" s="131" t="str">
        <f t="shared" si="192"/>
        <v/>
      </c>
      <c r="CO58" s="131" t="str">
        <f t="shared" si="193"/>
        <v/>
      </c>
      <c r="CP58" s="131" t="str">
        <f t="shared" si="194"/>
        <v/>
      </c>
      <c r="CQ58" s="131" t="str">
        <f t="shared" si="195"/>
        <v/>
      </c>
      <c r="CR58" s="131" t="str">
        <f t="shared" si="196"/>
        <v/>
      </c>
      <c r="CS58" s="131" t="str">
        <f t="shared" si="197"/>
        <v/>
      </c>
      <c r="CT58" s="131" t="str">
        <f t="shared" si="198"/>
        <v/>
      </c>
      <c r="CU58" s="131" t="str">
        <f t="shared" si="199"/>
        <v/>
      </c>
      <c r="CV58" s="131" t="str">
        <f t="shared" si="200"/>
        <v/>
      </c>
      <c r="CW58" s="131" t="str">
        <f t="shared" si="201"/>
        <v/>
      </c>
      <c r="CX58" s="131" t="str">
        <f t="shared" si="202"/>
        <v/>
      </c>
      <c r="CY58" s="131" t="str">
        <f t="shared" si="203"/>
        <v/>
      </c>
      <c r="CZ58" s="131" t="str">
        <f t="shared" si="204"/>
        <v/>
      </c>
      <c r="DA58" s="131" t="str">
        <f t="shared" si="205"/>
        <v/>
      </c>
      <c r="DB58" s="131" t="str">
        <f t="shared" si="206"/>
        <v/>
      </c>
      <c r="DC58" s="131" t="str">
        <f t="shared" si="207"/>
        <v/>
      </c>
      <c r="DD58" s="131" t="str">
        <f t="shared" si="208"/>
        <v/>
      </c>
      <c r="DE58" s="131" t="str">
        <f t="shared" si="209"/>
        <v/>
      </c>
      <c r="DF58" s="131" t="str">
        <f t="shared" si="210"/>
        <v/>
      </c>
      <c r="DG58" s="131" t="str">
        <f t="shared" si="211"/>
        <v/>
      </c>
      <c r="DH58" s="131" t="str">
        <f t="shared" si="212"/>
        <v/>
      </c>
      <c r="DI58" s="131" t="str">
        <f t="shared" si="213"/>
        <v/>
      </c>
      <c r="DJ58" s="131" t="str">
        <f t="shared" si="214"/>
        <v/>
      </c>
      <c r="DK58" s="131" t="str">
        <f t="shared" si="215"/>
        <v/>
      </c>
      <c r="DL58" s="131" t="str">
        <f t="shared" si="216"/>
        <v/>
      </c>
      <c r="DM58" s="131" t="str">
        <f t="shared" si="217"/>
        <v/>
      </c>
      <c r="DN58" s="131" t="str">
        <f t="shared" si="218"/>
        <v/>
      </c>
      <c r="DO58" s="131" t="str">
        <f t="shared" si="219"/>
        <v/>
      </c>
      <c r="DP58" s="131" t="str">
        <f t="shared" si="227"/>
        <v/>
      </c>
      <c r="DQ58" s="131" t="str">
        <f t="shared" si="227"/>
        <v/>
      </c>
      <c r="DR58" s="131" t="str">
        <f t="shared" si="227"/>
        <v/>
      </c>
      <c r="DS58" s="131" t="str">
        <f t="shared" ref="DS58:EG73" si="231">IF(ROW()-ROW($N$44)&lt;$N$7,DL59,IF(ROW()-ROW($N$44)=$N$7,DL$45,""))</f>
        <v/>
      </c>
      <c r="DT58" s="131" t="str">
        <f t="shared" si="231"/>
        <v/>
      </c>
      <c r="DU58" s="131" t="str">
        <f t="shared" si="231"/>
        <v/>
      </c>
      <c r="DV58" s="131" t="str">
        <f t="shared" si="231"/>
        <v/>
      </c>
      <c r="DW58" s="131" t="str">
        <f t="shared" si="231"/>
        <v/>
      </c>
      <c r="DX58" s="131" t="str">
        <f t="shared" si="231"/>
        <v/>
      </c>
      <c r="DY58" s="131" t="str">
        <f t="shared" si="231"/>
        <v/>
      </c>
      <c r="DZ58" s="131" t="str">
        <f t="shared" si="231"/>
        <v/>
      </c>
      <c r="EA58" s="131" t="str">
        <f t="shared" si="231"/>
        <v/>
      </c>
      <c r="EB58" s="131" t="str">
        <f t="shared" si="231"/>
        <v/>
      </c>
      <c r="EC58" s="131" t="str">
        <f t="shared" si="231"/>
        <v/>
      </c>
      <c r="ED58" s="131" t="str">
        <f t="shared" si="231"/>
        <v/>
      </c>
      <c r="EE58" s="131" t="str">
        <f t="shared" si="231"/>
        <v/>
      </c>
      <c r="EF58" s="131" t="str">
        <f t="shared" si="231"/>
        <v/>
      </c>
      <c r="EG58" s="131" t="str">
        <f t="shared" si="231"/>
        <v/>
      </c>
      <c r="EH58" s="131" t="str">
        <f t="shared" si="230"/>
        <v/>
      </c>
      <c r="EI58" s="131" t="str">
        <f t="shared" si="230"/>
        <v/>
      </c>
      <c r="EJ58" s="131" t="str">
        <f t="shared" si="230"/>
        <v/>
      </c>
      <c r="EK58" s="131" t="str">
        <f t="shared" si="230"/>
        <v/>
      </c>
      <c r="EL58" s="131" t="str">
        <f t="shared" si="230"/>
        <v/>
      </c>
      <c r="EM58" s="131" t="str">
        <f t="shared" si="230"/>
        <v/>
      </c>
      <c r="EN58" s="131" t="str">
        <f t="shared" si="230"/>
        <v/>
      </c>
      <c r="EO58" s="131" t="str">
        <f t="shared" si="230"/>
        <v/>
      </c>
      <c r="EP58" s="131" t="str">
        <f t="shared" si="230"/>
        <v/>
      </c>
      <c r="EQ58" s="131" t="str">
        <f t="shared" si="230"/>
        <v/>
      </c>
      <c r="ER58" s="131" t="str">
        <f t="shared" si="230"/>
        <v/>
      </c>
      <c r="ES58" s="131" t="str">
        <f t="shared" si="230"/>
        <v/>
      </c>
      <c r="ET58" s="131" t="str">
        <f t="shared" si="230"/>
        <v/>
      </c>
      <c r="EU58" s="131" t="str">
        <f t="shared" si="230"/>
        <v/>
      </c>
      <c r="EV58" s="131" t="str">
        <f t="shared" si="230"/>
        <v/>
      </c>
      <c r="EW58" s="131" t="str">
        <f t="shared" si="230"/>
        <v/>
      </c>
      <c r="EX58" s="131" t="str">
        <f t="shared" si="230"/>
        <v/>
      </c>
      <c r="EY58" s="131" t="str">
        <f t="shared" si="230"/>
        <v/>
      </c>
      <c r="EZ58" s="131" t="str">
        <f t="shared" si="230"/>
        <v/>
      </c>
      <c r="FA58" s="131" t="str">
        <f t="shared" si="230"/>
        <v/>
      </c>
      <c r="FB58" s="131" t="str">
        <f t="shared" si="230"/>
        <v/>
      </c>
      <c r="FC58" s="131" t="str">
        <f t="shared" si="230"/>
        <v/>
      </c>
      <c r="FD58" s="131" t="str">
        <f t="shared" si="230"/>
        <v/>
      </c>
      <c r="FE58" s="131" t="str">
        <f t="shared" si="230"/>
        <v/>
      </c>
      <c r="FF58" s="131" t="str">
        <f t="shared" si="230"/>
        <v/>
      </c>
      <c r="FG58" s="131" t="str">
        <f t="shared" si="230"/>
        <v/>
      </c>
      <c r="FH58" s="131" t="str">
        <f t="shared" si="230"/>
        <v/>
      </c>
      <c r="FI58" s="131" t="str">
        <f t="shared" si="230"/>
        <v/>
      </c>
      <c r="FJ58" s="131" t="str">
        <f t="shared" si="230"/>
        <v/>
      </c>
      <c r="FK58" s="131" t="str">
        <f t="shared" si="230"/>
        <v/>
      </c>
      <c r="FL58" s="131" t="str">
        <f t="shared" si="230"/>
        <v/>
      </c>
      <c r="FM58" s="131" t="str">
        <f t="shared" si="230"/>
        <v/>
      </c>
      <c r="FN58" s="131" t="str">
        <f t="shared" si="230"/>
        <v/>
      </c>
      <c r="FO58" s="131" t="str">
        <f t="shared" si="230"/>
        <v/>
      </c>
      <c r="FP58" s="131" t="str">
        <f t="shared" si="230"/>
        <v/>
      </c>
      <c r="FQ58" s="131" t="str">
        <f t="shared" si="230"/>
        <v/>
      </c>
      <c r="FR58" s="131" t="str">
        <f t="shared" si="230"/>
        <v/>
      </c>
      <c r="FS58" s="131" t="str">
        <f t="shared" si="230"/>
        <v/>
      </c>
      <c r="FT58" s="131" t="str">
        <f t="shared" si="230"/>
        <v/>
      </c>
      <c r="FU58" s="131" t="str">
        <f t="shared" si="230"/>
        <v/>
      </c>
      <c r="FV58" s="131" t="str">
        <f t="shared" si="230"/>
        <v/>
      </c>
      <c r="FW58" s="131" t="str">
        <f t="shared" si="230"/>
        <v/>
      </c>
      <c r="FX58" s="131" t="str">
        <f t="shared" si="230"/>
        <v/>
      </c>
      <c r="FY58" s="131" t="str">
        <f t="shared" si="230"/>
        <v/>
      </c>
      <c r="FZ58" s="131" t="str">
        <f t="shared" si="230"/>
        <v/>
      </c>
      <c r="GA58" s="131" t="str">
        <f t="shared" si="223"/>
        <v/>
      </c>
      <c r="GB58" s="131" t="str">
        <f t="shared" si="229"/>
        <v/>
      </c>
      <c r="GC58" s="131" t="str">
        <f t="shared" si="229"/>
        <v/>
      </c>
      <c r="GD58" s="131" t="str">
        <f t="shared" si="229"/>
        <v/>
      </c>
      <c r="GE58" s="131" t="str">
        <f t="shared" si="229"/>
        <v/>
      </c>
      <c r="GF58" s="131" t="str">
        <f t="shared" si="229"/>
        <v/>
      </c>
      <c r="GG58" s="131" t="str">
        <f t="shared" si="229"/>
        <v/>
      </c>
      <c r="GH58" s="131" t="str">
        <f t="shared" si="229"/>
        <v/>
      </c>
      <c r="GI58" s="131" t="str">
        <f t="shared" si="229"/>
        <v/>
      </c>
      <c r="GJ58" s="131" t="str">
        <f t="shared" si="229"/>
        <v/>
      </c>
      <c r="GK58" s="131" t="str">
        <f t="shared" si="229"/>
        <v/>
      </c>
      <c r="GL58" s="131" t="str">
        <f t="shared" si="229"/>
        <v/>
      </c>
      <c r="GM58" s="131" t="str">
        <f t="shared" si="229"/>
        <v/>
      </c>
      <c r="GN58" s="131" t="str">
        <f t="shared" si="228"/>
        <v/>
      </c>
      <c r="GO58" s="131" t="str">
        <f t="shared" si="228"/>
        <v/>
      </c>
      <c r="GP58" s="131" t="str">
        <f t="shared" si="228"/>
        <v/>
      </c>
      <c r="GQ58" s="131" t="str">
        <f t="shared" si="228"/>
        <v/>
      </c>
      <c r="GR58" s="131" t="str">
        <f t="shared" si="228"/>
        <v/>
      </c>
      <c r="GS58" s="131" t="str">
        <f t="shared" si="228"/>
        <v/>
      </c>
      <c r="GT58" s="131" t="str">
        <f t="shared" si="228"/>
        <v/>
      </c>
      <c r="GU58" s="131" t="str">
        <f t="shared" si="228"/>
        <v/>
      </c>
      <c r="GV58" s="131" t="str">
        <f t="shared" si="228"/>
        <v/>
      </c>
      <c r="GW58" s="131" t="str">
        <f t="shared" si="228"/>
        <v/>
      </c>
      <c r="GX58" s="131" t="str">
        <f t="shared" si="228"/>
        <v/>
      </c>
      <c r="GY58" s="131" t="str">
        <f t="shared" si="228"/>
        <v/>
      </c>
      <c r="GZ58" s="131" t="str">
        <f t="shared" si="228"/>
        <v/>
      </c>
      <c r="HA58" s="131" t="str">
        <f t="shared" si="228"/>
        <v/>
      </c>
      <c r="HB58" s="131" t="str">
        <f t="shared" si="228"/>
        <v/>
      </c>
      <c r="HC58" s="131" t="str">
        <f t="shared" si="222"/>
        <v/>
      </c>
      <c r="HD58" s="131" t="str">
        <f t="shared" si="222"/>
        <v/>
      </c>
      <c r="HE58" s="131" t="str">
        <f t="shared" si="222"/>
        <v/>
      </c>
      <c r="HF58" s="131" t="str">
        <f t="shared" si="222"/>
        <v/>
      </c>
      <c r="HG58" s="131" t="str">
        <f t="shared" si="222"/>
        <v/>
      </c>
      <c r="HH58" s="131" t="str">
        <f t="shared" si="222"/>
        <v/>
      </c>
      <c r="HI58" s="131" t="str">
        <f t="shared" si="222"/>
        <v/>
      </c>
      <c r="HJ58" s="131" t="str">
        <f t="shared" si="222"/>
        <v/>
      </c>
      <c r="HK58" s="131" t="str">
        <f t="shared" si="222"/>
        <v/>
      </c>
      <c r="HL58" s="131" t="str">
        <f t="shared" si="222"/>
        <v/>
      </c>
      <c r="HM58" s="131" t="str">
        <f t="shared" si="222"/>
        <v/>
      </c>
      <c r="HN58" s="131" t="str">
        <f t="shared" si="222"/>
        <v/>
      </c>
      <c r="HO58" s="131" t="str">
        <f t="shared" si="222"/>
        <v/>
      </c>
      <c r="HP58" s="132" t="str">
        <f t="shared" si="222"/>
        <v/>
      </c>
    </row>
    <row r="59" spans="1:224" hidden="1">
      <c r="A59" s="63"/>
      <c r="B59" s="63"/>
      <c r="C59" s="63"/>
      <c r="D59" s="63"/>
      <c r="E59" s="63"/>
      <c r="F59" s="63"/>
      <c r="G59" s="61"/>
      <c r="K59"/>
      <c r="L59"/>
      <c r="M59"/>
      <c r="N59" s="129" t="str">
        <f t="shared" si="225"/>
        <v>직원15</v>
      </c>
      <c r="O59" s="130" t="str">
        <f t="shared" ref="O59:U59" si="232">IF(O24="","",O24)</f>
        <v/>
      </c>
      <c r="P59" s="130" t="str">
        <f t="shared" si="232"/>
        <v/>
      </c>
      <c r="Q59" s="130" t="str">
        <f t="shared" si="232"/>
        <v/>
      </c>
      <c r="R59" s="130" t="str">
        <f t="shared" si="232"/>
        <v/>
      </c>
      <c r="S59" s="130" t="str">
        <f t="shared" si="232"/>
        <v/>
      </c>
      <c r="T59" s="130" t="str">
        <f t="shared" si="232"/>
        <v/>
      </c>
      <c r="U59" s="130" t="str">
        <f t="shared" si="232"/>
        <v/>
      </c>
      <c r="V59" s="131" t="str">
        <f t="shared" ref="V59:V74" si="233">IF(ROW()-ROW($N$44)&lt;$N$7,O60,IF(ROW()-ROW($N$44)=$N$7,O$45,""))</f>
        <v/>
      </c>
      <c r="W59" s="131" t="str">
        <f t="shared" ref="W59:W74" si="234">IF(ROW()-ROW($N$44)&lt;$N$7,P60,IF(ROW()-ROW($N$44)=$N$7,P$45,""))</f>
        <v/>
      </c>
      <c r="X59" s="131" t="str">
        <f t="shared" ref="X59:X74" si="235">IF(ROW()-ROW($N$44)&lt;$N$7,Q60,IF(ROW()-ROW($N$44)=$N$7,Q$45,""))</f>
        <v/>
      </c>
      <c r="Y59" s="131" t="str">
        <f t="shared" ref="Y59:Y74" si="236">IF(ROW()-ROW($N$44)&lt;$N$7,R60,IF(ROW()-ROW($N$44)=$N$7,R$45,""))</f>
        <v/>
      </c>
      <c r="Z59" s="131" t="str">
        <f t="shared" ref="Z59:Z74" si="237">IF(ROW()-ROW($N$44)&lt;$N$7,S60,IF(ROW()-ROW($N$44)=$N$7,S$45,""))</f>
        <v/>
      </c>
      <c r="AA59" s="131" t="str">
        <f t="shared" ref="AA59:AA74" si="238">IF(ROW()-ROW($N$44)&lt;$N$7,T60,IF(ROW()-ROW($N$44)=$N$7,T$45,""))</f>
        <v/>
      </c>
      <c r="AB59" s="131" t="str">
        <f t="shared" ref="AB59:AB74" si="239">IF(ROW()-ROW($N$44)&lt;$N$7,U60,IF(ROW()-ROW($N$44)=$N$7,U$45,""))</f>
        <v/>
      </c>
      <c r="AC59" s="131" t="str">
        <f t="shared" ref="AC59:AC74" si="240">IF(ROW()-ROW($N$44)&lt;$N$7,V60,IF(ROW()-ROW($N$44)=$N$7,V$45,""))</f>
        <v/>
      </c>
      <c r="AD59" s="131" t="str">
        <f t="shared" ref="AD59:AD74" si="241">IF(ROW()-ROW($N$44)&lt;$N$7,W60,IF(ROW()-ROW($N$44)=$N$7,W$45,""))</f>
        <v/>
      </c>
      <c r="AE59" s="131" t="str">
        <f t="shared" ref="AE59:AE74" si="242">IF(ROW()-ROW($N$44)&lt;$N$7,X60,IF(ROW()-ROW($N$44)=$N$7,X$45,""))</f>
        <v/>
      </c>
      <c r="AF59" s="131" t="str">
        <f t="shared" ref="AF59:AF74" si="243">IF(ROW()-ROW($N$44)&lt;$N$7,Y60,IF(ROW()-ROW($N$44)=$N$7,Y$45,""))</f>
        <v/>
      </c>
      <c r="AG59" s="131" t="str">
        <f t="shared" ref="AG59:AG74" si="244">IF(ROW()-ROW($N$44)&lt;$N$7,Z60,IF(ROW()-ROW($N$44)=$N$7,Z$45,""))</f>
        <v/>
      </c>
      <c r="AH59" s="131" t="str">
        <f t="shared" ref="AH59:AH74" si="245">IF(ROW()-ROW($N$44)&lt;$N$7,AA60,IF(ROW()-ROW($N$44)=$N$7,AA$45,""))</f>
        <v/>
      </c>
      <c r="AI59" s="131" t="str">
        <f t="shared" ref="AI59:AI74" si="246">IF(ROW()-ROW($N$44)&lt;$N$7,AB60,IF(ROW()-ROW($N$44)=$N$7,AB$45,""))</f>
        <v/>
      </c>
      <c r="AJ59" s="131" t="str">
        <f t="shared" ref="AJ59:AJ74" si="247">IF(ROW()-ROW($N$44)&lt;$N$7,AC60,IF(ROW()-ROW($N$44)=$N$7,AC$45,""))</f>
        <v/>
      </c>
      <c r="AK59" s="131" t="str">
        <f t="shared" ref="AK59:AK74" si="248">IF(ROW()-ROW($N$44)&lt;$N$7,AD60,IF(ROW()-ROW($N$44)=$N$7,AD$45,""))</f>
        <v/>
      </c>
      <c r="AL59" s="131" t="str">
        <f t="shared" ref="AL59:AL74" si="249">IF(ROW()-ROW($N$44)&lt;$N$7,AE60,IF(ROW()-ROW($N$44)=$N$7,AE$45,""))</f>
        <v/>
      </c>
      <c r="AM59" s="131" t="str">
        <f t="shared" ref="AM59:AM74" si="250">IF(ROW()-ROW($N$44)&lt;$N$7,AF60,IF(ROW()-ROW($N$44)=$N$7,AF$45,""))</f>
        <v/>
      </c>
      <c r="AN59" s="131" t="str">
        <f t="shared" ref="AN59:AN74" si="251">IF(ROW()-ROW($N$44)&lt;$N$7,AG60,IF(ROW()-ROW($N$44)=$N$7,AG$45,""))</f>
        <v/>
      </c>
      <c r="AO59" s="131" t="str">
        <f t="shared" ref="AO59:AO74" si="252">IF(ROW()-ROW($N$44)&lt;$N$7,AH60,IF(ROW()-ROW($N$44)=$N$7,AH$45,""))</f>
        <v/>
      </c>
      <c r="AP59" s="131" t="str">
        <f t="shared" ref="AP59:AP74" si="253">IF(ROW()-ROW($N$44)&lt;$N$7,AI60,IF(ROW()-ROW($N$44)=$N$7,AI$45,""))</f>
        <v/>
      </c>
      <c r="AQ59" s="131" t="str">
        <f t="shared" ref="AQ59:AQ74" si="254">IF(ROW()-ROW($N$44)&lt;$N$7,AJ60,IF(ROW()-ROW($N$44)=$N$7,AJ$45,""))</f>
        <v/>
      </c>
      <c r="AR59" s="131" t="str">
        <f t="shared" ref="AR59:AR74" si="255">IF(ROW()-ROW($N$44)&lt;$N$7,AK60,IF(ROW()-ROW($N$44)=$N$7,AK$45,""))</f>
        <v/>
      </c>
      <c r="AS59" s="131" t="str">
        <f t="shared" ref="AS59:AS74" si="256">IF(ROW()-ROW($N$44)&lt;$N$7,AL60,IF(ROW()-ROW($N$44)=$N$7,AL$45,""))</f>
        <v/>
      </c>
      <c r="AT59" s="131" t="str">
        <f t="shared" ref="AT59:AT74" si="257">IF(ROW()-ROW($N$44)&lt;$N$7,AM60,IF(ROW()-ROW($N$44)=$N$7,AM$45,""))</f>
        <v/>
      </c>
      <c r="AU59" s="131" t="str">
        <f t="shared" ref="AU59:AU74" si="258">IF(ROW()-ROW($N$44)&lt;$N$7,AN60,IF(ROW()-ROW($N$44)=$N$7,AN$45,""))</f>
        <v/>
      </c>
      <c r="AV59" s="131" t="str">
        <f t="shared" ref="AV59:AV74" si="259">IF(ROW()-ROW($N$44)&lt;$N$7,AO60,IF(ROW()-ROW($N$44)=$N$7,AO$45,""))</f>
        <v/>
      </c>
      <c r="AW59" s="131" t="str">
        <f t="shared" ref="AW59:AW74" si="260">IF(ROW()-ROW($N$44)&lt;$N$7,AP60,IF(ROW()-ROW($N$44)=$N$7,AP$45,""))</f>
        <v/>
      </c>
      <c r="AX59" s="131" t="str">
        <f t="shared" ref="AX59:AX74" si="261">IF(ROW()-ROW($N$44)&lt;$N$7,AQ60,IF(ROW()-ROW($N$44)=$N$7,AQ$45,""))</f>
        <v/>
      </c>
      <c r="AY59" s="131" t="str">
        <f t="shared" ref="AY59:AY74" si="262">IF(ROW()-ROW($N$44)&lt;$N$7,AR60,IF(ROW()-ROW($N$44)=$N$7,AR$45,""))</f>
        <v/>
      </c>
      <c r="AZ59" s="131" t="str">
        <f t="shared" ref="AZ59:AZ74" si="263">IF(ROW()-ROW($N$44)&lt;$N$7,AS60,IF(ROW()-ROW($N$44)=$N$7,AS$45,""))</f>
        <v/>
      </c>
      <c r="BA59" s="131" t="str">
        <f t="shared" ref="BA59:BA74" si="264">IF(ROW()-ROW($N$44)&lt;$N$7,AT60,IF(ROW()-ROW($N$44)=$N$7,AT$45,""))</f>
        <v/>
      </c>
      <c r="BB59" s="131" t="str">
        <f t="shared" ref="BB59:BB74" si="265">IF(ROW()-ROW($N$44)&lt;$N$7,AU60,IF(ROW()-ROW($N$44)=$N$7,AU$45,""))</f>
        <v/>
      </c>
      <c r="BC59" s="131" t="str">
        <f t="shared" ref="BC59:BC74" si="266">IF(ROW()-ROW($N$44)&lt;$N$7,AV60,IF(ROW()-ROW($N$44)=$N$7,AV$45,""))</f>
        <v/>
      </c>
      <c r="BD59" s="131" t="str">
        <f t="shared" ref="BD59:BD74" si="267">IF(ROW()-ROW($N$44)&lt;$N$7,AW60,IF(ROW()-ROW($N$44)=$N$7,AW$45,""))</f>
        <v/>
      </c>
      <c r="BE59" s="131" t="str">
        <f t="shared" ref="BE59:BE74" si="268">IF(ROW()-ROW($N$44)&lt;$N$7,AX60,IF(ROW()-ROW($N$44)=$N$7,AX$45,""))</f>
        <v/>
      </c>
      <c r="BF59" s="131" t="str">
        <f t="shared" ref="BF59:BF74" si="269">IF(ROW()-ROW($N$44)&lt;$N$7,AY60,IF(ROW()-ROW($N$44)=$N$7,AY$45,""))</f>
        <v/>
      </c>
      <c r="BG59" s="131" t="str">
        <f t="shared" ref="BG59:BG74" si="270">IF(ROW()-ROW($N$44)&lt;$N$7,AZ60,IF(ROW()-ROW($N$44)=$N$7,AZ$45,""))</f>
        <v/>
      </c>
      <c r="BH59" s="131" t="str">
        <f t="shared" ref="BH59:BH74" si="271">IF(ROW()-ROW($N$44)&lt;$N$7,BA60,IF(ROW()-ROW($N$44)=$N$7,BA$45,""))</f>
        <v/>
      </c>
      <c r="BI59" s="131" t="str">
        <f t="shared" ref="BI59:BI74" si="272">IF(ROW()-ROW($N$44)&lt;$N$7,BB60,IF(ROW()-ROW($N$44)=$N$7,BB$45,""))</f>
        <v/>
      </c>
      <c r="BJ59" s="131" t="str">
        <f t="shared" ref="BJ59:BJ74" si="273">IF(ROW()-ROW($N$44)&lt;$N$7,BC60,IF(ROW()-ROW($N$44)=$N$7,BC$45,""))</f>
        <v/>
      </c>
      <c r="BK59" s="131" t="str">
        <f t="shared" ref="BK59:BK74" si="274">IF(ROW()-ROW($N$44)&lt;$N$7,BD60,IF(ROW()-ROW($N$44)=$N$7,BD$45,""))</f>
        <v/>
      </c>
      <c r="BL59" s="131" t="str">
        <f t="shared" ref="BL59:BL74" si="275">IF(ROW()-ROW($N$44)&lt;$N$7,BE60,IF(ROW()-ROW($N$44)=$N$7,BE$45,""))</f>
        <v/>
      </c>
      <c r="BM59" s="131" t="str">
        <f t="shared" ref="BM59:BM74" si="276">IF(ROW()-ROW($N$44)&lt;$N$7,BF60,IF(ROW()-ROW($N$44)=$N$7,BF$45,""))</f>
        <v/>
      </c>
      <c r="BN59" s="131" t="str">
        <f t="shared" ref="BN59:BN74" si="277">IF(ROW()-ROW($N$44)&lt;$N$7,BG60,IF(ROW()-ROW($N$44)=$N$7,BG$45,""))</f>
        <v/>
      </c>
      <c r="BO59" s="131" t="str">
        <f t="shared" ref="BO59:BO74" si="278">IF(ROW()-ROW($N$44)&lt;$N$7,BH60,IF(ROW()-ROW($N$44)=$N$7,BH$45,""))</f>
        <v/>
      </c>
      <c r="BP59" s="131" t="str">
        <f t="shared" ref="BP59:BP74" si="279">IF(ROW()-ROW($N$44)&lt;$N$7,BI60,IF(ROW()-ROW($N$44)=$N$7,BI$45,""))</f>
        <v/>
      </c>
      <c r="BQ59" s="131" t="str">
        <f t="shared" ref="BQ59:BQ74" si="280">IF(ROW()-ROW($N$44)&lt;$N$7,BJ60,IF(ROW()-ROW($N$44)=$N$7,BJ$45,""))</f>
        <v/>
      </c>
      <c r="BR59" s="131" t="str">
        <f t="shared" ref="BR59:BR74" si="281">IF(ROW()-ROW($N$44)&lt;$N$7,BK60,IF(ROW()-ROW($N$44)=$N$7,BK$45,""))</f>
        <v/>
      </c>
      <c r="BS59" s="131" t="str">
        <f t="shared" ref="BS59:BS74" si="282">IF(ROW()-ROW($N$44)&lt;$N$7,BL60,IF(ROW()-ROW($N$44)=$N$7,BL$45,""))</f>
        <v/>
      </c>
      <c r="BT59" s="131" t="str">
        <f t="shared" ref="BT59:BT74" si="283">IF(ROW()-ROW($N$44)&lt;$N$7,BM60,IF(ROW()-ROW($N$44)=$N$7,BM$45,""))</f>
        <v/>
      </c>
      <c r="BU59" s="131" t="str">
        <f t="shared" ref="BU59:BU74" si="284">IF(ROW()-ROW($N$44)&lt;$N$7,BN60,IF(ROW()-ROW($N$44)=$N$7,BN$45,""))</f>
        <v/>
      </c>
      <c r="BV59" s="131" t="str">
        <f t="shared" ref="BV59:BV74" si="285">IF(ROW()-ROW($N$44)&lt;$N$7,BO60,IF(ROW()-ROW($N$44)=$N$7,BO$45,""))</f>
        <v/>
      </c>
      <c r="BW59" s="131" t="str">
        <f t="shared" ref="BW59:BW74" si="286">IF(ROW()-ROW($N$44)&lt;$N$7,BP60,IF(ROW()-ROW($N$44)=$N$7,BP$45,""))</f>
        <v/>
      </c>
      <c r="BX59" s="131" t="str">
        <f t="shared" ref="BX59:BX74" si="287">IF(ROW()-ROW($N$44)&lt;$N$7,BQ60,IF(ROW()-ROW($N$44)=$N$7,BQ$45,""))</f>
        <v/>
      </c>
      <c r="BY59" s="131" t="str">
        <f t="shared" ref="BY59:BY74" si="288">IF(ROW()-ROW($N$44)&lt;$N$7,BR60,IF(ROW()-ROW($N$44)=$N$7,BR$45,""))</f>
        <v/>
      </c>
      <c r="BZ59" s="131" t="str">
        <f t="shared" ref="BZ59:BZ74" si="289">IF(ROW()-ROW($N$44)&lt;$N$7,BS60,IF(ROW()-ROW($N$44)=$N$7,BS$45,""))</f>
        <v/>
      </c>
      <c r="CA59" s="131" t="str">
        <f t="shared" ref="CA59:CA74" si="290">IF(ROW()-ROW($N$44)&lt;$N$7,BT60,IF(ROW()-ROW($N$44)=$N$7,BT$45,""))</f>
        <v/>
      </c>
      <c r="CB59" s="131" t="str">
        <f t="shared" ref="CB59:CB74" si="291">IF(ROW()-ROW($N$44)&lt;$N$7,BU60,IF(ROW()-ROW($N$44)=$N$7,BU$45,""))</f>
        <v/>
      </c>
      <c r="CC59" s="131" t="str">
        <f t="shared" ref="CC59:CC74" si="292">IF(ROW()-ROW($N$44)&lt;$N$7,BV60,IF(ROW()-ROW($N$44)=$N$7,BV$45,""))</f>
        <v/>
      </c>
      <c r="CD59" s="131" t="str">
        <f t="shared" ref="CD59:CD74" si="293">IF(ROW()-ROW($N$44)&lt;$N$7,BW60,IF(ROW()-ROW($N$44)=$N$7,BW$45,""))</f>
        <v/>
      </c>
      <c r="CE59" s="131" t="str">
        <f t="shared" ref="CE59:CE74" si="294">IF(ROW()-ROW($N$44)&lt;$N$7,BX60,IF(ROW()-ROW($N$44)=$N$7,BX$45,""))</f>
        <v/>
      </c>
      <c r="CF59" s="131" t="str">
        <f t="shared" ref="CF59:CF74" si="295">IF(ROW()-ROW($N$44)&lt;$N$7,BY60,IF(ROW()-ROW($N$44)=$N$7,BY$45,""))</f>
        <v/>
      </c>
      <c r="CG59" s="131" t="str">
        <f t="shared" ref="CG59:CG74" si="296">IF(ROW()-ROW($N$44)&lt;$N$7,BZ60,IF(ROW()-ROW($N$44)=$N$7,BZ$45,""))</f>
        <v/>
      </c>
      <c r="CH59" s="131" t="str">
        <f t="shared" ref="CH59:CH74" si="297">IF(ROW()-ROW($N$44)&lt;$N$7,CA60,IF(ROW()-ROW($N$44)=$N$7,CA$45,""))</f>
        <v/>
      </c>
      <c r="CI59" s="131" t="str">
        <f t="shared" ref="CI59:CI74" si="298">IF(ROW()-ROW($N$44)&lt;$N$7,CB60,IF(ROW()-ROW($N$44)=$N$7,CB$45,""))</f>
        <v/>
      </c>
      <c r="CJ59" s="131" t="str">
        <f t="shared" ref="CJ59:CJ74" si="299">IF(ROW()-ROW($N$44)&lt;$N$7,CC60,IF(ROW()-ROW($N$44)=$N$7,CC$45,""))</f>
        <v/>
      </c>
      <c r="CK59" s="131" t="str">
        <f t="shared" ref="CK59:CK74" si="300">IF(ROW()-ROW($N$44)&lt;$N$7,CD60,IF(ROW()-ROW($N$44)=$N$7,CD$45,""))</f>
        <v/>
      </c>
      <c r="CL59" s="131" t="str">
        <f t="shared" ref="CL59:CL74" si="301">IF(ROW()-ROW($N$44)&lt;$N$7,CE60,IF(ROW()-ROW($N$44)=$N$7,CE$45,""))</f>
        <v/>
      </c>
      <c r="CM59" s="131" t="str">
        <f t="shared" ref="CM59:CM74" si="302">IF(ROW()-ROW($N$44)&lt;$N$7,CF60,IF(ROW()-ROW($N$44)=$N$7,CF$45,""))</f>
        <v/>
      </c>
      <c r="CN59" s="131" t="str">
        <f t="shared" ref="CN59:CN74" si="303">IF(ROW()-ROW($N$44)&lt;$N$7,CG60,IF(ROW()-ROW($N$44)=$N$7,CG$45,""))</f>
        <v/>
      </c>
      <c r="CO59" s="131" t="str">
        <f t="shared" ref="CO59:CO74" si="304">IF(ROW()-ROW($N$44)&lt;$N$7,CH60,IF(ROW()-ROW($N$44)=$N$7,CH$45,""))</f>
        <v/>
      </c>
      <c r="CP59" s="131" t="str">
        <f t="shared" ref="CP59:CP74" si="305">IF(ROW()-ROW($N$44)&lt;$N$7,CI60,IF(ROW()-ROW($N$44)=$N$7,CI$45,""))</f>
        <v/>
      </c>
      <c r="CQ59" s="131" t="str">
        <f t="shared" ref="CQ59:CQ74" si="306">IF(ROW()-ROW($N$44)&lt;$N$7,CJ60,IF(ROW()-ROW($N$44)=$N$7,CJ$45,""))</f>
        <v/>
      </c>
      <c r="CR59" s="131" t="str">
        <f t="shared" ref="CR59:CR74" si="307">IF(ROW()-ROW($N$44)&lt;$N$7,CK60,IF(ROW()-ROW($N$44)=$N$7,CK$45,""))</f>
        <v/>
      </c>
      <c r="CS59" s="131" t="str">
        <f t="shared" ref="CS59:CS74" si="308">IF(ROW()-ROW($N$44)&lt;$N$7,CL60,IF(ROW()-ROW($N$44)=$N$7,CL$45,""))</f>
        <v/>
      </c>
      <c r="CT59" s="131" t="str">
        <f t="shared" ref="CT59:CT74" si="309">IF(ROW()-ROW($N$44)&lt;$N$7,CM60,IF(ROW()-ROW($N$44)=$N$7,CM$45,""))</f>
        <v/>
      </c>
      <c r="CU59" s="131" t="str">
        <f t="shared" ref="CU59:CU74" si="310">IF(ROW()-ROW($N$44)&lt;$N$7,CN60,IF(ROW()-ROW($N$44)=$N$7,CN$45,""))</f>
        <v/>
      </c>
      <c r="CV59" s="131" t="str">
        <f t="shared" ref="CV59:CV74" si="311">IF(ROW()-ROW($N$44)&lt;$N$7,CO60,IF(ROW()-ROW($N$44)=$N$7,CO$45,""))</f>
        <v/>
      </c>
      <c r="CW59" s="131" t="str">
        <f t="shared" ref="CW59:CW74" si="312">IF(ROW()-ROW($N$44)&lt;$N$7,CP60,IF(ROW()-ROW($N$44)=$N$7,CP$45,""))</f>
        <v/>
      </c>
      <c r="CX59" s="131" t="str">
        <f t="shared" ref="CX59:CX74" si="313">IF(ROW()-ROW($N$44)&lt;$N$7,CQ60,IF(ROW()-ROW($N$44)=$N$7,CQ$45,""))</f>
        <v/>
      </c>
      <c r="CY59" s="131" t="str">
        <f t="shared" ref="CY59:CY74" si="314">IF(ROW()-ROW($N$44)&lt;$N$7,CR60,IF(ROW()-ROW($N$44)=$N$7,CR$45,""))</f>
        <v/>
      </c>
      <c r="CZ59" s="131" t="str">
        <f t="shared" ref="CZ59:CZ74" si="315">IF(ROW()-ROW($N$44)&lt;$N$7,CS60,IF(ROW()-ROW($N$44)=$N$7,CS$45,""))</f>
        <v/>
      </c>
      <c r="DA59" s="131" t="str">
        <f t="shared" ref="DA59:DA74" si="316">IF(ROW()-ROW($N$44)&lt;$N$7,CT60,IF(ROW()-ROW($N$44)=$N$7,CT$45,""))</f>
        <v/>
      </c>
      <c r="DB59" s="131" t="str">
        <f t="shared" ref="DB59:DB74" si="317">IF(ROW()-ROW($N$44)&lt;$N$7,CU60,IF(ROW()-ROW($N$44)=$N$7,CU$45,""))</f>
        <v/>
      </c>
      <c r="DC59" s="131" t="str">
        <f t="shared" ref="DC59:DC74" si="318">IF(ROW()-ROW($N$44)&lt;$N$7,CV60,IF(ROW()-ROW($N$44)=$N$7,CV$45,""))</f>
        <v/>
      </c>
      <c r="DD59" s="131" t="str">
        <f t="shared" ref="DD59:DD74" si="319">IF(ROW()-ROW($N$44)&lt;$N$7,CW60,IF(ROW()-ROW($N$44)=$N$7,CW$45,""))</f>
        <v/>
      </c>
      <c r="DE59" s="131" t="str">
        <f t="shared" ref="DE59:DE74" si="320">IF(ROW()-ROW($N$44)&lt;$N$7,CX60,IF(ROW()-ROW($N$44)=$N$7,CX$45,""))</f>
        <v/>
      </c>
      <c r="DF59" s="131" t="str">
        <f t="shared" ref="DF59:DF74" si="321">IF(ROW()-ROW($N$44)&lt;$N$7,CY60,IF(ROW()-ROW($N$44)=$N$7,CY$45,""))</f>
        <v/>
      </c>
      <c r="DG59" s="131" t="str">
        <f t="shared" ref="DG59:DG74" si="322">IF(ROW()-ROW($N$44)&lt;$N$7,CZ60,IF(ROW()-ROW($N$44)=$N$7,CZ$45,""))</f>
        <v/>
      </c>
      <c r="DH59" s="131" t="str">
        <f t="shared" ref="DH59:DH74" si="323">IF(ROW()-ROW($N$44)&lt;$N$7,DA60,IF(ROW()-ROW($N$44)=$N$7,DA$45,""))</f>
        <v/>
      </c>
      <c r="DI59" s="131" t="str">
        <f t="shared" ref="DI59:DI74" si="324">IF(ROW()-ROW($N$44)&lt;$N$7,DB60,IF(ROW()-ROW($N$44)=$N$7,DB$45,""))</f>
        <v/>
      </c>
      <c r="DJ59" s="131" t="str">
        <f t="shared" ref="DJ59:DJ74" si="325">IF(ROW()-ROW($N$44)&lt;$N$7,DC60,IF(ROW()-ROW($N$44)=$N$7,DC$45,""))</f>
        <v/>
      </c>
      <c r="DK59" s="131" t="str">
        <f t="shared" ref="DK59:DK74" si="326">IF(ROW()-ROW($N$44)&lt;$N$7,DD60,IF(ROW()-ROW($N$44)=$N$7,DD$45,""))</f>
        <v/>
      </c>
      <c r="DL59" s="131" t="str">
        <f t="shared" ref="DL59:DL74" si="327">IF(ROW()-ROW($N$44)&lt;$N$7,DE60,IF(ROW()-ROW($N$44)=$N$7,DE$45,""))</f>
        <v/>
      </c>
      <c r="DM59" s="131" t="str">
        <f t="shared" ref="DM59:DM74" si="328">IF(ROW()-ROW($N$44)&lt;$N$7,DF60,IF(ROW()-ROW($N$44)=$N$7,DF$45,""))</f>
        <v/>
      </c>
      <c r="DN59" s="131" t="str">
        <f t="shared" ref="DN59:DN74" si="329">IF(ROW()-ROW($N$44)&lt;$N$7,DG60,IF(ROW()-ROW($N$44)=$N$7,DG$45,""))</f>
        <v/>
      </c>
      <c r="DO59" s="131" t="str">
        <f t="shared" ref="DO59:DO74" si="330">IF(ROW()-ROW($N$44)&lt;$N$7,DH60,IF(ROW()-ROW($N$44)=$N$7,DH$45,""))</f>
        <v/>
      </c>
      <c r="DP59" s="131" t="str">
        <f t="shared" si="227"/>
        <v/>
      </c>
      <c r="DQ59" s="131" t="str">
        <f t="shared" si="227"/>
        <v/>
      </c>
      <c r="DR59" s="131" t="str">
        <f t="shared" si="227"/>
        <v/>
      </c>
      <c r="DS59" s="131" t="str">
        <f t="shared" si="231"/>
        <v/>
      </c>
      <c r="DT59" s="131" t="str">
        <f t="shared" si="231"/>
        <v/>
      </c>
      <c r="DU59" s="131" t="str">
        <f t="shared" si="231"/>
        <v/>
      </c>
      <c r="DV59" s="131" t="str">
        <f t="shared" si="231"/>
        <v/>
      </c>
      <c r="DW59" s="131" t="str">
        <f t="shared" si="231"/>
        <v/>
      </c>
      <c r="DX59" s="131" t="str">
        <f t="shared" si="231"/>
        <v/>
      </c>
      <c r="DY59" s="131" t="str">
        <f t="shared" si="231"/>
        <v/>
      </c>
      <c r="DZ59" s="131" t="str">
        <f t="shared" si="231"/>
        <v/>
      </c>
      <c r="EA59" s="131" t="str">
        <f t="shared" si="231"/>
        <v/>
      </c>
      <c r="EB59" s="131" t="str">
        <f t="shared" si="231"/>
        <v/>
      </c>
      <c r="EC59" s="131" t="str">
        <f t="shared" si="231"/>
        <v/>
      </c>
      <c r="ED59" s="131" t="str">
        <f t="shared" si="231"/>
        <v/>
      </c>
      <c r="EE59" s="131" t="str">
        <f t="shared" si="231"/>
        <v/>
      </c>
      <c r="EF59" s="131" t="str">
        <f t="shared" si="231"/>
        <v/>
      </c>
      <c r="EG59" s="131" t="str">
        <f t="shared" si="231"/>
        <v/>
      </c>
      <c r="EH59" s="131" t="str">
        <f t="shared" si="230"/>
        <v/>
      </c>
      <c r="EI59" s="131" t="str">
        <f t="shared" si="230"/>
        <v/>
      </c>
      <c r="EJ59" s="131" t="str">
        <f t="shared" si="230"/>
        <v/>
      </c>
      <c r="EK59" s="131" t="str">
        <f t="shared" si="230"/>
        <v/>
      </c>
      <c r="EL59" s="131" t="str">
        <f t="shared" si="230"/>
        <v/>
      </c>
      <c r="EM59" s="131" t="str">
        <f t="shared" si="230"/>
        <v/>
      </c>
      <c r="EN59" s="131" t="str">
        <f t="shared" si="230"/>
        <v/>
      </c>
      <c r="EO59" s="131" t="str">
        <f t="shared" si="230"/>
        <v/>
      </c>
      <c r="EP59" s="131" t="str">
        <f t="shared" si="230"/>
        <v/>
      </c>
      <c r="EQ59" s="131" t="str">
        <f t="shared" si="230"/>
        <v/>
      </c>
      <c r="ER59" s="131" t="str">
        <f t="shared" si="230"/>
        <v/>
      </c>
      <c r="ES59" s="131" t="str">
        <f t="shared" si="230"/>
        <v/>
      </c>
      <c r="ET59" s="131" t="str">
        <f t="shared" si="230"/>
        <v/>
      </c>
      <c r="EU59" s="131" t="str">
        <f t="shared" si="230"/>
        <v/>
      </c>
      <c r="EV59" s="131" t="str">
        <f t="shared" si="230"/>
        <v/>
      </c>
      <c r="EW59" s="131" t="str">
        <f t="shared" si="230"/>
        <v/>
      </c>
      <c r="EX59" s="131" t="str">
        <f t="shared" si="230"/>
        <v/>
      </c>
      <c r="EY59" s="131" t="str">
        <f t="shared" si="230"/>
        <v/>
      </c>
      <c r="EZ59" s="131" t="str">
        <f t="shared" si="230"/>
        <v/>
      </c>
      <c r="FA59" s="131" t="str">
        <f t="shared" si="230"/>
        <v/>
      </c>
      <c r="FB59" s="131" t="str">
        <f t="shared" si="230"/>
        <v/>
      </c>
      <c r="FC59" s="131" t="str">
        <f t="shared" si="230"/>
        <v/>
      </c>
      <c r="FD59" s="131" t="str">
        <f t="shared" si="230"/>
        <v/>
      </c>
      <c r="FE59" s="131" t="str">
        <f t="shared" si="230"/>
        <v/>
      </c>
      <c r="FF59" s="131" t="str">
        <f t="shared" si="230"/>
        <v/>
      </c>
      <c r="FG59" s="131" t="str">
        <f t="shared" si="230"/>
        <v/>
      </c>
      <c r="FH59" s="131" t="str">
        <f t="shared" si="230"/>
        <v/>
      </c>
      <c r="FI59" s="131" t="str">
        <f t="shared" si="230"/>
        <v/>
      </c>
      <c r="FJ59" s="131" t="str">
        <f t="shared" si="230"/>
        <v/>
      </c>
      <c r="FK59" s="131" t="str">
        <f t="shared" si="230"/>
        <v/>
      </c>
      <c r="FL59" s="131" t="str">
        <f t="shared" si="230"/>
        <v/>
      </c>
      <c r="FM59" s="131" t="str">
        <f t="shared" si="230"/>
        <v/>
      </c>
      <c r="FN59" s="131" t="str">
        <f t="shared" si="230"/>
        <v/>
      </c>
      <c r="FO59" s="131" t="str">
        <f t="shared" si="230"/>
        <v/>
      </c>
      <c r="FP59" s="131" t="str">
        <f t="shared" si="230"/>
        <v/>
      </c>
      <c r="FQ59" s="131" t="str">
        <f t="shared" si="230"/>
        <v/>
      </c>
      <c r="FR59" s="131" t="str">
        <f t="shared" si="230"/>
        <v/>
      </c>
      <c r="FS59" s="131" t="str">
        <f t="shared" si="230"/>
        <v/>
      </c>
      <c r="FT59" s="131" t="str">
        <f t="shared" si="230"/>
        <v/>
      </c>
      <c r="FU59" s="131" t="str">
        <f t="shared" si="230"/>
        <v/>
      </c>
      <c r="FV59" s="131" t="str">
        <f t="shared" si="230"/>
        <v/>
      </c>
      <c r="FW59" s="131" t="str">
        <f t="shared" si="230"/>
        <v/>
      </c>
      <c r="FX59" s="131" t="str">
        <f t="shared" si="230"/>
        <v/>
      </c>
      <c r="FY59" s="131" t="str">
        <f t="shared" si="230"/>
        <v/>
      </c>
      <c r="FZ59" s="131" t="str">
        <f t="shared" si="230"/>
        <v/>
      </c>
      <c r="GA59" s="131" t="str">
        <f t="shared" si="223"/>
        <v/>
      </c>
      <c r="GB59" s="131" t="str">
        <f t="shared" si="229"/>
        <v/>
      </c>
      <c r="GC59" s="131" t="str">
        <f t="shared" si="229"/>
        <v/>
      </c>
      <c r="GD59" s="131" t="str">
        <f t="shared" si="229"/>
        <v/>
      </c>
      <c r="GE59" s="131" t="str">
        <f t="shared" si="229"/>
        <v/>
      </c>
      <c r="GF59" s="131" t="str">
        <f t="shared" si="229"/>
        <v/>
      </c>
      <c r="GG59" s="131" t="str">
        <f t="shared" si="229"/>
        <v/>
      </c>
      <c r="GH59" s="131" t="str">
        <f t="shared" si="229"/>
        <v/>
      </c>
      <c r="GI59" s="131" t="str">
        <f t="shared" si="229"/>
        <v/>
      </c>
      <c r="GJ59" s="131" t="str">
        <f t="shared" si="229"/>
        <v/>
      </c>
      <c r="GK59" s="131" t="str">
        <f t="shared" si="229"/>
        <v/>
      </c>
      <c r="GL59" s="131" t="str">
        <f t="shared" si="229"/>
        <v/>
      </c>
      <c r="GM59" s="131" t="str">
        <f t="shared" si="229"/>
        <v/>
      </c>
      <c r="GN59" s="131" t="str">
        <f t="shared" si="228"/>
        <v/>
      </c>
      <c r="GO59" s="131" t="str">
        <f t="shared" si="228"/>
        <v/>
      </c>
      <c r="GP59" s="131" t="str">
        <f t="shared" si="228"/>
        <v/>
      </c>
      <c r="GQ59" s="131" t="str">
        <f t="shared" si="228"/>
        <v/>
      </c>
      <c r="GR59" s="131" t="str">
        <f t="shared" si="228"/>
        <v/>
      </c>
      <c r="GS59" s="131" t="str">
        <f t="shared" si="228"/>
        <v/>
      </c>
      <c r="GT59" s="131" t="str">
        <f t="shared" si="228"/>
        <v/>
      </c>
      <c r="GU59" s="131" t="str">
        <f t="shared" si="228"/>
        <v/>
      </c>
      <c r="GV59" s="131" t="str">
        <f t="shared" si="228"/>
        <v/>
      </c>
      <c r="GW59" s="131" t="str">
        <f t="shared" si="228"/>
        <v/>
      </c>
      <c r="GX59" s="131" t="str">
        <f t="shared" si="228"/>
        <v/>
      </c>
      <c r="GY59" s="131" t="str">
        <f t="shared" si="228"/>
        <v/>
      </c>
      <c r="GZ59" s="131" t="str">
        <f t="shared" si="228"/>
        <v/>
      </c>
      <c r="HA59" s="131" t="str">
        <f t="shared" si="228"/>
        <v/>
      </c>
      <c r="HB59" s="131" t="str">
        <f t="shared" si="228"/>
        <v/>
      </c>
      <c r="HC59" s="131" t="str">
        <f t="shared" si="222"/>
        <v/>
      </c>
      <c r="HD59" s="131" t="str">
        <f t="shared" si="222"/>
        <v/>
      </c>
      <c r="HE59" s="131" t="str">
        <f t="shared" si="222"/>
        <v/>
      </c>
      <c r="HF59" s="131" t="str">
        <f t="shared" ref="HF59:HF74" si="331">IF(ROW()-ROW($N$44)&lt;$N$7,GY60,IF(ROW()-ROW($N$44)=$N$7,GY$45,""))</f>
        <v/>
      </c>
      <c r="HG59" s="131" t="str">
        <f t="shared" ref="HG59:HG74" si="332">IF(ROW()-ROW($N$44)&lt;$N$7,GZ60,IF(ROW()-ROW($N$44)=$N$7,GZ$45,""))</f>
        <v/>
      </c>
      <c r="HH59" s="131" t="str">
        <f t="shared" ref="HH59:HH74" si="333">IF(ROW()-ROW($N$44)&lt;$N$7,HA60,IF(ROW()-ROW($N$44)=$N$7,HA$45,""))</f>
        <v/>
      </c>
      <c r="HI59" s="131" t="str">
        <f t="shared" ref="HI59:HI74" si="334">IF(ROW()-ROW($N$44)&lt;$N$7,HB60,IF(ROW()-ROW($N$44)=$N$7,HB$45,""))</f>
        <v/>
      </c>
      <c r="HJ59" s="131" t="str">
        <f t="shared" ref="HJ59:HJ74" si="335">IF(ROW()-ROW($N$44)&lt;$N$7,HC60,IF(ROW()-ROW($N$44)=$N$7,HC$45,""))</f>
        <v/>
      </c>
      <c r="HK59" s="131" t="str">
        <f t="shared" ref="HK59:HK74" si="336">IF(ROW()-ROW($N$44)&lt;$N$7,HD60,IF(ROW()-ROW($N$44)=$N$7,HD$45,""))</f>
        <v/>
      </c>
      <c r="HL59" s="131" t="str">
        <f t="shared" ref="HL59:HL74" si="337">IF(ROW()-ROW($N$44)&lt;$N$7,HE60,IF(ROW()-ROW($N$44)=$N$7,HE$45,""))</f>
        <v/>
      </c>
      <c r="HM59" s="131" t="str">
        <f t="shared" ref="HM59:HM74" si="338">IF(ROW()-ROW($N$44)&lt;$N$7,HF60,IF(ROW()-ROW($N$44)=$N$7,HF$45,""))</f>
        <v/>
      </c>
      <c r="HN59" s="131" t="str">
        <f t="shared" ref="HN59:HN74" si="339">IF(ROW()-ROW($N$44)&lt;$N$7,HG60,IF(ROW()-ROW($N$44)=$N$7,HG$45,""))</f>
        <v/>
      </c>
      <c r="HO59" s="131" t="str">
        <f t="shared" ref="HO59:HO74" si="340">IF(ROW()-ROW($N$44)&lt;$N$7,HH60,IF(ROW()-ROW($N$44)=$N$7,HH$45,""))</f>
        <v/>
      </c>
      <c r="HP59" s="132" t="str">
        <f t="shared" ref="HP59:HP74" si="341">IF(ROW()-ROW($N$44)&lt;$N$7,HI60,IF(ROW()-ROW($N$44)=$N$7,HI$45,""))</f>
        <v/>
      </c>
    </row>
    <row r="60" spans="1:224" hidden="1">
      <c r="A60" s="63"/>
      <c r="B60" s="63"/>
      <c r="C60" s="63"/>
      <c r="D60" s="63"/>
      <c r="E60" s="63"/>
      <c r="F60" s="63"/>
      <c r="G60" s="61"/>
      <c r="K60"/>
      <c r="L60"/>
      <c r="M60"/>
      <c r="N60" s="133" t="str">
        <f t="shared" si="225"/>
        <v>직원16</v>
      </c>
      <c r="O60" s="130" t="str">
        <f t="shared" ref="O60:U60" si="342">IF(O25="","",O25)</f>
        <v/>
      </c>
      <c r="P60" s="130" t="str">
        <f t="shared" si="342"/>
        <v/>
      </c>
      <c r="Q60" s="130" t="str">
        <f t="shared" si="342"/>
        <v/>
      </c>
      <c r="R60" s="130" t="str">
        <f t="shared" si="342"/>
        <v/>
      </c>
      <c r="S60" s="130" t="str">
        <f t="shared" si="342"/>
        <v/>
      </c>
      <c r="T60" s="130" t="str">
        <f t="shared" si="342"/>
        <v/>
      </c>
      <c r="U60" s="130" t="str">
        <f t="shared" si="342"/>
        <v/>
      </c>
      <c r="V60" s="130" t="str">
        <f t="shared" si="233"/>
        <v/>
      </c>
      <c r="W60" s="130" t="str">
        <f t="shared" si="234"/>
        <v/>
      </c>
      <c r="X60" s="130" t="str">
        <f t="shared" si="235"/>
        <v/>
      </c>
      <c r="Y60" s="130" t="str">
        <f t="shared" si="236"/>
        <v/>
      </c>
      <c r="Z60" s="130" t="str">
        <f t="shared" si="237"/>
        <v/>
      </c>
      <c r="AA60" s="130" t="str">
        <f t="shared" si="238"/>
        <v/>
      </c>
      <c r="AB60" s="130" t="str">
        <f t="shared" si="239"/>
        <v/>
      </c>
      <c r="AC60" s="130" t="str">
        <f t="shared" si="240"/>
        <v/>
      </c>
      <c r="AD60" s="130" t="str">
        <f t="shared" si="241"/>
        <v/>
      </c>
      <c r="AE60" s="134" t="str">
        <f t="shared" si="242"/>
        <v/>
      </c>
      <c r="AF60" s="134" t="str">
        <f t="shared" si="243"/>
        <v/>
      </c>
      <c r="AG60" s="134" t="str">
        <f t="shared" si="244"/>
        <v/>
      </c>
      <c r="AH60" s="134" t="str">
        <f t="shared" si="245"/>
        <v/>
      </c>
      <c r="AI60" s="134" t="str">
        <f t="shared" si="246"/>
        <v/>
      </c>
      <c r="AJ60" s="134" t="str">
        <f t="shared" si="247"/>
        <v/>
      </c>
      <c r="AK60" s="134" t="str">
        <f t="shared" si="248"/>
        <v/>
      </c>
      <c r="AL60" s="134" t="str">
        <f t="shared" si="249"/>
        <v/>
      </c>
      <c r="AM60" s="134" t="str">
        <f t="shared" si="250"/>
        <v/>
      </c>
      <c r="AN60" s="134" t="str">
        <f t="shared" si="251"/>
        <v/>
      </c>
      <c r="AO60" s="134" t="str">
        <f t="shared" si="252"/>
        <v/>
      </c>
      <c r="AP60" s="134" t="str">
        <f t="shared" si="253"/>
        <v/>
      </c>
      <c r="AQ60" s="134" t="str">
        <f t="shared" si="254"/>
        <v/>
      </c>
      <c r="AR60" s="134" t="str">
        <f t="shared" si="255"/>
        <v/>
      </c>
      <c r="AS60" s="134" t="str">
        <f t="shared" si="256"/>
        <v/>
      </c>
      <c r="AT60" s="134" t="str">
        <f t="shared" si="257"/>
        <v/>
      </c>
      <c r="AU60" s="134" t="str">
        <f t="shared" si="258"/>
        <v/>
      </c>
      <c r="AV60" s="134" t="str">
        <f t="shared" si="259"/>
        <v/>
      </c>
      <c r="AW60" s="134" t="str">
        <f t="shared" si="260"/>
        <v/>
      </c>
      <c r="AX60" s="134" t="str">
        <f t="shared" si="261"/>
        <v/>
      </c>
      <c r="AY60" s="134" t="str">
        <f t="shared" si="262"/>
        <v/>
      </c>
      <c r="AZ60" s="130" t="str">
        <f t="shared" si="263"/>
        <v/>
      </c>
      <c r="BA60" s="130" t="str">
        <f t="shared" si="264"/>
        <v/>
      </c>
      <c r="BB60" s="130" t="str">
        <f t="shared" si="265"/>
        <v/>
      </c>
      <c r="BC60" s="130" t="str">
        <f t="shared" si="266"/>
        <v/>
      </c>
      <c r="BD60" s="130" t="str">
        <f t="shared" si="267"/>
        <v/>
      </c>
      <c r="BE60" s="130" t="str">
        <f t="shared" si="268"/>
        <v/>
      </c>
      <c r="BF60" s="130" t="str">
        <f t="shared" si="269"/>
        <v/>
      </c>
      <c r="BG60" s="130" t="str">
        <f t="shared" si="270"/>
        <v/>
      </c>
      <c r="BH60" s="130" t="str">
        <f t="shared" si="271"/>
        <v/>
      </c>
      <c r="BI60" s="130" t="str">
        <f t="shared" si="272"/>
        <v/>
      </c>
      <c r="BJ60" s="130" t="str">
        <f t="shared" si="273"/>
        <v/>
      </c>
      <c r="BK60" s="130" t="str">
        <f t="shared" si="274"/>
        <v/>
      </c>
      <c r="BL60" s="130" t="str">
        <f t="shared" si="275"/>
        <v/>
      </c>
      <c r="BM60" s="130" t="str">
        <f t="shared" si="276"/>
        <v/>
      </c>
      <c r="BN60" s="130" t="str">
        <f t="shared" si="277"/>
        <v/>
      </c>
      <c r="BO60" s="130" t="str">
        <f t="shared" si="278"/>
        <v/>
      </c>
      <c r="BP60" s="130" t="str">
        <f t="shared" si="279"/>
        <v/>
      </c>
      <c r="BQ60" s="130" t="str">
        <f t="shared" si="280"/>
        <v/>
      </c>
      <c r="BR60" s="130" t="str">
        <f t="shared" si="281"/>
        <v/>
      </c>
      <c r="BS60" s="130" t="str">
        <f t="shared" si="282"/>
        <v/>
      </c>
      <c r="BT60" s="130" t="str">
        <f t="shared" si="283"/>
        <v/>
      </c>
      <c r="BU60" s="134" t="str">
        <f t="shared" si="284"/>
        <v/>
      </c>
      <c r="BV60" s="134" t="str">
        <f t="shared" si="285"/>
        <v/>
      </c>
      <c r="BW60" s="134" t="str">
        <f t="shared" si="286"/>
        <v/>
      </c>
      <c r="BX60" s="134" t="str">
        <f t="shared" si="287"/>
        <v/>
      </c>
      <c r="BY60" s="134" t="str">
        <f t="shared" si="288"/>
        <v/>
      </c>
      <c r="BZ60" s="134" t="str">
        <f t="shared" si="289"/>
        <v/>
      </c>
      <c r="CA60" s="134" t="str">
        <f t="shared" si="290"/>
        <v/>
      </c>
      <c r="CB60" s="134" t="str">
        <f t="shared" si="291"/>
        <v/>
      </c>
      <c r="CC60" s="134" t="str">
        <f t="shared" si="292"/>
        <v/>
      </c>
      <c r="CD60" s="134" t="str">
        <f t="shared" si="293"/>
        <v/>
      </c>
      <c r="CE60" s="134" t="str">
        <f t="shared" si="294"/>
        <v/>
      </c>
      <c r="CF60" s="134" t="str">
        <f t="shared" si="295"/>
        <v/>
      </c>
      <c r="CG60" s="134" t="str">
        <f t="shared" si="296"/>
        <v/>
      </c>
      <c r="CH60" s="134" t="str">
        <f t="shared" si="297"/>
        <v/>
      </c>
      <c r="CI60" s="134" t="str">
        <f t="shared" si="298"/>
        <v/>
      </c>
      <c r="CJ60" s="134" t="str">
        <f t="shared" si="299"/>
        <v/>
      </c>
      <c r="CK60" s="134" t="str">
        <f t="shared" si="300"/>
        <v/>
      </c>
      <c r="CL60" s="134" t="str">
        <f t="shared" si="301"/>
        <v/>
      </c>
      <c r="CM60" s="134" t="str">
        <f t="shared" si="302"/>
        <v/>
      </c>
      <c r="CN60" s="134" t="str">
        <f t="shared" si="303"/>
        <v/>
      </c>
      <c r="CO60" s="134" t="str">
        <f t="shared" si="304"/>
        <v/>
      </c>
      <c r="CP60" s="134" t="str">
        <f t="shared" si="305"/>
        <v/>
      </c>
      <c r="CQ60" s="134" t="str">
        <f t="shared" si="306"/>
        <v/>
      </c>
      <c r="CR60" s="134" t="str">
        <f t="shared" si="307"/>
        <v/>
      </c>
      <c r="CS60" s="134" t="str">
        <f t="shared" si="308"/>
        <v/>
      </c>
      <c r="CT60" s="134" t="str">
        <f t="shared" si="309"/>
        <v/>
      </c>
      <c r="CU60" s="134" t="str">
        <f t="shared" si="310"/>
        <v/>
      </c>
      <c r="CV60" s="134" t="str">
        <f t="shared" si="311"/>
        <v/>
      </c>
      <c r="CW60" s="134" t="str">
        <f t="shared" si="312"/>
        <v/>
      </c>
      <c r="CX60" s="134" t="str">
        <f t="shared" si="313"/>
        <v/>
      </c>
      <c r="CY60" s="134" t="str">
        <f t="shared" si="314"/>
        <v/>
      </c>
      <c r="CZ60" s="134" t="str">
        <f t="shared" si="315"/>
        <v/>
      </c>
      <c r="DA60" s="134" t="str">
        <f t="shared" si="316"/>
        <v/>
      </c>
      <c r="DB60" s="134" t="str">
        <f t="shared" si="317"/>
        <v/>
      </c>
      <c r="DC60" s="134" t="str">
        <f t="shared" si="318"/>
        <v/>
      </c>
      <c r="DD60" s="134" t="str">
        <f t="shared" si="319"/>
        <v/>
      </c>
      <c r="DE60" s="134" t="str">
        <f t="shared" si="320"/>
        <v/>
      </c>
      <c r="DF60" s="134" t="str">
        <f t="shared" si="321"/>
        <v/>
      </c>
      <c r="DG60" s="134" t="str">
        <f t="shared" si="322"/>
        <v/>
      </c>
      <c r="DH60" s="134" t="str">
        <f t="shared" si="323"/>
        <v/>
      </c>
      <c r="DI60" s="134" t="str">
        <f t="shared" si="324"/>
        <v/>
      </c>
      <c r="DJ60" s="134" t="str">
        <f t="shared" si="325"/>
        <v/>
      </c>
      <c r="DK60" s="134" t="str">
        <f t="shared" si="326"/>
        <v/>
      </c>
      <c r="DL60" s="134" t="str">
        <f t="shared" si="327"/>
        <v/>
      </c>
      <c r="DM60" s="134" t="str">
        <f t="shared" si="328"/>
        <v/>
      </c>
      <c r="DN60" s="134" t="str">
        <f t="shared" si="329"/>
        <v/>
      </c>
      <c r="DO60" s="134" t="str">
        <f t="shared" si="330"/>
        <v/>
      </c>
      <c r="DP60" s="134" t="str">
        <f t="shared" si="227"/>
        <v/>
      </c>
      <c r="DQ60" s="134" t="str">
        <f t="shared" si="227"/>
        <v/>
      </c>
      <c r="DR60" s="134" t="str">
        <f t="shared" si="227"/>
        <v/>
      </c>
      <c r="DS60" s="134" t="str">
        <f t="shared" si="231"/>
        <v/>
      </c>
      <c r="DT60" s="134" t="str">
        <f t="shared" si="231"/>
        <v/>
      </c>
      <c r="DU60" s="134" t="str">
        <f t="shared" si="231"/>
        <v/>
      </c>
      <c r="DV60" s="134" t="str">
        <f t="shared" si="231"/>
        <v/>
      </c>
      <c r="DW60" s="134" t="str">
        <f t="shared" si="231"/>
        <v/>
      </c>
      <c r="DX60" s="134" t="str">
        <f t="shared" si="231"/>
        <v/>
      </c>
      <c r="DY60" s="134" t="str">
        <f t="shared" si="231"/>
        <v/>
      </c>
      <c r="DZ60" s="134" t="str">
        <f t="shared" si="231"/>
        <v/>
      </c>
      <c r="EA60" s="134" t="str">
        <f t="shared" si="231"/>
        <v/>
      </c>
      <c r="EB60" s="134" t="str">
        <f t="shared" si="231"/>
        <v/>
      </c>
      <c r="EC60" s="134" t="str">
        <f t="shared" si="231"/>
        <v/>
      </c>
      <c r="ED60" s="134" t="str">
        <f t="shared" si="231"/>
        <v/>
      </c>
      <c r="EE60" s="134" t="str">
        <f t="shared" si="231"/>
        <v/>
      </c>
      <c r="EF60" s="134" t="str">
        <f t="shared" si="231"/>
        <v/>
      </c>
      <c r="EG60" s="134" t="str">
        <f t="shared" si="231"/>
        <v/>
      </c>
      <c r="EH60" s="134" t="str">
        <f t="shared" si="230"/>
        <v/>
      </c>
      <c r="EI60" s="134" t="str">
        <f t="shared" si="230"/>
        <v/>
      </c>
      <c r="EJ60" s="134" t="str">
        <f t="shared" si="230"/>
        <v/>
      </c>
      <c r="EK60" s="134" t="str">
        <f t="shared" si="230"/>
        <v/>
      </c>
      <c r="EL60" s="134" t="str">
        <f t="shared" si="230"/>
        <v/>
      </c>
      <c r="EM60" s="134" t="str">
        <f t="shared" si="230"/>
        <v/>
      </c>
      <c r="EN60" s="134" t="str">
        <f t="shared" si="230"/>
        <v/>
      </c>
      <c r="EO60" s="134" t="str">
        <f t="shared" si="230"/>
        <v/>
      </c>
      <c r="EP60" s="134" t="str">
        <f t="shared" si="230"/>
        <v/>
      </c>
      <c r="EQ60" s="134" t="str">
        <f t="shared" si="230"/>
        <v/>
      </c>
      <c r="ER60" s="134" t="str">
        <f t="shared" si="230"/>
        <v/>
      </c>
      <c r="ES60" s="134" t="str">
        <f t="shared" si="230"/>
        <v/>
      </c>
      <c r="ET60" s="134" t="str">
        <f t="shared" si="230"/>
        <v/>
      </c>
      <c r="EU60" s="134" t="str">
        <f t="shared" si="230"/>
        <v/>
      </c>
      <c r="EV60" s="134" t="str">
        <f t="shared" si="230"/>
        <v/>
      </c>
      <c r="EW60" s="134" t="str">
        <f t="shared" si="230"/>
        <v/>
      </c>
      <c r="EX60" s="134" t="str">
        <f t="shared" si="230"/>
        <v/>
      </c>
      <c r="EY60" s="134" t="str">
        <f t="shared" si="230"/>
        <v/>
      </c>
      <c r="EZ60" s="134" t="str">
        <f t="shared" si="230"/>
        <v/>
      </c>
      <c r="FA60" s="134" t="str">
        <f t="shared" si="230"/>
        <v/>
      </c>
      <c r="FB60" s="134" t="str">
        <f t="shared" si="230"/>
        <v/>
      </c>
      <c r="FC60" s="134" t="str">
        <f t="shared" si="230"/>
        <v/>
      </c>
      <c r="FD60" s="134" t="str">
        <f t="shared" si="230"/>
        <v/>
      </c>
      <c r="FE60" s="134" t="str">
        <f t="shared" si="230"/>
        <v/>
      </c>
      <c r="FF60" s="134" t="str">
        <f t="shared" si="230"/>
        <v/>
      </c>
      <c r="FG60" s="134" t="str">
        <f t="shared" si="230"/>
        <v/>
      </c>
      <c r="FH60" s="134" t="str">
        <f t="shared" si="230"/>
        <v/>
      </c>
      <c r="FI60" s="134" t="str">
        <f t="shared" si="230"/>
        <v/>
      </c>
      <c r="FJ60" s="134" t="str">
        <f t="shared" si="230"/>
        <v/>
      </c>
      <c r="FK60" s="134" t="str">
        <f t="shared" si="230"/>
        <v/>
      </c>
      <c r="FL60" s="134" t="str">
        <f t="shared" si="230"/>
        <v/>
      </c>
      <c r="FM60" s="134" t="str">
        <f t="shared" si="230"/>
        <v/>
      </c>
      <c r="FN60" s="134" t="str">
        <f t="shared" si="230"/>
        <v/>
      </c>
      <c r="FO60" s="134" t="str">
        <f t="shared" si="230"/>
        <v/>
      </c>
      <c r="FP60" s="134" t="str">
        <f t="shared" si="230"/>
        <v/>
      </c>
      <c r="FQ60" s="134" t="str">
        <f t="shared" si="230"/>
        <v/>
      </c>
      <c r="FR60" s="134" t="str">
        <f t="shared" si="230"/>
        <v/>
      </c>
      <c r="FS60" s="134" t="str">
        <f t="shared" si="230"/>
        <v/>
      </c>
      <c r="FT60" s="134" t="str">
        <f t="shared" si="230"/>
        <v/>
      </c>
      <c r="FU60" s="134" t="str">
        <f t="shared" si="230"/>
        <v/>
      </c>
      <c r="FV60" s="134" t="str">
        <f t="shared" si="230"/>
        <v/>
      </c>
      <c r="FW60" s="134" t="str">
        <f t="shared" si="230"/>
        <v/>
      </c>
      <c r="FX60" s="134" t="str">
        <f t="shared" si="230"/>
        <v/>
      </c>
      <c r="FY60" s="134" t="str">
        <f t="shared" si="230"/>
        <v/>
      </c>
      <c r="FZ60" s="134" t="str">
        <f t="shared" si="230"/>
        <v/>
      </c>
      <c r="GA60" s="134" t="str">
        <f t="shared" si="223"/>
        <v/>
      </c>
      <c r="GB60" s="134" t="str">
        <f t="shared" si="229"/>
        <v/>
      </c>
      <c r="GC60" s="134" t="str">
        <f t="shared" si="229"/>
        <v/>
      </c>
      <c r="GD60" s="134" t="str">
        <f t="shared" si="229"/>
        <v/>
      </c>
      <c r="GE60" s="134" t="str">
        <f t="shared" si="229"/>
        <v/>
      </c>
      <c r="GF60" s="134" t="str">
        <f t="shared" si="229"/>
        <v/>
      </c>
      <c r="GG60" s="134" t="str">
        <f t="shared" si="229"/>
        <v/>
      </c>
      <c r="GH60" s="134" t="str">
        <f t="shared" si="229"/>
        <v/>
      </c>
      <c r="GI60" s="134" t="str">
        <f t="shared" si="229"/>
        <v/>
      </c>
      <c r="GJ60" s="134" t="str">
        <f t="shared" si="229"/>
        <v/>
      </c>
      <c r="GK60" s="134" t="str">
        <f t="shared" si="229"/>
        <v/>
      </c>
      <c r="GL60" s="134" t="str">
        <f t="shared" si="229"/>
        <v/>
      </c>
      <c r="GM60" s="134" t="str">
        <f t="shared" si="229"/>
        <v/>
      </c>
      <c r="GN60" s="134" t="str">
        <f t="shared" si="228"/>
        <v/>
      </c>
      <c r="GO60" s="134" t="str">
        <f t="shared" si="228"/>
        <v/>
      </c>
      <c r="GP60" s="134" t="str">
        <f t="shared" si="228"/>
        <v/>
      </c>
      <c r="GQ60" s="134" t="str">
        <f t="shared" si="228"/>
        <v/>
      </c>
      <c r="GR60" s="134" t="str">
        <f t="shared" si="228"/>
        <v/>
      </c>
      <c r="GS60" s="134" t="str">
        <f t="shared" si="228"/>
        <v/>
      </c>
      <c r="GT60" s="134" t="str">
        <f t="shared" si="228"/>
        <v/>
      </c>
      <c r="GU60" s="134" t="str">
        <f t="shared" si="228"/>
        <v/>
      </c>
      <c r="GV60" s="134" t="str">
        <f t="shared" si="228"/>
        <v/>
      </c>
      <c r="GW60" s="134" t="str">
        <f t="shared" si="228"/>
        <v/>
      </c>
      <c r="GX60" s="134" t="str">
        <f t="shared" si="228"/>
        <v/>
      </c>
      <c r="GY60" s="134" t="str">
        <f t="shared" si="228"/>
        <v/>
      </c>
      <c r="GZ60" s="134" t="str">
        <f t="shared" si="228"/>
        <v/>
      </c>
      <c r="HA60" s="134" t="str">
        <f t="shared" si="228"/>
        <v/>
      </c>
      <c r="HB60" s="134" t="str">
        <f t="shared" si="228"/>
        <v/>
      </c>
      <c r="HC60" s="134" t="str">
        <f t="shared" ref="HC60:HC74" si="343">IF(ROW()-ROW($N$44)&lt;$N$7,GV61,IF(ROW()-ROW($N$44)=$N$7,GV$45,""))</f>
        <v/>
      </c>
      <c r="HD60" s="134" t="str">
        <f t="shared" ref="HD60:HD74" si="344">IF(ROW()-ROW($N$44)&lt;$N$7,GW61,IF(ROW()-ROW($N$44)=$N$7,GW$45,""))</f>
        <v/>
      </c>
      <c r="HE60" s="134" t="str">
        <f t="shared" ref="HE60:HE74" si="345">IF(ROW()-ROW($N$44)&lt;$N$7,GX61,IF(ROW()-ROW($N$44)=$N$7,GX$45,""))</f>
        <v/>
      </c>
      <c r="HF60" s="134" t="str">
        <f t="shared" si="331"/>
        <v/>
      </c>
      <c r="HG60" s="134" t="str">
        <f t="shared" si="332"/>
        <v/>
      </c>
      <c r="HH60" s="134" t="str">
        <f t="shared" si="333"/>
        <v/>
      </c>
      <c r="HI60" s="134" t="str">
        <f t="shared" si="334"/>
        <v/>
      </c>
      <c r="HJ60" s="134" t="str">
        <f t="shared" si="335"/>
        <v/>
      </c>
      <c r="HK60" s="134" t="str">
        <f t="shared" si="336"/>
        <v/>
      </c>
      <c r="HL60" s="134" t="str">
        <f t="shared" si="337"/>
        <v/>
      </c>
      <c r="HM60" s="134" t="str">
        <f t="shared" si="338"/>
        <v/>
      </c>
      <c r="HN60" s="134" t="str">
        <f t="shared" si="339"/>
        <v/>
      </c>
      <c r="HO60" s="134" t="str">
        <f t="shared" si="340"/>
        <v/>
      </c>
      <c r="HP60" s="135" t="str">
        <f t="shared" si="341"/>
        <v/>
      </c>
    </row>
    <row r="61" spans="1:224" hidden="1">
      <c r="A61" s="63"/>
      <c r="B61" s="63"/>
      <c r="C61" s="63"/>
      <c r="D61" s="63"/>
      <c r="E61" s="63"/>
      <c r="F61" s="63"/>
      <c r="G61" s="61"/>
      <c r="K61"/>
      <c r="L61"/>
      <c r="M61"/>
      <c r="N61" s="133" t="str">
        <f t="shared" si="225"/>
        <v>직원17</v>
      </c>
      <c r="O61" s="130" t="str">
        <f t="shared" ref="O61:U61" si="346">IF(O26="","",O26)</f>
        <v/>
      </c>
      <c r="P61" s="130" t="str">
        <f t="shared" si="346"/>
        <v/>
      </c>
      <c r="Q61" s="130" t="str">
        <f t="shared" si="346"/>
        <v/>
      </c>
      <c r="R61" s="130" t="str">
        <f t="shared" si="346"/>
        <v/>
      </c>
      <c r="S61" s="130" t="str">
        <f t="shared" si="346"/>
        <v/>
      </c>
      <c r="T61" s="130" t="str">
        <f t="shared" si="346"/>
        <v/>
      </c>
      <c r="U61" s="130" t="str">
        <f t="shared" si="346"/>
        <v/>
      </c>
      <c r="V61" s="130" t="str">
        <f t="shared" si="233"/>
        <v/>
      </c>
      <c r="W61" s="130" t="str">
        <f t="shared" si="234"/>
        <v/>
      </c>
      <c r="X61" s="130" t="str">
        <f t="shared" si="235"/>
        <v/>
      </c>
      <c r="Y61" s="130" t="str">
        <f t="shared" si="236"/>
        <v/>
      </c>
      <c r="Z61" s="130" t="str">
        <f t="shared" si="237"/>
        <v/>
      </c>
      <c r="AA61" s="130" t="str">
        <f t="shared" si="238"/>
        <v/>
      </c>
      <c r="AB61" s="130" t="str">
        <f t="shared" si="239"/>
        <v/>
      </c>
      <c r="AC61" s="130" t="str">
        <f t="shared" si="240"/>
        <v/>
      </c>
      <c r="AD61" s="130" t="str">
        <f t="shared" si="241"/>
        <v/>
      </c>
      <c r="AE61" s="134" t="str">
        <f t="shared" si="242"/>
        <v/>
      </c>
      <c r="AF61" s="134" t="str">
        <f t="shared" si="243"/>
        <v/>
      </c>
      <c r="AG61" s="134" t="str">
        <f t="shared" si="244"/>
        <v/>
      </c>
      <c r="AH61" s="134" t="str">
        <f t="shared" si="245"/>
        <v/>
      </c>
      <c r="AI61" s="134" t="str">
        <f t="shared" si="246"/>
        <v/>
      </c>
      <c r="AJ61" s="134" t="str">
        <f t="shared" si="247"/>
        <v/>
      </c>
      <c r="AK61" s="134" t="str">
        <f t="shared" si="248"/>
        <v/>
      </c>
      <c r="AL61" s="134" t="str">
        <f t="shared" si="249"/>
        <v/>
      </c>
      <c r="AM61" s="134" t="str">
        <f t="shared" si="250"/>
        <v/>
      </c>
      <c r="AN61" s="134" t="str">
        <f t="shared" si="251"/>
        <v/>
      </c>
      <c r="AO61" s="134" t="str">
        <f t="shared" si="252"/>
        <v/>
      </c>
      <c r="AP61" s="134" t="str">
        <f t="shared" si="253"/>
        <v/>
      </c>
      <c r="AQ61" s="134" t="str">
        <f t="shared" si="254"/>
        <v/>
      </c>
      <c r="AR61" s="134" t="str">
        <f t="shared" si="255"/>
        <v/>
      </c>
      <c r="AS61" s="134" t="str">
        <f t="shared" si="256"/>
        <v/>
      </c>
      <c r="AT61" s="134" t="str">
        <f t="shared" si="257"/>
        <v/>
      </c>
      <c r="AU61" s="134" t="str">
        <f t="shared" si="258"/>
        <v/>
      </c>
      <c r="AV61" s="134" t="str">
        <f t="shared" si="259"/>
        <v/>
      </c>
      <c r="AW61" s="134" t="str">
        <f t="shared" si="260"/>
        <v/>
      </c>
      <c r="AX61" s="134" t="str">
        <f t="shared" si="261"/>
        <v/>
      </c>
      <c r="AY61" s="134" t="str">
        <f t="shared" si="262"/>
        <v/>
      </c>
      <c r="AZ61" s="130" t="str">
        <f t="shared" si="263"/>
        <v/>
      </c>
      <c r="BA61" s="130" t="str">
        <f t="shared" si="264"/>
        <v/>
      </c>
      <c r="BB61" s="130" t="str">
        <f t="shared" si="265"/>
        <v/>
      </c>
      <c r="BC61" s="130" t="str">
        <f t="shared" si="266"/>
        <v/>
      </c>
      <c r="BD61" s="130" t="str">
        <f t="shared" si="267"/>
        <v/>
      </c>
      <c r="BE61" s="130" t="str">
        <f t="shared" si="268"/>
        <v/>
      </c>
      <c r="BF61" s="130" t="str">
        <f t="shared" si="269"/>
        <v/>
      </c>
      <c r="BG61" s="130" t="str">
        <f t="shared" si="270"/>
        <v/>
      </c>
      <c r="BH61" s="130" t="str">
        <f t="shared" si="271"/>
        <v/>
      </c>
      <c r="BI61" s="130" t="str">
        <f t="shared" si="272"/>
        <v/>
      </c>
      <c r="BJ61" s="130" t="str">
        <f t="shared" si="273"/>
        <v/>
      </c>
      <c r="BK61" s="130" t="str">
        <f t="shared" si="274"/>
        <v/>
      </c>
      <c r="BL61" s="130" t="str">
        <f t="shared" si="275"/>
        <v/>
      </c>
      <c r="BM61" s="130" t="str">
        <f t="shared" si="276"/>
        <v/>
      </c>
      <c r="BN61" s="130" t="str">
        <f t="shared" si="277"/>
        <v/>
      </c>
      <c r="BO61" s="130" t="str">
        <f t="shared" si="278"/>
        <v/>
      </c>
      <c r="BP61" s="130" t="str">
        <f t="shared" si="279"/>
        <v/>
      </c>
      <c r="BQ61" s="130" t="str">
        <f t="shared" si="280"/>
        <v/>
      </c>
      <c r="BR61" s="130" t="str">
        <f t="shared" si="281"/>
        <v/>
      </c>
      <c r="BS61" s="130" t="str">
        <f t="shared" si="282"/>
        <v/>
      </c>
      <c r="BT61" s="130" t="str">
        <f t="shared" si="283"/>
        <v/>
      </c>
      <c r="BU61" s="134" t="str">
        <f t="shared" si="284"/>
        <v/>
      </c>
      <c r="BV61" s="134" t="str">
        <f t="shared" si="285"/>
        <v/>
      </c>
      <c r="BW61" s="134" t="str">
        <f t="shared" si="286"/>
        <v/>
      </c>
      <c r="BX61" s="134" t="str">
        <f t="shared" si="287"/>
        <v/>
      </c>
      <c r="BY61" s="134" t="str">
        <f t="shared" si="288"/>
        <v/>
      </c>
      <c r="BZ61" s="134" t="str">
        <f t="shared" si="289"/>
        <v/>
      </c>
      <c r="CA61" s="134" t="str">
        <f t="shared" si="290"/>
        <v/>
      </c>
      <c r="CB61" s="134" t="str">
        <f t="shared" si="291"/>
        <v/>
      </c>
      <c r="CC61" s="134" t="str">
        <f t="shared" si="292"/>
        <v/>
      </c>
      <c r="CD61" s="134" t="str">
        <f t="shared" si="293"/>
        <v/>
      </c>
      <c r="CE61" s="134" t="str">
        <f t="shared" si="294"/>
        <v/>
      </c>
      <c r="CF61" s="134" t="str">
        <f t="shared" si="295"/>
        <v/>
      </c>
      <c r="CG61" s="134" t="str">
        <f t="shared" si="296"/>
        <v/>
      </c>
      <c r="CH61" s="134" t="str">
        <f t="shared" si="297"/>
        <v/>
      </c>
      <c r="CI61" s="134" t="str">
        <f t="shared" si="298"/>
        <v/>
      </c>
      <c r="CJ61" s="134" t="str">
        <f t="shared" si="299"/>
        <v/>
      </c>
      <c r="CK61" s="134" t="str">
        <f t="shared" si="300"/>
        <v/>
      </c>
      <c r="CL61" s="134" t="str">
        <f t="shared" si="301"/>
        <v/>
      </c>
      <c r="CM61" s="134" t="str">
        <f t="shared" si="302"/>
        <v/>
      </c>
      <c r="CN61" s="134" t="str">
        <f t="shared" si="303"/>
        <v/>
      </c>
      <c r="CO61" s="134" t="str">
        <f t="shared" si="304"/>
        <v/>
      </c>
      <c r="CP61" s="134" t="str">
        <f t="shared" si="305"/>
        <v/>
      </c>
      <c r="CQ61" s="134" t="str">
        <f t="shared" si="306"/>
        <v/>
      </c>
      <c r="CR61" s="134" t="str">
        <f t="shared" si="307"/>
        <v/>
      </c>
      <c r="CS61" s="134" t="str">
        <f t="shared" si="308"/>
        <v/>
      </c>
      <c r="CT61" s="134" t="str">
        <f t="shared" si="309"/>
        <v/>
      </c>
      <c r="CU61" s="134" t="str">
        <f t="shared" si="310"/>
        <v/>
      </c>
      <c r="CV61" s="134" t="str">
        <f t="shared" si="311"/>
        <v/>
      </c>
      <c r="CW61" s="134" t="str">
        <f t="shared" si="312"/>
        <v/>
      </c>
      <c r="CX61" s="134" t="str">
        <f t="shared" si="313"/>
        <v/>
      </c>
      <c r="CY61" s="134" t="str">
        <f t="shared" si="314"/>
        <v/>
      </c>
      <c r="CZ61" s="134" t="str">
        <f t="shared" si="315"/>
        <v/>
      </c>
      <c r="DA61" s="134" t="str">
        <f t="shared" si="316"/>
        <v/>
      </c>
      <c r="DB61" s="134" t="str">
        <f t="shared" si="317"/>
        <v/>
      </c>
      <c r="DC61" s="134" t="str">
        <f t="shared" si="318"/>
        <v/>
      </c>
      <c r="DD61" s="134" t="str">
        <f t="shared" si="319"/>
        <v/>
      </c>
      <c r="DE61" s="134" t="str">
        <f t="shared" si="320"/>
        <v/>
      </c>
      <c r="DF61" s="134" t="str">
        <f t="shared" si="321"/>
        <v/>
      </c>
      <c r="DG61" s="134" t="str">
        <f t="shared" si="322"/>
        <v/>
      </c>
      <c r="DH61" s="134" t="str">
        <f t="shared" si="323"/>
        <v/>
      </c>
      <c r="DI61" s="134" t="str">
        <f t="shared" si="324"/>
        <v/>
      </c>
      <c r="DJ61" s="134" t="str">
        <f t="shared" si="325"/>
        <v/>
      </c>
      <c r="DK61" s="134" t="str">
        <f t="shared" si="326"/>
        <v/>
      </c>
      <c r="DL61" s="134" t="str">
        <f t="shared" si="327"/>
        <v/>
      </c>
      <c r="DM61" s="134" t="str">
        <f t="shared" si="328"/>
        <v/>
      </c>
      <c r="DN61" s="134" t="str">
        <f t="shared" si="329"/>
        <v/>
      </c>
      <c r="DO61" s="134" t="str">
        <f t="shared" si="330"/>
        <v/>
      </c>
      <c r="DP61" s="134" t="str">
        <f t="shared" si="227"/>
        <v/>
      </c>
      <c r="DQ61" s="134" t="str">
        <f t="shared" si="227"/>
        <v/>
      </c>
      <c r="DR61" s="134" t="str">
        <f t="shared" si="227"/>
        <v/>
      </c>
      <c r="DS61" s="134" t="str">
        <f t="shared" si="231"/>
        <v/>
      </c>
      <c r="DT61" s="134" t="str">
        <f t="shared" si="231"/>
        <v/>
      </c>
      <c r="DU61" s="134" t="str">
        <f t="shared" si="231"/>
        <v/>
      </c>
      <c r="DV61" s="134" t="str">
        <f t="shared" si="231"/>
        <v/>
      </c>
      <c r="DW61" s="134" t="str">
        <f t="shared" si="231"/>
        <v/>
      </c>
      <c r="DX61" s="134" t="str">
        <f t="shared" si="231"/>
        <v/>
      </c>
      <c r="DY61" s="134" t="str">
        <f t="shared" si="231"/>
        <v/>
      </c>
      <c r="DZ61" s="134" t="str">
        <f t="shared" si="231"/>
        <v/>
      </c>
      <c r="EA61" s="134" t="str">
        <f t="shared" si="231"/>
        <v/>
      </c>
      <c r="EB61" s="134" t="str">
        <f t="shared" si="231"/>
        <v/>
      </c>
      <c r="EC61" s="134" t="str">
        <f t="shared" si="231"/>
        <v/>
      </c>
      <c r="ED61" s="134" t="str">
        <f t="shared" si="231"/>
        <v/>
      </c>
      <c r="EE61" s="134" t="str">
        <f t="shared" si="231"/>
        <v/>
      </c>
      <c r="EF61" s="134" t="str">
        <f t="shared" si="231"/>
        <v/>
      </c>
      <c r="EG61" s="134" t="str">
        <f t="shared" si="231"/>
        <v/>
      </c>
      <c r="EH61" s="134" t="str">
        <f t="shared" si="230"/>
        <v/>
      </c>
      <c r="EI61" s="134" t="str">
        <f t="shared" si="230"/>
        <v/>
      </c>
      <c r="EJ61" s="134" t="str">
        <f t="shared" si="230"/>
        <v/>
      </c>
      <c r="EK61" s="134" t="str">
        <f t="shared" si="230"/>
        <v/>
      </c>
      <c r="EL61" s="134" t="str">
        <f t="shared" si="230"/>
        <v/>
      </c>
      <c r="EM61" s="134" t="str">
        <f t="shared" si="230"/>
        <v/>
      </c>
      <c r="EN61" s="134" t="str">
        <f t="shared" si="230"/>
        <v/>
      </c>
      <c r="EO61" s="134" t="str">
        <f t="shared" si="230"/>
        <v/>
      </c>
      <c r="EP61" s="134" t="str">
        <f t="shared" si="230"/>
        <v/>
      </c>
      <c r="EQ61" s="134" t="str">
        <f t="shared" si="230"/>
        <v/>
      </c>
      <c r="ER61" s="134" t="str">
        <f t="shared" si="230"/>
        <v/>
      </c>
      <c r="ES61" s="134" t="str">
        <f t="shared" si="230"/>
        <v/>
      </c>
      <c r="ET61" s="134" t="str">
        <f t="shared" si="230"/>
        <v/>
      </c>
      <c r="EU61" s="134" t="str">
        <f t="shared" si="230"/>
        <v/>
      </c>
      <c r="EV61" s="134" t="str">
        <f t="shared" si="230"/>
        <v/>
      </c>
      <c r="EW61" s="134" t="str">
        <f t="shared" si="230"/>
        <v/>
      </c>
      <c r="EX61" s="134" t="str">
        <f t="shared" si="230"/>
        <v/>
      </c>
      <c r="EY61" s="134" t="str">
        <f t="shared" si="230"/>
        <v/>
      </c>
      <c r="EZ61" s="134" t="str">
        <f t="shared" si="230"/>
        <v/>
      </c>
      <c r="FA61" s="134" t="str">
        <f t="shared" si="230"/>
        <v/>
      </c>
      <c r="FB61" s="134" t="str">
        <f t="shared" si="230"/>
        <v/>
      </c>
      <c r="FC61" s="134" t="str">
        <f t="shared" si="230"/>
        <v/>
      </c>
      <c r="FD61" s="134" t="str">
        <f t="shared" si="230"/>
        <v/>
      </c>
      <c r="FE61" s="134" t="str">
        <f t="shared" si="230"/>
        <v/>
      </c>
      <c r="FF61" s="134" t="str">
        <f t="shared" si="230"/>
        <v/>
      </c>
      <c r="FG61" s="134" t="str">
        <f t="shared" si="230"/>
        <v/>
      </c>
      <c r="FH61" s="134" t="str">
        <f t="shared" si="230"/>
        <v/>
      </c>
      <c r="FI61" s="134" t="str">
        <f t="shared" si="230"/>
        <v/>
      </c>
      <c r="FJ61" s="134" t="str">
        <f t="shared" si="230"/>
        <v/>
      </c>
      <c r="FK61" s="134" t="str">
        <f t="shared" si="230"/>
        <v/>
      </c>
      <c r="FL61" s="134" t="str">
        <f t="shared" si="230"/>
        <v/>
      </c>
      <c r="FM61" s="134" t="str">
        <f t="shared" si="230"/>
        <v/>
      </c>
      <c r="FN61" s="134" t="str">
        <f t="shared" si="230"/>
        <v/>
      </c>
      <c r="FO61" s="134" t="str">
        <f t="shared" si="230"/>
        <v/>
      </c>
      <c r="FP61" s="134" t="str">
        <f t="shared" si="230"/>
        <v/>
      </c>
      <c r="FQ61" s="134" t="str">
        <f t="shared" si="230"/>
        <v/>
      </c>
      <c r="FR61" s="134" t="str">
        <f t="shared" si="230"/>
        <v/>
      </c>
      <c r="FS61" s="134" t="str">
        <f t="shared" si="230"/>
        <v/>
      </c>
      <c r="FT61" s="134" t="str">
        <f t="shared" si="230"/>
        <v/>
      </c>
      <c r="FU61" s="134" t="str">
        <f t="shared" si="230"/>
        <v/>
      </c>
      <c r="FV61" s="134" t="str">
        <f t="shared" si="230"/>
        <v/>
      </c>
      <c r="FW61" s="134" t="str">
        <f t="shared" si="230"/>
        <v/>
      </c>
      <c r="FX61" s="134" t="str">
        <f t="shared" si="230"/>
        <v/>
      </c>
      <c r="FY61" s="134" t="str">
        <f t="shared" si="230"/>
        <v/>
      </c>
      <c r="FZ61" s="134" t="str">
        <f t="shared" si="230"/>
        <v/>
      </c>
      <c r="GA61" s="134" t="str">
        <f t="shared" si="223"/>
        <v/>
      </c>
      <c r="GB61" s="134" t="str">
        <f t="shared" si="229"/>
        <v/>
      </c>
      <c r="GC61" s="134" t="str">
        <f t="shared" si="229"/>
        <v/>
      </c>
      <c r="GD61" s="134" t="str">
        <f t="shared" si="229"/>
        <v/>
      </c>
      <c r="GE61" s="134" t="str">
        <f t="shared" si="229"/>
        <v/>
      </c>
      <c r="GF61" s="134" t="str">
        <f t="shared" si="229"/>
        <v/>
      </c>
      <c r="GG61" s="134" t="str">
        <f t="shared" si="229"/>
        <v/>
      </c>
      <c r="GH61" s="134" t="str">
        <f t="shared" si="229"/>
        <v/>
      </c>
      <c r="GI61" s="134" t="str">
        <f t="shared" si="229"/>
        <v/>
      </c>
      <c r="GJ61" s="134" t="str">
        <f t="shared" si="229"/>
        <v/>
      </c>
      <c r="GK61" s="134" t="str">
        <f t="shared" si="229"/>
        <v/>
      </c>
      <c r="GL61" s="134" t="str">
        <f t="shared" si="229"/>
        <v/>
      </c>
      <c r="GM61" s="134" t="str">
        <f t="shared" si="229"/>
        <v/>
      </c>
      <c r="GN61" s="134" t="str">
        <f t="shared" si="228"/>
        <v/>
      </c>
      <c r="GO61" s="134" t="str">
        <f t="shared" si="228"/>
        <v/>
      </c>
      <c r="GP61" s="134" t="str">
        <f t="shared" si="228"/>
        <v/>
      </c>
      <c r="GQ61" s="134" t="str">
        <f t="shared" si="228"/>
        <v/>
      </c>
      <c r="GR61" s="134" t="str">
        <f t="shared" si="228"/>
        <v/>
      </c>
      <c r="GS61" s="134" t="str">
        <f t="shared" si="228"/>
        <v/>
      </c>
      <c r="GT61" s="134" t="str">
        <f t="shared" si="228"/>
        <v/>
      </c>
      <c r="GU61" s="134" t="str">
        <f t="shared" si="228"/>
        <v/>
      </c>
      <c r="GV61" s="134" t="str">
        <f t="shared" si="228"/>
        <v/>
      </c>
      <c r="GW61" s="134" t="str">
        <f t="shared" si="228"/>
        <v/>
      </c>
      <c r="GX61" s="134" t="str">
        <f t="shared" si="228"/>
        <v/>
      </c>
      <c r="GY61" s="134" t="str">
        <f t="shared" si="228"/>
        <v/>
      </c>
      <c r="GZ61" s="134" t="str">
        <f t="shared" si="228"/>
        <v/>
      </c>
      <c r="HA61" s="134" t="str">
        <f t="shared" si="228"/>
        <v/>
      </c>
      <c r="HB61" s="134" t="str">
        <f t="shared" si="228"/>
        <v/>
      </c>
      <c r="HC61" s="134" t="str">
        <f t="shared" si="343"/>
        <v/>
      </c>
      <c r="HD61" s="134" t="str">
        <f t="shared" si="344"/>
        <v/>
      </c>
      <c r="HE61" s="134" t="str">
        <f t="shared" si="345"/>
        <v/>
      </c>
      <c r="HF61" s="134" t="str">
        <f t="shared" si="331"/>
        <v/>
      </c>
      <c r="HG61" s="134" t="str">
        <f t="shared" si="332"/>
        <v/>
      </c>
      <c r="HH61" s="134" t="str">
        <f t="shared" si="333"/>
        <v/>
      </c>
      <c r="HI61" s="134" t="str">
        <f t="shared" si="334"/>
        <v/>
      </c>
      <c r="HJ61" s="134" t="str">
        <f t="shared" si="335"/>
        <v/>
      </c>
      <c r="HK61" s="134" t="str">
        <f t="shared" si="336"/>
        <v/>
      </c>
      <c r="HL61" s="134" t="str">
        <f t="shared" si="337"/>
        <v/>
      </c>
      <c r="HM61" s="134" t="str">
        <f t="shared" si="338"/>
        <v/>
      </c>
      <c r="HN61" s="134" t="str">
        <f t="shared" si="339"/>
        <v/>
      </c>
      <c r="HO61" s="134" t="str">
        <f t="shared" si="340"/>
        <v/>
      </c>
      <c r="HP61" s="135" t="str">
        <f t="shared" si="341"/>
        <v/>
      </c>
    </row>
    <row r="62" spans="1:224" hidden="1">
      <c r="A62" s="63"/>
      <c r="B62" s="63"/>
      <c r="C62" s="63"/>
      <c r="D62" s="63"/>
      <c r="E62" s="63"/>
      <c r="F62" s="63"/>
      <c r="G62" s="61"/>
      <c r="K62"/>
      <c r="L62"/>
      <c r="M62"/>
      <c r="N62" s="133" t="str">
        <f t="shared" si="225"/>
        <v>직원18</v>
      </c>
      <c r="O62" s="130" t="str">
        <f t="shared" ref="O62:U62" si="347">IF(O27="","",O27)</f>
        <v/>
      </c>
      <c r="P62" s="130" t="str">
        <f t="shared" si="347"/>
        <v/>
      </c>
      <c r="Q62" s="130" t="str">
        <f t="shared" si="347"/>
        <v/>
      </c>
      <c r="R62" s="130" t="str">
        <f t="shared" si="347"/>
        <v/>
      </c>
      <c r="S62" s="130" t="str">
        <f t="shared" si="347"/>
        <v/>
      </c>
      <c r="T62" s="130" t="str">
        <f t="shared" si="347"/>
        <v/>
      </c>
      <c r="U62" s="130" t="str">
        <f t="shared" si="347"/>
        <v/>
      </c>
      <c r="V62" s="130" t="str">
        <f t="shared" si="233"/>
        <v/>
      </c>
      <c r="W62" s="130" t="str">
        <f t="shared" si="234"/>
        <v/>
      </c>
      <c r="X62" s="130" t="str">
        <f t="shared" si="235"/>
        <v/>
      </c>
      <c r="Y62" s="130" t="str">
        <f t="shared" si="236"/>
        <v/>
      </c>
      <c r="Z62" s="130" t="str">
        <f t="shared" si="237"/>
        <v/>
      </c>
      <c r="AA62" s="130" t="str">
        <f t="shared" si="238"/>
        <v/>
      </c>
      <c r="AB62" s="130" t="str">
        <f t="shared" si="239"/>
        <v/>
      </c>
      <c r="AC62" s="130" t="str">
        <f t="shared" si="240"/>
        <v/>
      </c>
      <c r="AD62" s="130" t="str">
        <f t="shared" si="241"/>
        <v/>
      </c>
      <c r="AE62" s="134" t="str">
        <f t="shared" si="242"/>
        <v/>
      </c>
      <c r="AF62" s="134" t="str">
        <f t="shared" si="243"/>
        <v/>
      </c>
      <c r="AG62" s="134" t="str">
        <f t="shared" si="244"/>
        <v/>
      </c>
      <c r="AH62" s="134" t="str">
        <f t="shared" si="245"/>
        <v/>
      </c>
      <c r="AI62" s="134" t="str">
        <f t="shared" si="246"/>
        <v/>
      </c>
      <c r="AJ62" s="134" t="str">
        <f t="shared" si="247"/>
        <v/>
      </c>
      <c r="AK62" s="134" t="str">
        <f t="shared" si="248"/>
        <v/>
      </c>
      <c r="AL62" s="134" t="str">
        <f t="shared" si="249"/>
        <v/>
      </c>
      <c r="AM62" s="134" t="str">
        <f t="shared" si="250"/>
        <v/>
      </c>
      <c r="AN62" s="134" t="str">
        <f t="shared" si="251"/>
        <v/>
      </c>
      <c r="AO62" s="134" t="str">
        <f t="shared" si="252"/>
        <v/>
      </c>
      <c r="AP62" s="134" t="str">
        <f t="shared" si="253"/>
        <v/>
      </c>
      <c r="AQ62" s="134" t="str">
        <f t="shared" si="254"/>
        <v/>
      </c>
      <c r="AR62" s="134" t="str">
        <f t="shared" si="255"/>
        <v/>
      </c>
      <c r="AS62" s="134" t="str">
        <f t="shared" si="256"/>
        <v/>
      </c>
      <c r="AT62" s="134" t="str">
        <f t="shared" si="257"/>
        <v/>
      </c>
      <c r="AU62" s="134" t="str">
        <f t="shared" si="258"/>
        <v/>
      </c>
      <c r="AV62" s="134" t="str">
        <f t="shared" si="259"/>
        <v/>
      </c>
      <c r="AW62" s="134" t="str">
        <f t="shared" si="260"/>
        <v/>
      </c>
      <c r="AX62" s="134" t="str">
        <f t="shared" si="261"/>
        <v/>
      </c>
      <c r="AY62" s="134" t="str">
        <f t="shared" si="262"/>
        <v/>
      </c>
      <c r="AZ62" s="130" t="str">
        <f t="shared" si="263"/>
        <v/>
      </c>
      <c r="BA62" s="130" t="str">
        <f t="shared" si="264"/>
        <v/>
      </c>
      <c r="BB62" s="130" t="str">
        <f t="shared" si="265"/>
        <v/>
      </c>
      <c r="BC62" s="130" t="str">
        <f t="shared" si="266"/>
        <v/>
      </c>
      <c r="BD62" s="130" t="str">
        <f t="shared" si="267"/>
        <v/>
      </c>
      <c r="BE62" s="130" t="str">
        <f t="shared" si="268"/>
        <v/>
      </c>
      <c r="BF62" s="130" t="str">
        <f t="shared" si="269"/>
        <v/>
      </c>
      <c r="BG62" s="130" t="str">
        <f t="shared" si="270"/>
        <v/>
      </c>
      <c r="BH62" s="130" t="str">
        <f t="shared" si="271"/>
        <v/>
      </c>
      <c r="BI62" s="130" t="str">
        <f t="shared" si="272"/>
        <v/>
      </c>
      <c r="BJ62" s="130" t="str">
        <f t="shared" si="273"/>
        <v/>
      </c>
      <c r="BK62" s="130" t="str">
        <f t="shared" si="274"/>
        <v/>
      </c>
      <c r="BL62" s="130" t="str">
        <f t="shared" si="275"/>
        <v/>
      </c>
      <c r="BM62" s="130" t="str">
        <f t="shared" si="276"/>
        <v/>
      </c>
      <c r="BN62" s="130" t="str">
        <f t="shared" si="277"/>
        <v/>
      </c>
      <c r="BO62" s="130" t="str">
        <f t="shared" si="278"/>
        <v/>
      </c>
      <c r="BP62" s="130" t="str">
        <f t="shared" si="279"/>
        <v/>
      </c>
      <c r="BQ62" s="130" t="str">
        <f t="shared" si="280"/>
        <v/>
      </c>
      <c r="BR62" s="130" t="str">
        <f t="shared" si="281"/>
        <v/>
      </c>
      <c r="BS62" s="130" t="str">
        <f t="shared" si="282"/>
        <v/>
      </c>
      <c r="BT62" s="130" t="str">
        <f t="shared" si="283"/>
        <v/>
      </c>
      <c r="BU62" s="134" t="str">
        <f t="shared" si="284"/>
        <v/>
      </c>
      <c r="BV62" s="134" t="str">
        <f t="shared" si="285"/>
        <v/>
      </c>
      <c r="BW62" s="134" t="str">
        <f t="shared" si="286"/>
        <v/>
      </c>
      <c r="BX62" s="134" t="str">
        <f t="shared" si="287"/>
        <v/>
      </c>
      <c r="BY62" s="134" t="str">
        <f t="shared" si="288"/>
        <v/>
      </c>
      <c r="BZ62" s="134" t="str">
        <f t="shared" si="289"/>
        <v/>
      </c>
      <c r="CA62" s="134" t="str">
        <f t="shared" si="290"/>
        <v/>
      </c>
      <c r="CB62" s="134" t="str">
        <f t="shared" si="291"/>
        <v/>
      </c>
      <c r="CC62" s="134" t="str">
        <f t="shared" si="292"/>
        <v/>
      </c>
      <c r="CD62" s="134" t="str">
        <f t="shared" si="293"/>
        <v/>
      </c>
      <c r="CE62" s="134" t="str">
        <f t="shared" si="294"/>
        <v/>
      </c>
      <c r="CF62" s="134" t="str">
        <f t="shared" si="295"/>
        <v/>
      </c>
      <c r="CG62" s="134" t="str">
        <f t="shared" si="296"/>
        <v/>
      </c>
      <c r="CH62" s="134" t="str">
        <f t="shared" si="297"/>
        <v/>
      </c>
      <c r="CI62" s="134" t="str">
        <f t="shared" si="298"/>
        <v/>
      </c>
      <c r="CJ62" s="134" t="str">
        <f t="shared" si="299"/>
        <v/>
      </c>
      <c r="CK62" s="134" t="str">
        <f t="shared" si="300"/>
        <v/>
      </c>
      <c r="CL62" s="134" t="str">
        <f t="shared" si="301"/>
        <v/>
      </c>
      <c r="CM62" s="134" t="str">
        <f t="shared" si="302"/>
        <v/>
      </c>
      <c r="CN62" s="134" t="str">
        <f t="shared" si="303"/>
        <v/>
      </c>
      <c r="CO62" s="134" t="str">
        <f t="shared" si="304"/>
        <v/>
      </c>
      <c r="CP62" s="134" t="str">
        <f t="shared" si="305"/>
        <v/>
      </c>
      <c r="CQ62" s="134" t="str">
        <f t="shared" si="306"/>
        <v/>
      </c>
      <c r="CR62" s="134" t="str">
        <f t="shared" si="307"/>
        <v/>
      </c>
      <c r="CS62" s="134" t="str">
        <f t="shared" si="308"/>
        <v/>
      </c>
      <c r="CT62" s="134" t="str">
        <f t="shared" si="309"/>
        <v/>
      </c>
      <c r="CU62" s="134" t="str">
        <f t="shared" si="310"/>
        <v/>
      </c>
      <c r="CV62" s="134" t="str">
        <f t="shared" si="311"/>
        <v/>
      </c>
      <c r="CW62" s="134" t="str">
        <f t="shared" si="312"/>
        <v/>
      </c>
      <c r="CX62" s="134" t="str">
        <f t="shared" si="313"/>
        <v/>
      </c>
      <c r="CY62" s="134" t="str">
        <f t="shared" si="314"/>
        <v/>
      </c>
      <c r="CZ62" s="134" t="str">
        <f t="shared" si="315"/>
        <v/>
      </c>
      <c r="DA62" s="134" t="str">
        <f t="shared" si="316"/>
        <v/>
      </c>
      <c r="DB62" s="134" t="str">
        <f t="shared" si="317"/>
        <v/>
      </c>
      <c r="DC62" s="134" t="str">
        <f t="shared" si="318"/>
        <v/>
      </c>
      <c r="DD62" s="134" t="str">
        <f t="shared" si="319"/>
        <v/>
      </c>
      <c r="DE62" s="134" t="str">
        <f t="shared" si="320"/>
        <v/>
      </c>
      <c r="DF62" s="134" t="str">
        <f t="shared" si="321"/>
        <v/>
      </c>
      <c r="DG62" s="134" t="str">
        <f t="shared" si="322"/>
        <v/>
      </c>
      <c r="DH62" s="134" t="str">
        <f t="shared" si="323"/>
        <v/>
      </c>
      <c r="DI62" s="134" t="str">
        <f t="shared" si="324"/>
        <v/>
      </c>
      <c r="DJ62" s="134" t="str">
        <f t="shared" si="325"/>
        <v/>
      </c>
      <c r="DK62" s="134" t="str">
        <f t="shared" si="326"/>
        <v/>
      </c>
      <c r="DL62" s="134" t="str">
        <f t="shared" si="327"/>
        <v/>
      </c>
      <c r="DM62" s="134" t="str">
        <f t="shared" si="328"/>
        <v/>
      </c>
      <c r="DN62" s="134" t="str">
        <f t="shared" si="329"/>
        <v/>
      </c>
      <c r="DO62" s="134" t="str">
        <f t="shared" si="330"/>
        <v/>
      </c>
      <c r="DP62" s="134" t="str">
        <f t="shared" si="227"/>
        <v/>
      </c>
      <c r="DQ62" s="134" t="str">
        <f t="shared" si="227"/>
        <v/>
      </c>
      <c r="DR62" s="134" t="str">
        <f t="shared" si="227"/>
        <v/>
      </c>
      <c r="DS62" s="134" t="str">
        <f t="shared" si="231"/>
        <v/>
      </c>
      <c r="DT62" s="134" t="str">
        <f t="shared" si="231"/>
        <v/>
      </c>
      <c r="DU62" s="134" t="str">
        <f t="shared" si="231"/>
        <v/>
      </c>
      <c r="DV62" s="134" t="str">
        <f t="shared" si="231"/>
        <v/>
      </c>
      <c r="DW62" s="134" t="str">
        <f t="shared" si="231"/>
        <v/>
      </c>
      <c r="DX62" s="134" t="str">
        <f t="shared" si="231"/>
        <v/>
      </c>
      <c r="DY62" s="134" t="str">
        <f t="shared" si="231"/>
        <v/>
      </c>
      <c r="DZ62" s="134" t="str">
        <f t="shared" si="231"/>
        <v/>
      </c>
      <c r="EA62" s="134" t="str">
        <f t="shared" si="231"/>
        <v/>
      </c>
      <c r="EB62" s="134" t="str">
        <f t="shared" si="231"/>
        <v/>
      </c>
      <c r="EC62" s="134" t="str">
        <f t="shared" si="231"/>
        <v/>
      </c>
      <c r="ED62" s="134" t="str">
        <f t="shared" si="231"/>
        <v/>
      </c>
      <c r="EE62" s="134" t="str">
        <f t="shared" si="231"/>
        <v/>
      </c>
      <c r="EF62" s="134" t="str">
        <f t="shared" si="231"/>
        <v/>
      </c>
      <c r="EG62" s="134" t="str">
        <f t="shared" si="231"/>
        <v/>
      </c>
      <c r="EH62" s="134" t="str">
        <f t="shared" si="230"/>
        <v/>
      </c>
      <c r="EI62" s="134" t="str">
        <f t="shared" si="230"/>
        <v/>
      </c>
      <c r="EJ62" s="134" t="str">
        <f t="shared" si="230"/>
        <v/>
      </c>
      <c r="EK62" s="134" t="str">
        <f t="shared" si="230"/>
        <v/>
      </c>
      <c r="EL62" s="134" t="str">
        <f t="shared" si="230"/>
        <v/>
      </c>
      <c r="EM62" s="134" t="str">
        <f t="shared" si="230"/>
        <v/>
      </c>
      <c r="EN62" s="134" t="str">
        <f t="shared" si="230"/>
        <v/>
      </c>
      <c r="EO62" s="134" t="str">
        <f t="shared" si="230"/>
        <v/>
      </c>
      <c r="EP62" s="134" t="str">
        <f t="shared" si="230"/>
        <v/>
      </c>
      <c r="EQ62" s="134" t="str">
        <f t="shared" si="230"/>
        <v/>
      </c>
      <c r="ER62" s="134" t="str">
        <f t="shared" si="230"/>
        <v/>
      </c>
      <c r="ES62" s="134" t="str">
        <f t="shared" si="230"/>
        <v/>
      </c>
      <c r="ET62" s="134" t="str">
        <f t="shared" si="230"/>
        <v/>
      </c>
      <c r="EU62" s="134" t="str">
        <f t="shared" si="230"/>
        <v/>
      </c>
      <c r="EV62" s="134" t="str">
        <f t="shared" si="230"/>
        <v/>
      </c>
      <c r="EW62" s="134" t="str">
        <f t="shared" si="230"/>
        <v/>
      </c>
      <c r="EX62" s="134" t="str">
        <f t="shared" si="230"/>
        <v/>
      </c>
      <c r="EY62" s="134" t="str">
        <f t="shared" si="230"/>
        <v/>
      </c>
      <c r="EZ62" s="134" t="str">
        <f t="shared" si="230"/>
        <v/>
      </c>
      <c r="FA62" s="134" t="str">
        <f t="shared" si="230"/>
        <v/>
      </c>
      <c r="FB62" s="134" t="str">
        <f t="shared" si="230"/>
        <v/>
      </c>
      <c r="FC62" s="134" t="str">
        <f t="shared" si="230"/>
        <v/>
      </c>
      <c r="FD62" s="134" t="str">
        <f t="shared" si="230"/>
        <v/>
      </c>
      <c r="FE62" s="134" t="str">
        <f t="shared" si="230"/>
        <v/>
      </c>
      <c r="FF62" s="134" t="str">
        <f t="shared" si="230"/>
        <v/>
      </c>
      <c r="FG62" s="134" t="str">
        <f t="shared" si="230"/>
        <v/>
      </c>
      <c r="FH62" s="134" t="str">
        <f t="shared" si="230"/>
        <v/>
      </c>
      <c r="FI62" s="134" t="str">
        <f t="shared" si="230"/>
        <v/>
      </c>
      <c r="FJ62" s="134" t="str">
        <f t="shared" si="230"/>
        <v/>
      </c>
      <c r="FK62" s="134" t="str">
        <f t="shared" si="230"/>
        <v/>
      </c>
      <c r="FL62" s="134" t="str">
        <f t="shared" ref="FL62:FL74" si="348">IF(ROW()-ROW($N$44)&lt;$N$7,FE63,IF(ROW()-ROW($N$44)=$N$7,FE$45,""))</f>
        <v/>
      </c>
      <c r="FM62" s="134" t="str">
        <f t="shared" ref="FM62:FM74" si="349">IF(ROW()-ROW($N$44)&lt;$N$7,FF63,IF(ROW()-ROW($N$44)=$N$7,FF$45,""))</f>
        <v/>
      </c>
      <c r="FN62" s="134" t="str">
        <f t="shared" ref="FN62:FN74" si="350">IF(ROW()-ROW($N$44)&lt;$N$7,FG63,IF(ROW()-ROW($N$44)=$N$7,FG$45,""))</f>
        <v/>
      </c>
      <c r="FO62" s="134" t="str">
        <f t="shared" ref="FO62:FO74" si="351">IF(ROW()-ROW($N$44)&lt;$N$7,FH63,IF(ROW()-ROW($N$44)=$N$7,FH$45,""))</f>
        <v/>
      </c>
      <c r="FP62" s="134" t="str">
        <f t="shared" ref="FP62:FP74" si="352">IF(ROW()-ROW($N$44)&lt;$N$7,FI63,IF(ROW()-ROW($N$44)=$N$7,FI$45,""))</f>
        <v/>
      </c>
      <c r="FQ62" s="134" t="str">
        <f t="shared" ref="FQ62:FQ74" si="353">IF(ROW()-ROW($N$44)&lt;$N$7,FJ63,IF(ROW()-ROW($N$44)=$N$7,FJ$45,""))</f>
        <v/>
      </c>
      <c r="FR62" s="134" t="str">
        <f t="shared" ref="FR62:FR74" si="354">IF(ROW()-ROW($N$44)&lt;$N$7,FK63,IF(ROW()-ROW($N$44)=$N$7,FK$45,""))</f>
        <v/>
      </c>
      <c r="FS62" s="134" t="str">
        <f t="shared" ref="FS62:FS74" si="355">IF(ROW()-ROW($N$44)&lt;$N$7,FL63,IF(ROW()-ROW($N$44)=$N$7,FL$45,""))</f>
        <v/>
      </c>
      <c r="FT62" s="134" t="str">
        <f t="shared" ref="FT62:FT74" si="356">IF(ROW()-ROW($N$44)&lt;$N$7,FM63,IF(ROW()-ROW($N$44)=$N$7,FM$45,""))</f>
        <v/>
      </c>
      <c r="FU62" s="134" t="str">
        <f t="shared" ref="FU62:FU74" si="357">IF(ROW()-ROW($N$44)&lt;$N$7,FN63,IF(ROW()-ROW($N$44)=$N$7,FN$45,""))</f>
        <v/>
      </c>
      <c r="FV62" s="134" t="str">
        <f t="shared" ref="FV62:FV74" si="358">IF(ROW()-ROW($N$44)&lt;$N$7,FO63,IF(ROW()-ROW($N$44)=$N$7,FO$45,""))</f>
        <v/>
      </c>
      <c r="FW62" s="134" t="str">
        <f t="shared" ref="FW62:FW74" si="359">IF(ROW()-ROW($N$44)&lt;$N$7,FP63,IF(ROW()-ROW($N$44)=$N$7,FP$45,""))</f>
        <v/>
      </c>
      <c r="FX62" s="134" t="str">
        <f t="shared" ref="FX62:FX74" si="360">IF(ROW()-ROW($N$44)&lt;$N$7,FQ63,IF(ROW()-ROW($N$44)=$N$7,FQ$45,""))</f>
        <v/>
      </c>
      <c r="FY62" s="134" t="str">
        <f t="shared" ref="FY62:FY74" si="361">IF(ROW()-ROW($N$44)&lt;$N$7,FR63,IF(ROW()-ROW($N$44)=$N$7,FR$45,""))</f>
        <v/>
      </c>
      <c r="FZ62" s="134" t="str">
        <f t="shared" ref="FZ62:FZ74" si="362">IF(ROW()-ROW($N$44)&lt;$N$7,FS63,IF(ROW()-ROW($N$44)=$N$7,FS$45,""))</f>
        <v/>
      </c>
      <c r="GA62" s="134" t="str">
        <f t="shared" si="223"/>
        <v/>
      </c>
      <c r="GB62" s="134" t="str">
        <f t="shared" si="229"/>
        <v/>
      </c>
      <c r="GC62" s="134" t="str">
        <f t="shared" si="229"/>
        <v/>
      </c>
      <c r="GD62" s="134" t="str">
        <f t="shared" si="229"/>
        <v/>
      </c>
      <c r="GE62" s="134" t="str">
        <f t="shared" si="229"/>
        <v/>
      </c>
      <c r="GF62" s="134" t="str">
        <f t="shared" si="229"/>
        <v/>
      </c>
      <c r="GG62" s="134" t="str">
        <f t="shared" si="229"/>
        <v/>
      </c>
      <c r="GH62" s="134" t="str">
        <f t="shared" si="229"/>
        <v/>
      </c>
      <c r="GI62" s="134" t="str">
        <f t="shared" si="229"/>
        <v/>
      </c>
      <c r="GJ62" s="134" t="str">
        <f t="shared" si="229"/>
        <v/>
      </c>
      <c r="GK62" s="134" t="str">
        <f t="shared" si="229"/>
        <v/>
      </c>
      <c r="GL62" s="134" t="str">
        <f t="shared" si="229"/>
        <v/>
      </c>
      <c r="GM62" s="134" t="str">
        <f t="shared" si="229"/>
        <v/>
      </c>
      <c r="GN62" s="134" t="str">
        <f t="shared" si="228"/>
        <v/>
      </c>
      <c r="GO62" s="134" t="str">
        <f t="shared" si="228"/>
        <v/>
      </c>
      <c r="GP62" s="134" t="str">
        <f t="shared" si="228"/>
        <v/>
      </c>
      <c r="GQ62" s="134" t="str">
        <f t="shared" si="228"/>
        <v/>
      </c>
      <c r="GR62" s="134" t="str">
        <f t="shared" si="228"/>
        <v/>
      </c>
      <c r="GS62" s="134" t="str">
        <f t="shared" si="228"/>
        <v/>
      </c>
      <c r="GT62" s="134" t="str">
        <f t="shared" si="228"/>
        <v/>
      </c>
      <c r="GU62" s="134" t="str">
        <f t="shared" si="228"/>
        <v/>
      </c>
      <c r="GV62" s="134" t="str">
        <f t="shared" si="228"/>
        <v/>
      </c>
      <c r="GW62" s="134" t="str">
        <f t="shared" si="228"/>
        <v/>
      </c>
      <c r="GX62" s="134" t="str">
        <f t="shared" si="228"/>
        <v/>
      </c>
      <c r="GY62" s="134" t="str">
        <f t="shared" si="228"/>
        <v/>
      </c>
      <c r="GZ62" s="134" t="str">
        <f t="shared" si="228"/>
        <v/>
      </c>
      <c r="HA62" s="134" t="str">
        <f t="shared" si="228"/>
        <v/>
      </c>
      <c r="HB62" s="134" t="str">
        <f t="shared" si="228"/>
        <v/>
      </c>
      <c r="HC62" s="134" t="str">
        <f t="shared" si="343"/>
        <v/>
      </c>
      <c r="HD62" s="134" t="str">
        <f t="shared" si="344"/>
        <v/>
      </c>
      <c r="HE62" s="134" t="str">
        <f t="shared" si="345"/>
        <v/>
      </c>
      <c r="HF62" s="134" t="str">
        <f t="shared" si="331"/>
        <v/>
      </c>
      <c r="HG62" s="134" t="str">
        <f t="shared" si="332"/>
        <v/>
      </c>
      <c r="HH62" s="134" t="str">
        <f t="shared" si="333"/>
        <v/>
      </c>
      <c r="HI62" s="134" t="str">
        <f t="shared" si="334"/>
        <v/>
      </c>
      <c r="HJ62" s="134" t="str">
        <f t="shared" si="335"/>
        <v/>
      </c>
      <c r="HK62" s="134" t="str">
        <f t="shared" si="336"/>
        <v/>
      </c>
      <c r="HL62" s="134" t="str">
        <f t="shared" si="337"/>
        <v/>
      </c>
      <c r="HM62" s="134" t="str">
        <f t="shared" si="338"/>
        <v/>
      </c>
      <c r="HN62" s="134" t="str">
        <f t="shared" si="339"/>
        <v/>
      </c>
      <c r="HO62" s="134" t="str">
        <f t="shared" si="340"/>
        <v/>
      </c>
      <c r="HP62" s="135" t="str">
        <f t="shared" si="341"/>
        <v/>
      </c>
    </row>
    <row r="63" spans="1:224" hidden="1">
      <c r="A63" s="63"/>
      <c r="B63" s="63"/>
      <c r="C63" s="63"/>
      <c r="D63" s="63"/>
      <c r="E63" s="63"/>
      <c r="F63" s="63"/>
      <c r="G63" s="61"/>
      <c r="K63"/>
      <c r="L63"/>
      <c r="M63"/>
      <c r="N63" s="133" t="str">
        <f t="shared" si="225"/>
        <v>직원19</v>
      </c>
      <c r="O63" s="130" t="str">
        <f t="shared" ref="O63:U63" si="363">IF(O28="","",O28)</f>
        <v/>
      </c>
      <c r="P63" s="130" t="str">
        <f t="shared" si="363"/>
        <v/>
      </c>
      <c r="Q63" s="130" t="str">
        <f t="shared" si="363"/>
        <v/>
      </c>
      <c r="R63" s="130" t="str">
        <f t="shared" si="363"/>
        <v/>
      </c>
      <c r="S63" s="130" t="str">
        <f t="shared" si="363"/>
        <v/>
      </c>
      <c r="T63" s="130" t="str">
        <f t="shared" si="363"/>
        <v/>
      </c>
      <c r="U63" s="130" t="str">
        <f t="shared" si="363"/>
        <v/>
      </c>
      <c r="V63" s="130" t="str">
        <f t="shared" si="233"/>
        <v/>
      </c>
      <c r="W63" s="130" t="str">
        <f t="shared" si="234"/>
        <v/>
      </c>
      <c r="X63" s="130" t="str">
        <f t="shared" si="235"/>
        <v/>
      </c>
      <c r="Y63" s="130" t="str">
        <f t="shared" si="236"/>
        <v/>
      </c>
      <c r="Z63" s="130" t="str">
        <f t="shared" si="237"/>
        <v/>
      </c>
      <c r="AA63" s="130" t="str">
        <f t="shared" si="238"/>
        <v/>
      </c>
      <c r="AB63" s="130" t="str">
        <f t="shared" si="239"/>
        <v/>
      </c>
      <c r="AC63" s="130" t="str">
        <f t="shared" si="240"/>
        <v/>
      </c>
      <c r="AD63" s="130" t="str">
        <f t="shared" si="241"/>
        <v/>
      </c>
      <c r="AE63" s="134" t="str">
        <f t="shared" si="242"/>
        <v/>
      </c>
      <c r="AF63" s="134" t="str">
        <f t="shared" si="243"/>
        <v/>
      </c>
      <c r="AG63" s="134" t="str">
        <f t="shared" si="244"/>
        <v/>
      </c>
      <c r="AH63" s="134" t="str">
        <f t="shared" si="245"/>
        <v/>
      </c>
      <c r="AI63" s="134" t="str">
        <f t="shared" si="246"/>
        <v/>
      </c>
      <c r="AJ63" s="134" t="str">
        <f t="shared" si="247"/>
        <v/>
      </c>
      <c r="AK63" s="134" t="str">
        <f t="shared" si="248"/>
        <v/>
      </c>
      <c r="AL63" s="134" t="str">
        <f t="shared" si="249"/>
        <v/>
      </c>
      <c r="AM63" s="134" t="str">
        <f t="shared" si="250"/>
        <v/>
      </c>
      <c r="AN63" s="134" t="str">
        <f t="shared" si="251"/>
        <v/>
      </c>
      <c r="AO63" s="134" t="str">
        <f t="shared" si="252"/>
        <v/>
      </c>
      <c r="AP63" s="134" t="str">
        <f t="shared" si="253"/>
        <v/>
      </c>
      <c r="AQ63" s="134" t="str">
        <f t="shared" si="254"/>
        <v/>
      </c>
      <c r="AR63" s="134" t="str">
        <f t="shared" si="255"/>
        <v/>
      </c>
      <c r="AS63" s="134" t="str">
        <f t="shared" si="256"/>
        <v/>
      </c>
      <c r="AT63" s="134" t="str">
        <f t="shared" si="257"/>
        <v/>
      </c>
      <c r="AU63" s="134" t="str">
        <f t="shared" si="258"/>
        <v/>
      </c>
      <c r="AV63" s="134" t="str">
        <f t="shared" si="259"/>
        <v/>
      </c>
      <c r="AW63" s="134" t="str">
        <f t="shared" si="260"/>
        <v/>
      </c>
      <c r="AX63" s="134" t="str">
        <f t="shared" si="261"/>
        <v/>
      </c>
      <c r="AY63" s="134" t="str">
        <f t="shared" si="262"/>
        <v/>
      </c>
      <c r="AZ63" s="130" t="str">
        <f t="shared" si="263"/>
        <v/>
      </c>
      <c r="BA63" s="130" t="str">
        <f t="shared" si="264"/>
        <v/>
      </c>
      <c r="BB63" s="130" t="str">
        <f t="shared" si="265"/>
        <v/>
      </c>
      <c r="BC63" s="130" t="str">
        <f t="shared" si="266"/>
        <v/>
      </c>
      <c r="BD63" s="130" t="str">
        <f t="shared" si="267"/>
        <v/>
      </c>
      <c r="BE63" s="130" t="str">
        <f t="shared" si="268"/>
        <v/>
      </c>
      <c r="BF63" s="130" t="str">
        <f t="shared" si="269"/>
        <v/>
      </c>
      <c r="BG63" s="130" t="str">
        <f t="shared" si="270"/>
        <v/>
      </c>
      <c r="BH63" s="130" t="str">
        <f t="shared" si="271"/>
        <v/>
      </c>
      <c r="BI63" s="130" t="str">
        <f t="shared" si="272"/>
        <v/>
      </c>
      <c r="BJ63" s="130" t="str">
        <f t="shared" si="273"/>
        <v/>
      </c>
      <c r="BK63" s="130" t="str">
        <f t="shared" si="274"/>
        <v/>
      </c>
      <c r="BL63" s="130" t="str">
        <f t="shared" si="275"/>
        <v/>
      </c>
      <c r="BM63" s="130" t="str">
        <f t="shared" si="276"/>
        <v/>
      </c>
      <c r="BN63" s="130" t="str">
        <f t="shared" si="277"/>
        <v/>
      </c>
      <c r="BO63" s="130" t="str">
        <f t="shared" si="278"/>
        <v/>
      </c>
      <c r="BP63" s="130" t="str">
        <f t="shared" si="279"/>
        <v/>
      </c>
      <c r="BQ63" s="130" t="str">
        <f t="shared" si="280"/>
        <v/>
      </c>
      <c r="BR63" s="130" t="str">
        <f t="shared" si="281"/>
        <v/>
      </c>
      <c r="BS63" s="130" t="str">
        <f t="shared" si="282"/>
        <v/>
      </c>
      <c r="BT63" s="130" t="str">
        <f t="shared" si="283"/>
        <v/>
      </c>
      <c r="BU63" s="134" t="str">
        <f t="shared" si="284"/>
        <v/>
      </c>
      <c r="BV63" s="134" t="str">
        <f t="shared" si="285"/>
        <v/>
      </c>
      <c r="BW63" s="134" t="str">
        <f t="shared" si="286"/>
        <v/>
      </c>
      <c r="BX63" s="134" t="str">
        <f t="shared" si="287"/>
        <v/>
      </c>
      <c r="BY63" s="134" t="str">
        <f t="shared" si="288"/>
        <v/>
      </c>
      <c r="BZ63" s="134" t="str">
        <f t="shared" si="289"/>
        <v/>
      </c>
      <c r="CA63" s="134" t="str">
        <f t="shared" si="290"/>
        <v/>
      </c>
      <c r="CB63" s="134" t="str">
        <f t="shared" si="291"/>
        <v/>
      </c>
      <c r="CC63" s="134" t="str">
        <f t="shared" si="292"/>
        <v/>
      </c>
      <c r="CD63" s="134" t="str">
        <f t="shared" si="293"/>
        <v/>
      </c>
      <c r="CE63" s="134" t="str">
        <f t="shared" si="294"/>
        <v/>
      </c>
      <c r="CF63" s="134" t="str">
        <f t="shared" si="295"/>
        <v/>
      </c>
      <c r="CG63" s="134" t="str">
        <f t="shared" si="296"/>
        <v/>
      </c>
      <c r="CH63" s="134" t="str">
        <f t="shared" si="297"/>
        <v/>
      </c>
      <c r="CI63" s="134" t="str">
        <f t="shared" si="298"/>
        <v/>
      </c>
      <c r="CJ63" s="134" t="str">
        <f t="shared" si="299"/>
        <v/>
      </c>
      <c r="CK63" s="134" t="str">
        <f t="shared" si="300"/>
        <v/>
      </c>
      <c r="CL63" s="134" t="str">
        <f t="shared" si="301"/>
        <v/>
      </c>
      <c r="CM63" s="134" t="str">
        <f t="shared" si="302"/>
        <v/>
      </c>
      <c r="CN63" s="134" t="str">
        <f t="shared" si="303"/>
        <v/>
      </c>
      <c r="CO63" s="134" t="str">
        <f t="shared" si="304"/>
        <v/>
      </c>
      <c r="CP63" s="134" t="str">
        <f t="shared" si="305"/>
        <v/>
      </c>
      <c r="CQ63" s="134" t="str">
        <f t="shared" si="306"/>
        <v/>
      </c>
      <c r="CR63" s="134" t="str">
        <f t="shared" si="307"/>
        <v/>
      </c>
      <c r="CS63" s="134" t="str">
        <f t="shared" si="308"/>
        <v/>
      </c>
      <c r="CT63" s="134" t="str">
        <f t="shared" si="309"/>
        <v/>
      </c>
      <c r="CU63" s="134" t="str">
        <f t="shared" si="310"/>
        <v/>
      </c>
      <c r="CV63" s="134" t="str">
        <f t="shared" si="311"/>
        <v/>
      </c>
      <c r="CW63" s="134" t="str">
        <f t="shared" si="312"/>
        <v/>
      </c>
      <c r="CX63" s="134" t="str">
        <f t="shared" si="313"/>
        <v/>
      </c>
      <c r="CY63" s="134" t="str">
        <f t="shared" si="314"/>
        <v/>
      </c>
      <c r="CZ63" s="134" t="str">
        <f t="shared" si="315"/>
        <v/>
      </c>
      <c r="DA63" s="134" t="str">
        <f t="shared" si="316"/>
        <v/>
      </c>
      <c r="DB63" s="134" t="str">
        <f t="shared" si="317"/>
        <v/>
      </c>
      <c r="DC63" s="134" t="str">
        <f t="shared" si="318"/>
        <v/>
      </c>
      <c r="DD63" s="134" t="str">
        <f t="shared" si="319"/>
        <v/>
      </c>
      <c r="DE63" s="134" t="str">
        <f t="shared" si="320"/>
        <v/>
      </c>
      <c r="DF63" s="134" t="str">
        <f t="shared" si="321"/>
        <v/>
      </c>
      <c r="DG63" s="134" t="str">
        <f t="shared" si="322"/>
        <v/>
      </c>
      <c r="DH63" s="134" t="str">
        <f t="shared" si="323"/>
        <v/>
      </c>
      <c r="DI63" s="134" t="str">
        <f t="shared" si="324"/>
        <v/>
      </c>
      <c r="DJ63" s="134" t="str">
        <f t="shared" si="325"/>
        <v/>
      </c>
      <c r="DK63" s="134" t="str">
        <f t="shared" si="326"/>
        <v/>
      </c>
      <c r="DL63" s="134" t="str">
        <f t="shared" si="327"/>
        <v/>
      </c>
      <c r="DM63" s="134" t="str">
        <f t="shared" si="328"/>
        <v/>
      </c>
      <c r="DN63" s="134" t="str">
        <f t="shared" si="329"/>
        <v/>
      </c>
      <c r="DO63" s="134" t="str">
        <f t="shared" si="330"/>
        <v/>
      </c>
      <c r="DP63" s="134" t="str">
        <f t="shared" si="227"/>
        <v/>
      </c>
      <c r="DQ63" s="134" t="str">
        <f t="shared" si="227"/>
        <v/>
      </c>
      <c r="DR63" s="134" t="str">
        <f t="shared" si="227"/>
        <v/>
      </c>
      <c r="DS63" s="134" t="str">
        <f t="shared" si="231"/>
        <v/>
      </c>
      <c r="DT63" s="134" t="str">
        <f t="shared" si="231"/>
        <v/>
      </c>
      <c r="DU63" s="134" t="str">
        <f t="shared" si="231"/>
        <v/>
      </c>
      <c r="DV63" s="134" t="str">
        <f t="shared" si="231"/>
        <v/>
      </c>
      <c r="DW63" s="134" t="str">
        <f t="shared" si="231"/>
        <v/>
      </c>
      <c r="DX63" s="134" t="str">
        <f t="shared" si="231"/>
        <v/>
      </c>
      <c r="DY63" s="134" t="str">
        <f t="shared" si="231"/>
        <v/>
      </c>
      <c r="DZ63" s="134" t="str">
        <f t="shared" si="231"/>
        <v/>
      </c>
      <c r="EA63" s="134" t="str">
        <f t="shared" si="231"/>
        <v/>
      </c>
      <c r="EB63" s="134" t="str">
        <f t="shared" si="231"/>
        <v/>
      </c>
      <c r="EC63" s="134" t="str">
        <f t="shared" si="231"/>
        <v/>
      </c>
      <c r="ED63" s="134" t="str">
        <f t="shared" si="231"/>
        <v/>
      </c>
      <c r="EE63" s="134" t="str">
        <f t="shared" si="231"/>
        <v/>
      </c>
      <c r="EF63" s="134" t="str">
        <f t="shared" si="231"/>
        <v/>
      </c>
      <c r="EG63" s="134" t="str">
        <f t="shared" si="231"/>
        <v/>
      </c>
      <c r="EH63" s="134" t="str">
        <f t="shared" ref="EH63:EH74" si="364">IF(ROW()-ROW($N$44)&lt;$N$7,EA64,IF(ROW()-ROW($N$44)=$N$7,EA$45,""))</f>
        <v/>
      </c>
      <c r="EI63" s="134" t="str">
        <f t="shared" ref="EI63:EI74" si="365">IF(ROW()-ROW($N$44)&lt;$N$7,EB64,IF(ROW()-ROW($N$44)=$N$7,EB$45,""))</f>
        <v/>
      </c>
      <c r="EJ63" s="134" t="str">
        <f t="shared" ref="EJ63:EJ74" si="366">IF(ROW()-ROW($N$44)&lt;$N$7,EC64,IF(ROW()-ROW($N$44)=$N$7,EC$45,""))</f>
        <v/>
      </c>
      <c r="EK63" s="134" t="str">
        <f t="shared" ref="EK63:EK74" si="367">IF(ROW()-ROW($N$44)&lt;$N$7,ED64,IF(ROW()-ROW($N$44)=$N$7,ED$45,""))</f>
        <v/>
      </c>
      <c r="EL63" s="134" t="str">
        <f t="shared" ref="EL63:EL74" si="368">IF(ROW()-ROW($N$44)&lt;$N$7,EE64,IF(ROW()-ROW($N$44)=$N$7,EE$45,""))</f>
        <v/>
      </c>
      <c r="EM63" s="134" t="str">
        <f t="shared" ref="EM63:EM74" si="369">IF(ROW()-ROW($N$44)&lt;$N$7,EF64,IF(ROW()-ROW($N$44)=$N$7,EF$45,""))</f>
        <v/>
      </c>
      <c r="EN63" s="134" t="str">
        <f t="shared" ref="EN63:EN74" si="370">IF(ROW()-ROW($N$44)&lt;$N$7,EG64,IF(ROW()-ROW($N$44)=$N$7,EG$45,""))</f>
        <v/>
      </c>
      <c r="EO63" s="134" t="str">
        <f t="shared" ref="EO63:EO74" si="371">IF(ROW()-ROW($N$44)&lt;$N$7,EH64,IF(ROW()-ROW($N$44)=$N$7,EH$45,""))</f>
        <v/>
      </c>
      <c r="EP63" s="134" t="str">
        <f t="shared" ref="EP63:EP74" si="372">IF(ROW()-ROW($N$44)&lt;$N$7,EI64,IF(ROW()-ROW($N$44)=$N$7,EI$45,""))</f>
        <v/>
      </c>
      <c r="EQ63" s="134" t="str">
        <f t="shared" ref="EQ63:EQ74" si="373">IF(ROW()-ROW($N$44)&lt;$N$7,EJ64,IF(ROW()-ROW($N$44)=$N$7,EJ$45,""))</f>
        <v/>
      </c>
      <c r="ER63" s="134" t="str">
        <f t="shared" ref="ER63:ER74" si="374">IF(ROW()-ROW($N$44)&lt;$N$7,EK64,IF(ROW()-ROW($N$44)=$N$7,EK$45,""))</f>
        <v/>
      </c>
      <c r="ES63" s="134" t="str">
        <f t="shared" ref="ES63:ES74" si="375">IF(ROW()-ROW($N$44)&lt;$N$7,EL64,IF(ROW()-ROW($N$44)=$N$7,EL$45,""))</f>
        <v/>
      </c>
      <c r="ET63" s="134" t="str">
        <f t="shared" ref="ET63:ET74" si="376">IF(ROW()-ROW($N$44)&lt;$N$7,EM64,IF(ROW()-ROW($N$44)=$N$7,EM$45,""))</f>
        <v/>
      </c>
      <c r="EU63" s="134" t="str">
        <f t="shared" ref="EU63:EU74" si="377">IF(ROW()-ROW($N$44)&lt;$N$7,EN64,IF(ROW()-ROW($N$44)=$N$7,EN$45,""))</f>
        <v/>
      </c>
      <c r="EV63" s="134" t="str">
        <f t="shared" ref="EV63:EV74" si="378">IF(ROW()-ROW($N$44)&lt;$N$7,EO64,IF(ROW()-ROW($N$44)=$N$7,EO$45,""))</f>
        <v/>
      </c>
      <c r="EW63" s="134" t="str">
        <f t="shared" ref="EW63:EW74" si="379">IF(ROW()-ROW($N$44)&lt;$N$7,EP64,IF(ROW()-ROW($N$44)=$N$7,EP$45,""))</f>
        <v/>
      </c>
      <c r="EX63" s="134" t="str">
        <f t="shared" ref="EX63:EX74" si="380">IF(ROW()-ROW($N$44)&lt;$N$7,EQ64,IF(ROW()-ROW($N$44)=$N$7,EQ$45,""))</f>
        <v/>
      </c>
      <c r="EY63" s="134" t="str">
        <f t="shared" ref="EY63:EY74" si="381">IF(ROW()-ROW($N$44)&lt;$N$7,ER64,IF(ROW()-ROW($N$44)=$N$7,ER$45,""))</f>
        <v/>
      </c>
      <c r="EZ63" s="134" t="str">
        <f t="shared" ref="EZ63:EZ74" si="382">IF(ROW()-ROW($N$44)&lt;$N$7,ES64,IF(ROW()-ROW($N$44)=$N$7,ES$45,""))</f>
        <v/>
      </c>
      <c r="FA63" s="134" t="str">
        <f t="shared" ref="FA63:FA74" si="383">IF(ROW()-ROW($N$44)&lt;$N$7,ET64,IF(ROW()-ROW($N$44)=$N$7,ET$45,""))</f>
        <v/>
      </c>
      <c r="FB63" s="134" t="str">
        <f t="shared" ref="FB63:FB74" si="384">IF(ROW()-ROW($N$44)&lt;$N$7,EU64,IF(ROW()-ROW($N$44)=$N$7,EU$45,""))</f>
        <v/>
      </c>
      <c r="FC63" s="134" t="str">
        <f t="shared" ref="FC63:FC74" si="385">IF(ROW()-ROW($N$44)&lt;$N$7,EV64,IF(ROW()-ROW($N$44)=$N$7,EV$45,""))</f>
        <v/>
      </c>
      <c r="FD63" s="134" t="str">
        <f t="shared" ref="FD63:FD74" si="386">IF(ROW()-ROW($N$44)&lt;$N$7,EW64,IF(ROW()-ROW($N$44)=$N$7,EW$45,""))</f>
        <v/>
      </c>
      <c r="FE63" s="134" t="str">
        <f t="shared" ref="FE63:FE74" si="387">IF(ROW()-ROW($N$44)&lt;$N$7,EX64,IF(ROW()-ROW($N$44)=$N$7,EX$45,""))</f>
        <v/>
      </c>
      <c r="FF63" s="134" t="str">
        <f t="shared" ref="FF63:FF74" si="388">IF(ROW()-ROW($N$44)&lt;$N$7,EY64,IF(ROW()-ROW($N$44)=$N$7,EY$45,""))</f>
        <v/>
      </c>
      <c r="FG63" s="134" t="str">
        <f t="shared" ref="FG63:FG74" si="389">IF(ROW()-ROW($N$44)&lt;$N$7,EZ64,IF(ROW()-ROW($N$44)=$N$7,EZ$45,""))</f>
        <v/>
      </c>
      <c r="FH63" s="134" t="str">
        <f t="shared" ref="FH63:FH74" si="390">IF(ROW()-ROW($N$44)&lt;$N$7,FA64,IF(ROW()-ROW($N$44)=$N$7,FA$45,""))</f>
        <v/>
      </c>
      <c r="FI63" s="134" t="str">
        <f t="shared" ref="FI63:FI74" si="391">IF(ROW()-ROW($N$44)&lt;$N$7,FB64,IF(ROW()-ROW($N$44)=$N$7,FB$45,""))</f>
        <v/>
      </c>
      <c r="FJ63" s="134" t="str">
        <f t="shared" ref="FJ63:FJ74" si="392">IF(ROW()-ROW($N$44)&lt;$N$7,FC64,IF(ROW()-ROW($N$44)=$N$7,FC$45,""))</f>
        <v/>
      </c>
      <c r="FK63" s="134" t="str">
        <f t="shared" ref="FK63:FK74" si="393">IF(ROW()-ROW($N$44)&lt;$N$7,FD64,IF(ROW()-ROW($N$44)=$N$7,FD$45,""))</f>
        <v/>
      </c>
      <c r="FL63" s="134" t="str">
        <f t="shared" si="348"/>
        <v/>
      </c>
      <c r="FM63" s="134" t="str">
        <f t="shared" si="349"/>
        <v/>
      </c>
      <c r="FN63" s="134" t="str">
        <f t="shared" si="350"/>
        <v/>
      </c>
      <c r="FO63" s="134" t="str">
        <f t="shared" si="351"/>
        <v/>
      </c>
      <c r="FP63" s="134" t="str">
        <f t="shared" si="352"/>
        <v/>
      </c>
      <c r="FQ63" s="134" t="str">
        <f t="shared" si="353"/>
        <v/>
      </c>
      <c r="FR63" s="134" t="str">
        <f t="shared" si="354"/>
        <v/>
      </c>
      <c r="FS63" s="134" t="str">
        <f t="shared" si="355"/>
        <v/>
      </c>
      <c r="FT63" s="134" t="str">
        <f t="shared" si="356"/>
        <v/>
      </c>
      <c r="FU63" s="134" t="str">
        <f t="shared" si="357"/>
        <v/>
      </c>
      <c r="FV63" s="134" t="str">
        <f t="shared" si="358"/>
        <v/>
      </c>
      <c r="FW63" s="134" t="str">
        <f t="shared" si="359"/>
        <v/>
      </c>
      <c r="FX63" s="134" t="str">
        <f t="shared" si="360"/>
        <v/>
      </c>
      <c r="FY63" s="134" t="str">
        <f t="shared" si="361"/>
        <v/>
      </c>
      <c r="FZ63" s="134" t="str">
        <f t="shared" si="362"/>
        <v/>
      </c>
      <c r="GA63" s="134" t="str">
        <f t="shared" si="223"/>
        <v/>
      </c>
      <c r="GB63" s="134" t="str">
        <f t="shared" si="229"/>
        <v/>
      </c>
      <c r="GC63" s="134" t="str">
        <f t="shared" si="229"/>
        <v/>
      </c>
      <c r="GD63" s="134" t="str">
        <f t="shared" si="229"/>
        <v/>
      </c>
      <c r="GE63" s="134" t="str">
        <f t="shared" si="229"/>
        <v/>
      </c>
      <c r="GF63" s="134" t="str">
        <f t="shared" si="229"/>
        <v/>
      </c>
      <c r="GG63" s="134" t="str">
        <f t="shared" si="229"/>
        <v/>
      </c>
      <c r="GH63" s="134" t="str">
        <f t="shared" si="229"/>
        <v/>
      </c>
      <c r="GI63" s="134" t="str">
        <f t="shared" si="229"/>
        <v/>
      </c>
      <c r="GJ63" s="134" t="str">
        <f t="shared" si="229"/>
        <v/>
      </c>
      <c r="GK63" s="134" t="str">
        <f t="shared" si="229"/>
        <v/>
      </c>
      <c r="GL63" s="134" t="str">
        <f t="shared" si="229"/>
        <v/>
      </c>
      <c r="GM63" s="134" t="str">
        <f t="shared" si="229"/>
        <v/>
      </c>
      <c r="GN63" s="134" t="str">
        <f t="shared" si="228"/>
        <v/>
      </c>
      <c r="GO63" s="134" t="str">
        <f t="shared" si="228"/>
        <v/>
      </c>
      <c r="GP63" s="134" t="str">
        <f t="shared" si="228"/>
        <v/>
      </c>
      <c r="GQ63" s="134" t="str">
        <f t="shared" si="228"/>
        <v/>
      </c>
      <c r="GR63" s="134" t="str">
        <f t="shared" si="228"/>
        <v/>
      </c>
      <c r="GS63" s="134" t="str">
        <f t="shared" si="228"/>
        <v/>
      </c>
      <c r="GT63" s="134" t="str">
        <f t="shared" si="228"/>
        <v/>
      </c>
      <c r="GU63" s="134" t="str">
        <f t="shared" si="228"/>
        <v/>
      </c>
      <c r="GV63" s="134" t="str">
        <f t="shared" si="228"/>
        <v/>
      </c>
      <c r="GW63" s="134" t="str">
        <f t="shared" si="228"/>
        <v/>
      </c>
      <c r="GX63" s="134" t="str">
        <f t="shared" si="228"/>
        <v/>
      </c>
      <c r="GY63" s="134" t="str">
        <f t="shared" si="228"/>
        <v/>
      </c>
      <c r="GZ63" s="134" t="str">
        <f t="shared" si="228"/>
        <v/>
      </c>
      <c r="HA63" s="134" t="str">
        <f t="shared" si="228"/>
        <v/>
      </c>
      <c r="HB63" s="134" t="str">
        <f t="shared" si="228"/>
        <v/>
      </c>
      <c r="HC63" s="134" t="str">
        <f t="shared" si="343"/>
        <v/>
      </c>
      <c r="HD63" s="134" t="str">
        <f t="shared" si="344"/>
        <v/>
      </c>
      <c r="HE63" s="134" t="str">
        <f t="shared" si="345"/>
        <v/>
      </c>
      <c r="HF63" s="134" t="str">
        <f t="shared" si="331"/>
        <v/>
      </c>
      <c r="HG63" s="134" t="str">
        <f t="shared" si="332"/>
        <v/>
      </c>
      <c r="HH63" s="134" t="str">
        <f t="shared" si="333"/>
        <v/>
      </c>
      <c r="HI63" s="134" t="str">
        <f t="shared" si="334"/>
        <v/>
      </c>
      <c r="HJ63" s="134" t="str">
        <f t="shared" si="335"/>
        <v/>
      </c>
      <c r="HK63" s="134" t="str">
        <f t="shared" si="336"/>
        <v/>
      </c>
      <c r="HL63" s="134" t="str">
        <f t="shared" si="337"/>
        <v/>
      </c>
      <c r="HM63" s="134" t="str">
        <f t="shared" si="338"/>
        <v/>
      </c>
      <c r="HN63" s="134" t="str">
        <f t="shared" si="339"/>
        <v/>
      </c>
      <c r="HO63" s="134" t="str">
        <f t="shared" si="340"/>
        <v/>
      </c>
      <c r="HP63" s="135" t="str">
        <f t="shared" si="341"/>
        <v/>
      </c>
    </row>
    <row r="64" spans="1:224" hidden="1">
      <c r="A64" s="63"/>
      <c r="B64" s="63"/>
      <c r="C64" s="63"/>
      <c r="D64" s="63"/>
      <c r="E64" s="63"/>
      <c r="F64" s="63"/>
      <c r="G64" s="61"/>
      <c r="K64"/>
      <c r="L64"/>
      <c r="M64"/>
      <c r="N64" s="133" t="str">
        <f t="shared" si="225"/>
        <v>직원20</v>
      </c>
      <c r="O64" s="130" t="str">
        <f t="shared" ref="O64:U64" si="394">IF(O29="","",O29)</f>
        <v/>
      </c>
      <c r="P64" s="130" t="str">
        <f t="shared" si="394"/>
        <v/>
      </c>
      <c r="Q64" s="130" t="str">
        <f t="shared" si="394"/>
        <v/>
      </c>
      <c r="R64" s="130" t="str">
        <f t="shared" si="394"/>
        <v/>
      </c>
      <c r="S64" s="130" t="str">
        <f t="shared" si="394"/>
        <v/>
      </c>
      <c r="T64" s="130" t="str">
        <f t="shared" si="394"/>
        <v/>
      </c>
      <c r="U64" s="130" t="str">
        <f t="shared" si="394"/>
        <v/>
      </c>
      <c r="V64" s="130" t="str">
        <f t="shared" si="233"/>
        <v/>
      </c>
      <c r="W64" s="130" t="str">
        <f t="shared" si="234"/>
        <v/>
      </c>
      <c r="X64" s="130" t="str">
        <f t="shared" si="235"/>
        <v/>
      </c>
      <c r="Y64" s="130" t="str">
        <f t="shared" si="236"/>
        <v/>
      </c>
      <c r="Z64" s="130" t="str">
        <f t="shared" si="237"/>
        <v/>
      </c>
      <c r="AA64" s="130" t="str">
        <f t="shared" si="238"/>
        <v/>
      </c>
      <c r="AB64" s="130" t="str">
        <f t="shared" si="239"/>
        <v/>
      </c>
      <c r="AC64" s="130" t="str">
        <f t="shared" si="240"/>
        <v/>
      </c>
      <c r="AD64" s="130" t="str">
        <f t="shared" si="241"/>
        <v/>
      </c>
      <c r="AE64" s="134" t="str">
        <f t="shared" si="242"/>
        <v/>
      </c>
      <c r="AF64" s="134" t="str">
        <f t="shared" si="243"/>
        <v/>
      </c>
      <c r="AG64" s="134" t="str">
        <f t="shared" si="244"/>
        <v/>
      </c>
      <c r="AH64" s="134" t="str">
        <f t="shared" si="245"/>
        <v/>
      </c>
      <c r="AI64" s="134" t="str">
        <f t="shared" si="246"/>
        <v/>
      </c>
      <c r="AJ64" s="134" t="str">
        <f t="shared" si="247"/>
        <v/>
      </c>
      <c r="AK64" s="134" t="str">
        <f t="shared" si="248"/>
        <v/>
      </c>
      <c r="AL64" s="134" t="str">
        <f t="shared" si="249"/>
        <v/>
      </c>
      <c r="AM64" s="134" t="str">
        <f t="shared" si="250"/>
        <v/>
      </c>
      <c r="AN64" s="134" t="str">
        <f t="shared" si="251"/>
        <v/>
      </c>
      <c r="AO64" s="134" t="str">
        <f t="shared" si="252"/>
        <v/>
      </c>
      <c r="AP64" s="134" t="str">
        <f t="shared" si="253"/>
        <v/>
      </c>
      <c r="AQ64" s="134" t="str">
        <f t="shared" si="254"/>
        <v/>
      </c>
      <c r="AR64" s="134" t="str">
        <f t="shared" si="255"/>
        <v/>
      </c>
      <c r="AS64" s="134" t="str">
        <f t="shared" si="256"/>
        <v/>
      </c>
      <c r="AT64" s="134" t="str">
        <f t="shared" si="257"/>
        <v/>
      </c>
      <c r="AU64" s="134" t="str">
        <f t="shared" si="258"/>
        <v/>
      </c>
      <c r="AV64" s="134" t="str">
        <f t="shared" si="259"/>
        <v/>
      </c>
      <c r="AW64" s="134" t="str">
        <f t="shared" si="260"/>
        <v/>
      </c>
      <c r="AX64" s="134" t="str">
        <f t="shared" si="261"/>
        <v/>
      </c>
      <c r="AY64" s="134" t="str">
        <f t="shared" si="262"/>
        <v/>
      </c>
      <c r="AZ64" s="130" t="str">
        <f t="shared" si="263"/>
        <v/>
      </c>
      <c r="BA64" s="130" t="str">
        <f t="shared" si="264"/>
        <v/>
      </c>
      <c r="BB64" s="130" t="str">
        <f t="shared" si="265"/>
        <v/>
      </c>
      <c r="BC64" s="130" t="str">
        <f t="shared" si="266"/>
        <v/>
      </c>
      <c r="BD64" s="130" t="str">
        <f t="shared" si="267"/>
        <v/>
      </c>
      <c r="BE64" s="130" t="str">
        <f t="shared" si="268"/>
        <v/>
      </c>
      <c r="BF64" s="130" t="str">
        <f t="shared" si="269"/>
        <v/>
      </c>
      <c r="BG64" s="130" t="str">
        <f t="shared" si="270"/>
        <v/>
      </c>
      <c r="BH64" s="130" t="str">
        <f t="shared" si="271"/>
        <v/>
      </c>
      <c r="BI64" s="130" t="str">
        <f t="shared" si="272"/>
        <v/>
      </c>
      <c r="BJ64" s="130" t="str">
        <f t="shared" si="273"/>
        <v/>
      </c>
      <c r="BK64" s="130" t="str">
        <f t="shared" si="274"/>
        <v/>
      </c>
      <c r="BL64" s="130" t="str">
        <f t="shared" si="275"/>
        <v/>
      </c>
      <c r="BM64" s="130" t="str">
        <f t="shared" si="276"/>
        <v/>
      </c>
      <c r="BN64" s="130" t="str">
        <f t="shared" si="277"/>
        <v/>
      </c>
      <c r="BO64" s="130" t="str">
        <f t="shared" si="278"/>
        <v/>
      </c>
      <c r="BP64" s="130" t="str">
        <f t="shared" si="279"/>
        <v/>
      </c>
      <c r="BQ64" s="130" t="str">
        <f t="shared" si="280"/>
        <v/>
      </c>
      <c r="BR64" s="130" t="str">
        <f t="shared" si="281"/>
        <v/>
      </c>
      <c r="BS64" s="130" t="str">
        <f t="shared" si="282"/>
        <v/>
      </c>
      <c r="BT64" s="130" t="str">
        <f t="shared" si="283"/>
        <v/>
      </c>
      <c r="BU64" s="134" t="str">
        <f t="shared" si="284"/>
        <v/>
      </c>
      <c r="BV64" s="134" t="str">
        <f t="shared" si="285"/>
        <v/>
      </c>
      <c r="BW64" s="134" t="str">
        <f t="shared" si="286"/>
        <v/>
      </c>
      <c r="BX64" s="134" t="str">
        <f t="shared" si="287"/>
        <v/>
      </c>
      <c r="BY64" s="134" t="str">
        <f t="shared" si="288"/>
        <v/>
      </c>
      <c r="BZ64" s="134" t="str">
        <f t="shared" si="289"/>
        <v/>
      </c>
      <c r="CA64" s="134" t="str">
        <f t="shared" si="290"/>
        <v/>
      </c>
      <c r="CB64" s="134" t="str">
        <f t="shared" si="291"/>
        <v/>
      </c>
      <c r="CC64" s="134" t="str">
        <f t="shared" si="292"/>
        <v/>
      </c>
      <c r="CD64" s="134" t="str">
        <f t="shared" si="293"/>
        <v/>
      </c>
      <c r="CE64" s="134" t="str">
        <f t="shared" si="294"/>
        <v/>
      </c>
      <c r="CF64" s="134" t="str">
        <f t="shared" si="295"/>
        <v/>
      </c>
      <c r="CG64" s="134" t="str">
        <f t="shared" si="296"/>
        <v/>
      </c>
      <c r="CH64" s="134" t="str">
        <f t="shared" si="297"/>
        <v/>
      </c>
      <c r="CI64" s="134" t="str">
        <f t="shared" si="298"/>
        <v/>
      </c>
      <c r="CJ64" s="134" t="str">
        <f t="shared" si="299"/>
        <v/>
      </c>
      <c r="CK64" s="134" t="str">
        <f t="shared" si="300"/>
        <v/>
      </c>
      <c r="CL64" s="134" t="str">
        <f t="shared" si="301"/>
        <v/>
      </c>
      <c r="CM64" s="134" t="str">
        <f t="shared" si="302"/>
        <v/>
      </c>
      <c r="CN64" s="134" t="str">
        <f t="shared" si="303"/>
        <v/>
      </c>
      <c r="CO64" s="134" t="str">
        <f t="shared" si="304"/>
        <v/>
      </c>
      <c r="CP64" s="134" t="str">
        <f t="shared" si="305"/>
        <v/>
      </c>
      <c r="CQ64" s="134" t="str">
        <f t="shared" si="306"/>
        <v/>
      </c>
      <c r="CR64" s="134" t="str">
        <f t="shared" si="307"/>
        <v/>
      </c>
      <c r="CS64" s="134" t="str">
        <f t="shared" si="308"/>
        <v/>
      </c>
      <c r="CT64" s="134" t="str">
        <f t="shared" si="309"/>
        <v/>
      </c>
      <c r="CU64" s="134" t="str">
        <f t="shared" si="310"/>
        <v/>
      </c>
      <c r="CV64" s="134" t="str">
        <f t="shared" si="311"/>
        <v/>
      </c>
      <c r="CW64" s="134" t="str">
        <f t="shared" si="312"/>
        <v/>
      </c>
      <c r="CX64" s="134" t="str">
        <f t="shared" si="313"/>
        <v/>
      </c>
      <c r="CY64" s="134" t="str">
        <f t="shared" si="314"/>
        <v/>
      </c>
      <c r="CZ64" s="134" t="str">
        <f t="shared" si="315"/>
        <v/>
      </c>
      <c r="DA64" s="134" t="str">
        <f t="shared" si="316"/>
        <v/>
      </c>
      <c r="DB64" s="134" t="str">
        <f t="shared" si="317"/>
        <v/>
      </c>
      <c r="DC64" s="134" t="str">
        <f t="shared" si="318"/>
        <v/>
      </c>
      <c r="DD64" s="134" t="str">
        <f t="shared" si="319"/>
        <v/>
      </c>
      <c r="DE64" s="134" t="str">
        <f t="shared" si="320"/>
        <v/>
      </c>
      <c r="DF64" s="134" t="str">
        <f t="shared" si="321"/>
        <v/>
      </c>
      <c r="DG64" s="134" t="str">
        <f t="shared" si="322"/>
        <v/>
      </c>
      <c r="DH64" s="134" t="str">
        <f t="shared" si="323"/>
        <v/>
      </c>
      <c r="DI64" s="134" t="str">
        <f t="shared" si="324"/>
        <v/>
      </c>
      <c r="DJ64" s="134" t="str">
        <f t="shared" si="325"/>
        <v/>
      </c>
      <c r="DK64" s="134" t="str">
        <f t="shared" si="326"/>
        <v/>
      </c>
      <c r="DL64" s="134" t="str">
        <f t="shared" si="327"/>
        <v/>
      </c>
      <c r="DM64" s="134" t="str">
        <f t="shared" si="328"/>
        <v/>
      </c>
      <c r="DN64" s="134" t="str">
        <f t="shared" si="329"/>
        <v/>
      </c>
      <c r="DO64" s="134" t="str">
        <f t="shared" si="330"/>
        <v/>
      </c>
      <c r="DP64" s="134" t="str">
        <f t="shared" si="227"/>
        <v/>
      </c>
      <c r="DQ64" s="134" t="str">
        <f t="shared" si="227"/>
        <v/>
      </c>
      <c r="DR64" s="134" t="str">
        <f t="shared" si="227"/>
        <v/>
      </c>
      <c r="DS64" s="134" t="str">
        <f t="shared" si="231"/>
        <v/>
      </c>
      <c r="DT64" s="134" t="str">
        <f t="shared" si="231"/>
        <v/>
      </c>
      <c r="DU64" s="134" t="str">
        <f t="shared" si="231"/>
        <v/>
      </c>
      <c r="DV64" s="134" t="str">
        <f t="shared" si="231"/>
        <v/>
      </c>
      <c r="DW64" s="134" t="str">
        <f t="shared" si="231"/>
        <v/>
      </c>
      <c r="DX64" s="134" t="str">
        <f t="shared" si="231"/>
        <v/>
      </c>
      <c r="DY64" s="134" t="str">
        <f t="shared" si="231"/>
        <v/>
      </c>
      <c r="DZ64" s="134" t="str">
        <f t="shared" si="231"/>
        <v/>
      </c>
      <c r="EA64" s="134" t="str">
        <f t="shared" si="231"/>
        <v/>
      </c>
      <c r="EB64" s="134" t="str">
        <f t="shared" si="231"/>
        <v/>
      </c>
      <c r="EC64" s="134" t="str">
        <f t="shared" si="231"/>
        <v/>
      </c>
      <c r="ED64" s="134" t="str">
        <f t="shared" si="231"/>
        <v/>
      </c>
      <c r="EE64" s="134" t="str">
        <f t="shared" si="231"/>
        <v/>
      </c>
      <c r="EF64" s="134" t="str">
        <f t="shared" si="231"/>
        <v/>
      </c>
      <c r="EG64" s="134" t="str">
        <f t="shared" si="231"/>
        <v/>
      </c>
      <c r="EH64" s="134" t="str">
        <f t="shared" si="364"/>
        <v/>
      </c>
      <c r="EI64" s="134" t="str">
        <f t="shared" si="365"/>
        <v/>
      </c>
      <c r="EJ64" s="134" t="str">
        <f t="shared" si="366"/>
        <v/>
      </c>
      <c r="EK64" s="134" t="str">
        <f t="shared" si="367"/>
        <v/>
      </c>
      <c r="EL64" s="134" t="str">
        <f t="shared" si="368"/>
        <v/>
      </c>
      <c r="EM64" s="134" t="str">
        <f t="shared" si="369"/>
        <v/>
      </c>
      <c r="EN64" s="134" t="str">
        <f t="shared" si="370"/>
        <v/>
      </c>
      <c r="EO64" s="134" t="str">
        <f t="shared" si="371"/>
        <v/>
      </c>
      <c r="EP64" s="134" t="str">
        <f t="shared" si="372"/>
        <v/>
      </c>
      <c r="EQ64" s="134" t="str">
        <f t="shared" si="373"/>
        <v/>
      </c>
      <c r="ER64" s="134" t="str">
        <f t="shared" si="374"/>
        <v/>
      </c>
      <c r="ES64" s="134" t="str">
        <f t="shared" si="375"/>
        <v/>
      </c>
      <c r="ET64" s="134" t="str">
        <f t="shared" si="376"/>
        <v/>
      </c>
      <c r="EU64" s="134" t="str">
        <f t="shared" si="377"/>
        <v/>
      </c>
      <c r="EV64" s="134" t="str">
        <f t="shared" si="378"/>
        <v/>
      </c>
      <c r="EW64" s="134" t="str">
        <f t="shared" si="379"/>
        <v/>
      </c>
      <c r="EX64" s="134" t="str">
        <f t="shared" si="380"/>
        <v/>
      </c>
      <c r="EY64" s="134" t="str">
        <f t="shared" si="381"/>
        <v/>
      </c>
      <c r="EZ64" s="134" t="str">
        <f t="shared" si="382"/>
        <v/>
      </c>
      <c r="FA64" s="134" t="str">
        <f t="shared" si="383"/>
        <v/>
      </c>
      <c r="FB64" s="134" t="str">
        <f t="shared" si="384"/>
        <v/>
      </c>
      <c r="FC64" s="134" t="str">
        <f t="shared" si="385"/>
        <v/>
      </c>
      <c r="FD64" s="134" t="str">
        <f t="shared" si="386"/>
        <v/>
      </c>
      <c r="FE64" s="134" t="str">
        <f t="shared" si="387"/>
        <v/>
      </c>
      <c r="FF64" s="134" t="str">
        <f t="shared" si="388"/>
        <v/>
      </c>
      <c r="FG64" s="134" t="str">
        <f t="shared" si="389"/>
        <v/>
      </c>
      <c r="FH64" s="134" t="str">
        <f t="shared" si="390"/>
        <v/>
      </c>
      <c r="FI64" s="134" t="str">
        <f t="shared" si="391"/>
        <v/>
      </c>
      <c r="FJ64" s="134" t="str">
        <f t="shared" si="392"/>
        <v/>
      </c>
      <c r="FK64" s="134" t="str">
        <f t="shared" si="393"/>
        <v/>
      </c>
      <c r="FL64" s="134" t="str">
        <f t="shared" si="348"/>
        <v/>
      </c>
      <c r="FM64" s="134" t="str">
        <f t="shared" si="349"/>
        <v/>
      </c>
      <c r="FN64" s="134" t="str">
        <f t="shared" si="350"/>
        <v/>
      </c>
      <c r="FO64" s="134" t="str">
        <f t="shared" si="351"/>
        <v/>
      </c>
      <c r="FP64" s="134" t="str">
        <f t="shared" si="352"/>
        <v/>
      </c>
      <c r="FQ64" s="134" t="str">
        <f t="shared" si="353"/>
        <v/>
      </c>
      <c r="FR64" s="134" t="str">
        <f t="shared" si="354"/>
        <v/>
      </c>
      <c r="FS64" s="134" t="str">
        <f t="shared" si="355"/>
        <v/>
      </c>
      <c r="FT64" s="134" t="str">
        <f t="shared" si="356"/>
        <v/>
      </c>
      <c r="FU64" s="134" t="str">
        <f t="shared" si="357"/>
        <v/>
      </c>
      <c r="FV64" s="134" t="str">
        <f t="shared" si="358"/>
        <v/>
      </c>
      <c r="FW64" s="134" t="str">
        <f t="shared" si="359"/>
        <v/>
      </c>
      <c r="FX64" s="134" t="str">
        <f t="shared" si="360"/>
        <v/>
      </c>
      <c r="FY64" s="134" t="str">
        <f t="shared" si="361"/>
        <v/>
      </c>
      <c r="FZ64" s="134" t="str">
        <f t="shared" si="362"/>
        <v/>
      </c>
      <c r="GA64" s="134" t="str">
        <f t="shared" si="223"/>
        <v/>
      </c>
      <c r="GB64" s="134" t="str">
        <f t="shared" si="229"/>
        <v/>
      </c>
      <c r="GC64" s="134" t="str">
        <f t="shared" si="229"/>
        <v/>
      </c>
      <c r="GD64" s="134" t="str">
        <f t="shared" si="229"/>
        <v/>
      </c>
      <c r="GE64" s="134" t="str">
        <f t="shared" si="229"/>
        <v/>
      </c>
      <c r="GF64" s="134" t="str">
        <f t="shared" si="229"/>
        <v/>
      </c>
      <c r="GG64" s="134" t="str">
        <f t="shared" si="229"/>
        <v/>
      </c>
      <c r="GH64" s="134" t="str">
        <f t="shared" si="229"/>
        <v/>
      </c>
      <c r="GI64" s="134" t="str">
        <f t="shared" si="229"/>
        <v/>
      </c>
      <c r="GJ64" s="134" t="str">
        <f t="shared" si="229"/>
        <v/>
      </c>
      <c r="GK64" s="134" t="str">
        <f t="shared" si="229"/>
        <v/>
      </c>
      <c r="GL64" s="134" t="str">
        <f t="shared" si="229"/>
        <v/>
      </c>
      <c r="GM64" s="134" t="str">
        <f t="shared" si="229"/>
        <v/>
      </c>
      <c r="GN64" s="134" t="str">
        <f t="shared" si="228"/>
        <v/>
      </c>
      <c r="GO64" s="134" t="str">
        <f t="shared" si="228"/>
        <v/>
      </c>
      <c r="GP64" s="134" t="str">
        <f t="shared" si="228"/>
        <v/>
      </c>
      <c r="GQ64" s="134" t="str">
        <f t="shared" si="228"/>
        <v/>
      </c>
      <c r="GR64" s="134" t="str">
        <f t="shared" si="228"/>
        <v/>
      </c>
      <c r="GS64" s="134" t="str">
        <f t="shared" si="228"/>
        <v/>
      </c>
      <c r="GT64" s="134" t="str">
        <f t="shared" si="228"/>
        <v/>
      </c>
      <c r="GU64" s="134" t="str">
        <f t="shared" si="228"/>
        <v/>
      </c>
      <c r="GV64" s="134" t="str">
        <f t="shared" si="228"/>
        <v/>
      </c>
      <c r="GW64" s="134" t="str">
        <f t="shared" si="228"/>
        <v/>
      </c>
      <c r="GX64" s="134" t="str">
        <f t="shared" si="228"/>
        <v/>
      </c>
      <c r="GY64" s="134" t="str">
        <f t="shared" si="228"/>
        <v/>
      </c>
      <c r="GZ64" s="134" t="str">
        <f t="shared" si="228"/>
        <v/>
      </c>
      <c r="HA64" s="134" t="str">
        <f t="shared" si="228"/>
        <v/>
      </c>
      <c r="HB64" s="134" t="str">
        <f t="shared" si="228"/>
        <v/>
      </c>
      <c r="HC64" s="134" t="str">
        <f t="shared" si="343"/>
        <v/>
      </c>
      <c r="HD64" s="134" t="str">
        <f t="shared" si="344"/>
        <v/>
      </c>
      <c r="HE64" s="134" t="str">
        <f t="shared" si="345"/>
        <v/>
      </c>
      <c r="HF64" s="134" t="str">
        <f t="shared" si="331"/>
        <v/>
      </c>
      <c r="HG64" s="134" t="str">
        <f t="shared" si="332"/>
        <v/>
      </c>
      <c r="HH64" s="134" t="str">
        <f t="shared" si="333"/>
        <v/>
      </c>
      <c r="HI64" s="134" t="str">
        <f t="shared" si="334"/>
        <v/>
      </c>
      <c r="HJ64" s="134" t="str">
        <f t="shared" si="335"/>
        <v/>
      </c>
      <c r="HK64" s="134" t="str">
        <f t="shared" si="336"/>
        <v/>
      </c>
      <c r="HL64" s="134" t="str">
        <f t="shared" si="337"/>
        <v/>
      </c>
      <c r="HM64" s="134" t="str">
        <f t="shared" si="338"/>
        <v/>
      </c>
      <c r="HN64" s="134" t="str">
        <f t="shared" si="339"/>
        <v/>
      </c>
      <c r="HO64" s="134" t="str">
        <f t="shared" si="340"/>
        <v/>
      </c>
      <c r="HP64" s="135" t="str">
        <f t="shared" si="341"/>
        <v/>
      </c>
    </row>
    <row r="65" spans="1:224" hidden="1">
      <c r="A65" s="63"/>
      <c r="B65" s="63"/>
      <c r="C65" s="63"/>
      <c r="D65" s="63"/>
      <c r="E65" s="63"/>
      <c r="F65" s="63"/>
      <c r="G65" s="61"/>
      <c r="K65"/>
      <c r="L65"/>
      <c r="M65"/>
      <c r="N65" s="133" t="str">
        <f t="shared" si="225"/>
        <v>직원21</v>
      </c>
      <c r="O65" s="130" t="str">
        <f t="shared" ref="O65:U65" si="395">IF(O30="","",O30)</f>
        <v/>
      </c>
      <c r="P65" s="130" t="str">
        <f t="shared" si="395"/>
        <v/>
      </c>
      <c r="Q65" s="130" t="str">
        <f t="shared" si="395"/>
        <v/>
      </c>
      <c r="R65" s="130" t="str">
        <f t="shared" si="395"/>
        <v/>
      </c>
      <c r="S65" s="130" t="str">
        <f t="shared" si="395"/>
        <v/>
      </c>
      <c r="T65" s="130" t="str">
        <f t="shared" si="395"/>
        <v/>
      </c>
      <c r="U65" s="130" t="str">
        <f t="shared" si="395"/>
        <v/>
      </c>
      <c r="V65" s="130" t="str">
        <f t="shared" si="233"/>
        <v/>
      </c>
      <c r="W65" s="130" t="str">
        <f t="shared" si="234"/>
        <v/>
      </c>
      <c r="X65" s="130" t="str">
        <f t="shared" si="235"/>
        <v/>
      </c>
      <c r="Y65" s="130" t="str">
        <f t="shared" si="236"/>
        <v/>
      </c>
      <c r="Z65" s="130" t="str">
        <f t="shared" si="237"/>
        <v/>
      </c>
      <c r="AA65" s="130" t="str">
        <f t="shared" si="238"/>
        <v/>
      </c>
      <c r="AB65" s="130" t="str">
        <f t="shared" si="239"/>
        <v/>
      </c>
      <c r="AC65" s="130" t="str">
        <f t="shared" si="240"/>
        <v/>
      </c>
      <c r="AD65" s="130" t="str">
        <f t="shared" si="241"/>
        <v/>
      </c>
      <c r="AE65" s="134" t="str">
        <f t="shared" si="242"/>
        <v/>
      </c>
      <c r="AF65" s="134" t="str">
        <f t="shared" si="243"/>
        <v/>
      </c>
      <c r="AG65" s="134" t="str">
        <f t="shared" si="244"/>
        <v/>
      </c>
      <c r="AH65" s="134" t="str">
        <f t="shared" si="245"/>
        <v/>
      </c>
      <c r="AI65" s="134" t="str">
        <f t="shared" si="246"/>
        <v/>
      </c>
      <c r="AJ65" s="134" t="str">
        <f t="shared" si="247"/>
        <v/>
      </c>
      <c r="AK65" s="134" t="str">
        <f t="shared" si="248"/>
        <v/>
      </c>
      <c r="AL65" s="134" t="str">
        <f t="shared" si="249"/>
        <v/>
      </c>
      <c r="AM65" s="134" t="str">
        <f t="shared" si="250"/>
        <v/>
      </c>
      <c r="AN65" s="134" t="str">
        <f t="shared" si="251"/>
        <v/>
      </c>
      <c r="AO65" s="134" t="str">
        <f t="shared" si="252"/>
        <v/>
      </c>
      <c r="AP65" s="134" t="str">
        <f t="shared" si="253"/>
        <v/>
      </c>
      <c r="AQ65" s="134" t="str">
        <f t="shared" si="254"/>
        <v/>
      </c>
      <c r="AR65" s="134" t="str">
        <f t="shared" si="255"/>
        <v/>
      </c>
      <c r="AS65" s="134" t="str">
        <f t="shared" si="256"/>
        <v/>
      </c>
      <c r="AT65" s="134" t="str">
        <f t="shared" si="257"/>
        <v/>
      </c>
      <c r="AU65" s="134" t="str">
        <f t="shared" si="258"/>
        <v/>
      </c>
      <c r="AV65" s="134" t="str">
        <f t="shared" si="259"/>
        <v/>
      </c>
      <c r="AW65" s="134" t="str">
        <f t="shared" si="260"/>
        <v/>
      </c>
      <c r="AX65" s="134" t="str">
        <f t="shared" si="261"/>
        <v/>
      </c>
      <c r="AY65" s="134" t="str">
        <f t="shared" si="262"/>
        <v/>
      </c>
      <c r="AZ65" s="130" t="str">
        <f t="shared" si="263"/>
        <v/>
      </c>
      <c r="BA65" s="130" t="str">
        <f t="shared" si="264"/>
        <v/>
      </c>
      <c r="BB65" s="130" t="str">
        <f t="shared" si="265"/>
        <v/>
      </c>
      <c r="BC65" s="130" t="str">
        <f t="shared" si="266"/>
        <v/>
      </c>
      <c r="BD65" s="130" t="str">
        <f t="shared" si="267"/>
        <v/>
      </c>
      <c r="BE65" s="130" t="str">
        <f t="shared" si="268"/>
        <v/>
      </c>
      <c r="BF65" s="130" t="str">
        <f t="shared" si="269"/>
        <v/>
      </c>
      <c r="BG65" s="130" t="str">
        <f t="shared" si="270"/>
        <v/>
      </c>
      <c r="BH65" s="130" t="str">
        <f t="shared" si="271"/>
        <v/>
      </c>
      <c r="BI65" s="130" t="str">
        <f t="shared" si="272"/>
        <v/>
      </c>
      <c r="BJ65" s="130" t="str">
        <f t="shared" si="273"/>
        <v/>
      </c>
      <c r="BK65" s="130" t="str">
        <f t="shared" si="274"/>
        <v/>
      </c>
      <c r="BL65" s="130" t="str">
        <f t="shared" si="275"/>
        <v/>
      </c>
      <c r="BM65" s="130" t="str">
        <f t="shared" si="276"/>
        <v/>
      </c>
      <c r="BN65" s="130" t="str">
        <f t="shared" si="277"/>
        <v/>
      </c>
      <c r="BO65" s="130" t="str">
        <f t="shared" si="278"/>
        <v/>
      </c>
      <c r="BP65" s="130" t="str">
        <f t="shared" si="279"/>
        <v/>
      </c>
      <c r="BQ65" s="130" t="str">
        <f t="shared" si="280"/>
        <v/>
      </c>
      <c r="BR65" s="130" t="str">
        <f t="shared" si="281"/>
        <v/>
      </c>
      <c r="BS65" s="130" t="str">
        <f t="shared" si="282"/>
        <v/>
      </c>
      <c r="BT65" s="130" t="str">
        <f t="shared" si="283"/>
        <v/>
      </c>
      <c r="BU65" s="134" t="str">
        <f t="shared" si="284"/>
        <v/>
      </c>
      <c r="BV65" s="134" t="str">
        <f t="shared" si="285"/>
        <v/>
      </c>
      <c r="BW65" s="134" t="str">
        <f t="shared" si="286"/>
        <v/>
      </c>
      <c r="BX65" s="134" t="str">
        <f t="shared" si="287"/>
        <v/>
      </c>
      <c r="BY65" s="134" t="str">
        <f t="shared" si="288"/>
        <v/>
      </c>
      <c r="BZ65" s="134" t="str">
        <f t="shared" si="289"/>
        <v/>
      </c>
      <c r="CA65" s="134" t="str">
        <f t="shared" si="290"/>
        <v/>
      </c>
      <c r="CB65" s="134" t="str">
        <f t="shared" si="291"/>
        <v/>
      </c>
      <c r="CC65" s="134" t="str">
        <f t="shared" si="292"/>
        <v/>
      </c>
      <c r="CD65" s="134" t="str">
        <f t="shared" si="293"/>
        <v/>
      </c>
      <c r="CE65" s="134" t="str">
        <f t="shared" si="294"/>
        <v/>
      </c>
      <c r="CF65" s="134" t="str">
        <f t="shared" si="295"/>
        <v/>
      </c>
      <c r="CG65" s="134" t="str">
        <f t="shared" si="296"/>
        <v/>
      </c>
      <c r="CH65" s="134" t="str">
        <f t="shared" si="297"/>
        <v/>
      </c>
      <c r="CI65" s="134" t="str">
        <f t="shared" si="298"/>
        <v/>
      </c>
      <c r="CJ65" s="134" t="str">
        <f t="shared" si="299"/>
        <v/>
      </c>
      <c r="CK65" s="134" t="str">
        <f t="shared" si="300"/>
        <v/>
      </c>
      <c r="CL65" s="134" t="str">
        <f t="shared" si="301"/>
        <v/>
      </c>
      <c r="CM65" s="134" t="str">
        <f t="shared" si="302"/>
        <v/>
      </c>
      <c r="CN65" s="134" t="str">
        <f t="shared" si="303"/>
        <v/>
      </c>
      <c r="CO65" s="134" t="str">
        <f t="shared" si="304"/>
        <v/>
      </c>
      <c r="CP65" s="134" t="str">
        <f t="shared" si="305"/>
        <v/>
      </c>
      <c r="CQ65" s="134" t="str">
        <f t="shared" si="306"/>
        <v/>
      </c>
      <c r="CR65" s="134" t="str">
        <f t="shared" si="307"/>
        <v/>
      </c>
      <c r="CS65" s="134" t="str">
        <f t="shared" si="308"/>
        <v/>
      </c>
      <c r="CT65" s="134" t="str">
        <f t="shared" si="309"/>
        <v/>
      </c>
      <c r="CU65" s="134" t="str">
        <f t="shared" si="310"/>
        <v/>
      </c>
      <c r="CV65" s="134" t="str">
        <f t="shared" si="311"/>
        <v/>
      </c>
      <c r="CW65" s="134" t="str">
        <f t="shared" si="312"/>
        <v/>
      </c>
      <c r="CX65" s="134" t="str">
        <f t="shared" si="313"/>
        <v/>
      </c>
      <c r="CY65" s="134" t="str">
        <f t="shared" si="314"/>
        <v/>
      </c>
      <c r="CZ65" s="134" t="str">
        <f t="shared" si="315"/>
        <v/>
      </c>
      <c r="DA65" s="134" t="str">
        <f t="shared" si="316"/>
        <v/>
      </c>
      <c r="DB65" s="134" t="str">
        <f t="shared" si="317"/>
        <v/>
      </c>
      <c r="DC65" s="134" t="str">
        <f t="shared" si="318"/>
        <v/>
      </c>
      <c r="DD65" s="134" t="str">
        <f t="shared" si="319"/>
        <v/>
      </c>
      <c r="DE65" s="134" t="str">
        <f t="shared" si="320"/>
        <v/>
      </c>
      <c r="DF65" s="134" t="str">
        <f t="shared" si="321"/>
        <v/>
      </c>
      <c r="DG65" s="134" t="str">
        <f t="shared" si="322"/>
        <v/>
      </c>
      <c r="DH65" s="134" t="str">
        <f t="shared" si="323"/>
        <v/>
      </c>
      <c r="DI65" s="134" t="str">
        <f t="shared" si="324"/>
        <v/>
      </c>
      <c r="DJ65" s="134" t="str">
        <f t="shared" si="325"/>
        <v/>
      </c>
      <c r="DK65" s="134" t="str">
        <f t="shared" si="326"/>
        <v/>
      </c>
      <c r="DL65" s="134" t="str">
        <f t="shared" si="327"/>
        <v/>
      </c>
      <c r="DM65" s="134" t="str">
        <f t="shared" si="328"/>
        <v/>
      </c>
      <c r="DN65" s="134" t="str">
        <f t="shared" si="329"/>
        <v/>
      </c>
      <c r="DO65" s="134" t="str">
        <f t="shared" si="330"/>
        <v/>
      </c>
      <c r="DP65" s="134" t="str">
        <f t="shared" si="227"/>
        <v/>
      </c>
      <c r="DQ65" s="134" t="str">
        <f t="shared" si="227"/>
        <v/>
      </c>
      <c r="DR65" s="134" t="str">
        <f t="shared" si="227"/>
        <v/>
      </c>
      <c r="DS65" s="134" t="str">
        <f t="shared" si="231"/>
        <v/>
      </c>
      <c r="DT65" s="134" t="str">
        <f t="shared" si="231"/>
        <v/>
      </c>
      <c r="DU65" s="134" t="str">
        <f t="shared" si="231"/>
        <v/>
      </c>
      <c r="DV65" s="134" t="str">
        <f t="shared" si="231"/>
        <v/>
      </c>
      <c r="DW65" s="134" t="str">
        <f t="shared" si="231"/>
        <v/>
      </c>
      <c r="DX65" s="134" t="str">
        <f t="shared" si="231"/>
        <v/>
      </c>
      <c r="DY65" s="134" t="str">
        <f t="shared" si="231"/>
        <v/>
      </c>
      <c r="DZ65" s="134" t="str">
        <f t="shared" si="231"/>
        <v/>
      </c>
      <c r="EA65" s="134" t="str">
        <f t="shared" si="231"/>
        <v/>
      </c>
      <c r="EB65" s="134" t="str">
        <f t="shared" si="231"/>
        <v/>
      </c>
      <c r="EC65" s="134" t="str">
        <f t="shared" si="231"/>
        <v/>
      </c>
      <c r="ED65" s="134" t="str">
        <f t="shared" si="231"/>
        <v/>
      </c>
      <c r="EE65" s="134" t="str">
        <f t="shared" si="231"/>
        <v/>
      </c>
      <c r="EF65" s="134" t="str">
        <f t="shared" si="231"/>
        <v/>
      </c>
      <c r="EG65" s="134" t="str">
        <f t="shared" si="231"/>
        <v/>
      </c>
      <c r="EH65" s="134" t="str">
        <f t="shared" si="364"/>
        <v/>
      </c>
      <c r="EI65" s="134" t="str">
        <f t="shared" si="365"/>
        <v/>
      </c>
      <c r="EJ65" s="134" t="str">
        <f t="shared" si="366"/>
        <v/>
      </c>
      <c r="EK65" s="134" t="str">
        <f t="shared" si="367"/>
        <v/>
      </c>
      <c r="EL65" s="134" t="str">
        <f t="shared" si="368"/>
        <v/>
      </c>
      <c r="EM65" s="134" t="str">
        <f t="shared" si="369"/>
        <v/>
      </c>
      <c r="EN65" s="134" t="str">
        <f t="shared" si="370"/>
        <v/>
      </c>
      <c r="EO65" s="134" t="str">
        <f t="shared" si="371"/>
        <v/>
      </c>
      <c r="EP65" s="134" t="str">
        <f t="shared" si="372"/>
        <v/>
      </c>
      <c r="EQ65" s="134" t="str">
        <f t="shared" si="373"/>
        <v/>
      </c>
      <c r="ER65" s="134" t="str">
        <f t="shared" si="374"/>
        <v/>
      </c>
      <c r="ES65" s="134" t="str">
        <f t="shared" si="375"/>
        <v/>
      </c>
      <c r="ET65" s="134" t="str">
        <f t="shared" si="376"/>
        <v/>
      </c>
      <c r="EU65" s="134" t="str">
        <f t="shared" si="377"/>
        <v/>
      </c>
      <c r="EV65" s="134" t="str">
        <f t="shared" si="378"/>
        <v/>
      </c>
      <c r="EW65" s="134" t="str">
        <f t="shared" si="379"/>
        <v/>
      </c>
      <c r="EX65" s="134" t="str">
        <f t="shared" si="380"/>
        <v/>
      </c>
      <c r="EY65" s="134" t="str">
        <f t="shared" si="381"/>
        <v/>
      </c>
      <c r="EZ65" s="134" t="str">
        <f t="shared" si="382"/>
        <v/>
      </c>
      <c r="FA65" s="134" t="str">
        <f t="shared" si="383"/>
        <v/>
      </c>
      <c r="FB65" s="134" t="str">
        <f t="shared" si="384"/>
        <v/>
      </c>
      <c r="FC65" s="134" t="str">
        <f t="shared" si="385"/>
        <v/>
      </c>
      <c r="FD65" s="134" t="str">
        <f t="shared" si="386"/>
        <v/>
      </c>
      <c r="FE65" s="134" t="str">
        <f t="shared" si="387"/>
        <v/>
      </c>
      <c r="FF65" s="134" t="str">
        <f t="shared" si="388"/>
        <v/>
      </c>
      <c r="FG65" s="134" t="str">
        <f t="shared" si="389"/>
        <v/>
      </c>
      <c r="FH65" s="134" t="str">
        <f t="shared" si="390"/>
        <v/>
      </c>
      <c r="FI65" s="134" t="str">
        <f t="shared" si="391"/>
        <v/>
      </c>
      <c r="FJ65" s="134" t="str">
        <f t="shared" si="392"/>
        <v/>
      </c>
      <c r="FK65" s="134" t="str">
        <f t="shared" si="393"/>
        <v/>
      </c>
      <c r="FL65" s="134" t="str">
        <f t="shared" si="348"/>
        <v/>
      </c>
      <c r="FM65" s="134" t="str">
        <f t="shared" si="349"/>
        <v/>
      </c>
      <c r="FN65" s="134" t="str">
        <f t="shared" si="350"/>
        <v/>
      </c>
      <c r="FO65" s="134" t="str">
        <f t="shared" si="351"/>
        <v/>
      </c>
      <c r="FP65" s="134" t="str">
        <f t="shared" si="352"/>
        <v/>
      </c>
      <c r="FQ65" s="134" t="str">
        <f t="shared" si="353"/>
        <v/>
      </c>
      <c r="FR65" s="134" t="str">
        <f t="shared" si="354"/>
        <v/>
      </c>
      <c r="FS65" s="134" t="str">
        <f t="shared" si="355"/>
        <v/>
      </c>
      <c r="FT65" s="134" t="str">
        <f t="shared" si="356"/>
        <v/>
      </c>
      <c r="FU65" s="134" t="str">
        <f t="shared" si="357"/>
        <v/>
      </c>
      <c r="FV65" s="134" t="str">
        <f t="shared" si="358"/>
        <v/>
      </c>
      <c r="FW65" s="134" t="str">
        <f t="shared" si="359"/>
        <v/>
      </c>
      <c r="FX65" s="134" t="str">
        <f t="shared" si="360"/>
        <v/>
      </c>
      <c r="FY65" s="134" t="str">
        <f t="shared" si="361"/>
        <v/>
      </c>
      <c r="FZ65" s="134" t="str">
        <f t="shared" si="362"/>
        <v/>
      </c>
      <c r="GA65" s="134" t="str">
        <f t="shared" si="223"/>
        <v/>
      </c>
      <c r="GB65" s="134" t="str">
        <f t="shared" si="229"/>
        <v/>
      </c>
      <c r="GC65" s="134" t="str">
        <f t="shared" si="229"/>
        <v/>
      </c>
      <c r="GD65" s="134" t="str">
        <f t="shared" si="229"/>
        <v/>
      </c>
      <c r="GE65" s="134" t="str">
        <f t="shared" si="229"/>
        <v/>
      </c>
      <c r="GF65" s="134" t="str">
        <f t="shared" si="229"/>
        <v/>
      </c>
      <c r="GG65" s="134" t="str">
        <f t="shared" si="229"/>
        <v/>
      </c>
      <c r="GH65" s="134" t="str">
        <f t="shared" si="229"/>
        <v/>
      </c>
      <c r="GI65" s="134" t="str">
        <f t="shared" si="229"/>
        <v/>
      </c>
      <c r="GJ65" s="134" t="str">
        <f t="shared" si="229"/>
        <v/>
      </c>
      <c r="GK65" s="134" t="str">
        <f t="shared" si="229"/>
        <v/>
      </c>
      <c r="GL65" s="134" t="str">
        <f t="shared" si="229"/>
        <v/>
      </c>
      <c r="GM65" s="134" t="str">
        <f t="shared" si="229"/>
        <v/>
      </c>
      <c r="GN65" s="134" t="str">
        <f t="shared" si="228"/>
        <v/>
      </c>
      <c r="GO65" s="134" t="str">
        <f t="shared" si="228"/>
        <v/>
      </c>
      <c r="GP65" s="134" t="str">
        <f t="shared" si="228"/>
        <v/>
      </c>
      <c r="GQ65" s="134" t="str">
        <f t="shared" si="228"/>
        <v/>
      </c>
      <c r="GR65" s="134" t="str">
        <f t="shared" si="228"/>
        <v/>
      </c>
      <c r="GS65" s="134" t="str">
        <f t="shared" si="228"/>
        <v/>
      </c>
      <c r="GT65" s="134" t="str">
        <f t="shared" si="228"/>
        <v/>
      </c>
      <c r="GU65" s="134" t="str">
        <f t="shared" si="228"/>
        <v/>
      </c>
      <c r="GV65" s="134" t="str">
        <f t="shared" si="228"/>
        <v/>
      </c>
      <c r="GW65" s="134" t="str">
        <f t="shared" si="228"/>
        <v/>
      </c>
      <c r="GX65" s="134" t="str">
        <f t="shared" si="228"/>
        <v/>
      </c>
      <c r="GY65" s="134" t="str">
        <f t="shared" si="228"/>
        <v/>
      </c>
      <c r="GZ65" s="134" t="str">
        <f t="shared" si="228"/>
        <v/>
      </c>
      <c r="HA65" s="134" t="str">
        <f t="shared" si="228"/>
        <v/>
      </c>
      <c r="HB65" s="134" t="str">
        <f t="shared" si="228"/>
        <v/>
      </c>
      <c r="HC65" s="134" t="str">
        <f t="shared" si="343"/>
        <v/>
      </c>
      <c r="HD65" s="134" t="str">
        <f t="shared" si="344"/>
        <v/>
      </c>
      <c r="HE65" s="134" t="str">
        <f t="shared" si="345"/>
        <v/>
      </c>
      <c r="HF65" s="134" t="str">
        <f t="shared" si="331"/>
        <v/>
      </c>
      <c r="HG65" s="134" t="str">
        <f t="shared" si="332"/>
        <v/>
      </c>
      <c r="HH65" s="134" t="str">
        <f t="shared" si="333"/>
        <v/>
      </c>
      <c r="HI65" s="134" t="str">
        <f t="shared" si="334"/>
        <v/>
      </c>
      <c r="HJ65" s="134" t="str">
        <f t="shared" si="335"/>
        <v/>
      </c>
      <c r="HK65" s="134" t="str">
        <f t="shared" si="336"/>
        <v/>
      </c>
      <c r="HL65" s="134" t="str">
        <f t="shared" si="337"/>
        <v/>
      </c>
      <c r="HM65" s="134" t="str">
        <f t="shared" si="338"/>
        <v/>
      </c>
      <c r="HN65" s="134" t="str">
        <f t="shared" si="339"/>
        <v/>
      </c>
      <c r="HO65" s="134" t="str">
        <f t="shared" si="340"/>
        <v/>
      </c>
      <c r="HP65" s="135" t="str">
        <f t="shared" si="341"/>
        <v/>
      </c>
    </row>
    <row r="66" spans="1:224" hidden="1">
      <c r="A66" s="64"/>
      <c r="B66" s="64"/>
      <c r="C66" s="64"/>
      <c r="D66" s="64"/>
      <c r="E66" s="64"/>
      <c r="F66" s="64"/>
      <c r="G66" s="61"/>
      <c r="K66"/>
      <c r="L66"/>
      <c r="M66"/>
      <c r="N66" s="133" t="str">
        <f t="shared" si="225"/>
        <v>직원22</v>
      </c>
      <c r="O66" s="130" t="str">
        <f t="shared" ref="O66:U66" si="396">IF(O31="","",O31)</f>
        <v/>
      </c>
      <c r="P66" s="130" t="str">
        <f t="shared" si="396"/>
        <v/>
      </c>
      <c r="Q66" s="130" t="str">
        <f t="shared" si="396"/>
        <v/>
      </c>
      <c r="R66" s="130" t="str">
        <f t="shared" si="396"/>
        <v/>
      </c>
      <c r="S66" s="130" t="str">
        <f t="shared" si="396"/>
        <v/>
      </c>
      <c r="T66" s="130" t="str">
        <f t="shared" si="396"/>
        <v/>
      </c>
      <c r="U66" s="130" t="str">
        <f t="shared" si="396"/>
        <v/>
      </c>
      <c r="V66" s="130" t="str">
        <f t="shared" si="233"/>
        <v/>
      </c>
      <c r="W66" s="130" t="str">
        <f t="shared" si="234"/>
        <v/>
      </c>
      <c r="X66" s="130" t="str">
        <f t="shared" si="235"/>
        <v/>
      </c>
      <c r="Y66" s="130" t="str">
        <f t="shared" si="236"/>
        <v/>
      </c>
      <c r="Z66" s="130" t="str">
        <f t="shared" si="237"/>
        <v/>
      </c>
      <c r="AA66" s="130" t="str">
        <f t="shared" si="238"/>
        <v/>
      </c>
      <c r="AB66" s="130" t="str">
        <f t="shared" si="239"/>
        <v/>
      </c>
      <c r="AC66" s="130" t="str">
        <f t="shared" si="240"/>
        <v/>
      </c>
      <c r="AD66" s="130" t="str">
        <f t="shared" si="241"/>
        <v/>
      </c>
      <c r="AE66" s="134" t="str">
        <f t="shared" si="242"/>
        <v/>
      </c>
      <c r="AF66" s="134" t="str">
        <f t="shared" si="243"/>
        <v/>
      </c>
      <c r="AG66" s="134" t="str">
        <f t="shared" si="244"/>
        <v/>
      </c>
      <c r="AH66" s="134" t="str">
        <f t="shared" si="245"/>
        <v/>
      </c>
      <c r="AI66" s="134" t="str">
        <f t="shared" si="246"/>
        <v/>
      </c>
      <c r="AJ66" s="134" t="str">
        <f t="shared" si="247"/>
        <v/>
      </c>
      <c r="AK66" s="134" t="str">
        <f t="shared" si="248"/>
        <v/>
      </c>
      <c r="AL66" s="134" t="str">
        <f t="shared" si="249"/>
        <v/>
      </c>
      <c r="AM66" s="134" t="str">
        <f t="shared" si="250"/>
        <v/>
      </c>
      <c r="AN66" s="134" t="str">
        <f t="shared" si="251"/>
        <v/>
      </c>
      <c r="AO66" s="134" t="str">
        <f t="shared" si="252"/>
        <v/>
      </c>
      <c r="AP66" s="134" t="str">
        <f t="shared" si="253"/>
        <v/>
      </c>
      <c r="AQ66" s="134" t="str">
        <f t="shared" si="254"/>
        <v/>
      </c>
      <c r="AR66" s="134" t="str">
        <f t="shared" si="255"/>
        <v/>
      </c>
      <c r="AS66" s="134" t="str">
        <f t="shared" si="256"/>
        <v/>
      </c>
      <c r="AT66" s="134" t="str">
        <f t="shared" si="257"/>
        <v/>
      </c>
      <c r="AU66" s="134" t="str">
        <f t="shared" si="258"/>
        <v/>
      </c>
      <c r="AV66" s="134" t="str">
        <f t="shared" si="259"/>
        <v/>
      </c>
      <c r="AW66" s="134" t="str">
        <f t="shared" si="260"/>
        <v/>
      </c>
      <c r="AX66" s="134" t="str">
        <f t="shared" si="261"/>
        <v/>
      </c>
      <c r="AY66" s="134" t="str">
        <f t="shared" si="262"/>
        <v/>
      </c>
      <c r="AZ66" s="130" t="str">
        <f t="shared" si="263"/>
        <v/>
      </c>
      <c r="BA66" s="130" t="str">
        <f t="shared" si="264"/>
        <v/>
      </c>
      <c r="BB66" s="130" t="str">
        <f t="shared" si="265"/>
        <v/>
      </c>
      <c r="BC66" s="130" t="str">
        <f t="shared" si="266"/>
        <v/>
      </c>
      <c r="BD66" s="130" t="str">
        <f t="shared" si="267"/>
        <v/>
      </c>
      <c r="BE66" s="130" t="str">
        <f t="shared" si="268"/>
        <v/>
      </c>
      <c r="BF66" s="130" t="str">
        <f t="shared" si="269"/>
        <v/>
      </c>
      <c r="BG66" s="130" t="str">
        <f t="shared" si="270"/>
        <v/>
      </c>
      <c r="BH66" s="130" t="str">
        <f t="shared" si="271"/>
        <v/>
      </c>
      <c r="BI66" s="130" t="str">
        <f t="shared" si="272"/>
        <v/>
      </c>
      <c r="BJ66" s="130" t="str">
        <f t="shared" si="273"/>
        <v/>
      </c>
      <c r="BK66" s="130" t="str">
        <f t="shared" si="274"/>
        <v/>
      </c>
      <c r="BL66" s="130" t="str">
        <f t="shared" si="275"/>
        <v/>
      </c>
      <c r="BM66" s="130" t="str">
        <f t="shared" si="276"/>
        <v/>
      </c>
      <c r="BN66" s="130" t="str">
        <f t="shared" si="277"/>
        <v/>
      </c>
      <c r="BO66" s="130" t="str">
        <f t="shared" si="278"/>
        <v/>
      </c>
      <c r="BP66" s="130" t="str">
        <f t="shared" si="279"/>
        <v/>
      </c>
      <c r="BQ66" s="130" t="str">
        <f t="shared" si="280"/>
        <v/>
      </c>
      <c r="BR66" s="130" t="str">
        <f t="shared" si="281"/>
        <v/>
      </c>
      <c r="BS66" s="130" t="str">
        <f t="shared" si="282"/>
        <v/>
      </c>
      <c r="BT66" s="130" t="str">
        <f t="shared" si="283"/>
        <v/>
      </c>
      <c r="BU66" s="134" t="str">
        <f t="shared" si="284"/>
        <v/>
      </c>
      <c r="BV66" s="134" t="str">
        <f t="shared" si="285"/>
        <v/>
      </c>
      <c r="BW66" s="134" t="str">
        <f t="shared" si="286"/>
        <v/>
      </c>
      <c r="BX66" s="134" t="str">
        <f t="shared" si="287"/>
        <v/>
      </c>
      <c r="BY66" s="134" t="str">
        <f t="shared" si="288"/>
        <v/>
      </c>
      <c r="BZ66" s="134" t="str">
        <f t="shared" si="289"/>
        <v/>
      </c>
      <c r="CA66" s="134" t="str">
        <f t="shared" si="290"/>
        <v/>
      </c>
      <c r="CB66" s="134" t="str">
        <f t="shared" si="291"/>
        <v/>
      </c>
      <c r="CC66" s="134" t="str">
        <f t="shared" si="292"/>
        <v/>
      </c>
      <c r="CD66" s="134" t="str">
        <f t="shared" si="293"/>
        <v/>
      </c>
      <c r="CE66" s="134" t="str">
        <f t="shared" si="294"/>
        <v/>
      </c>
      <c r="CF66" s="134" t="str">
        <f t="shared" si="295"/>
        <v/>
      </c>
      <c r="CG66" s="134" t="str">
        <f t="shared" si="296"/>
        <v/>
      </c>
      <c r="CH66" s="134" t="str">
        <f t="shared" si="297"/>
        <v/>
      </c>
      <c r="CI66" s="134" t="str">
        <f t="shared" si="298"/>
        <v/>
      </c>
      <c r="CJ66" s="134" t="str">
        <f t="shared" si="299"/>
        <v/>
      </c>
      <c r="CK66" s="134" t="str">
        <f t="shared" si="300"/>
        <v/>
      </c>
      <c r="CL66" s="134" t="str">
        <f t="shared" si="301"/>
        <v/>
      </c>
      <c r="CM66" s="134" t="str">
        <f t="shared" si="302"/>
        <v/>
      </c>
      <c r="CN66" s="134" t="str">
        <f t="shared" si="303"/>
        <v/>
      </c>
      <c r="CO66" s="134" t="str">
        <f t="shared" si="304"/>
        <v/>
      </c>
      <c r="CP66" s="134" t="str">
        <f t="shared" si="305"/>
        <v/>
      </c>
      <c r="CQ66" s="134" t="str">
        <f t="shared" si="306"/>
        <v/>
      </c>
      <c r="CR66" s="134" t="str">
        <f t="shared" si="307"/>
        <v/>
      </c>
      <c r="CS66" s="134" t="str">
        <f t="shared" si="308"/>
        <v/>
      </c>
      <c r="CT66" s="134" t="str">
        <f t="shared" si="309"/>
        <v/>
      </c>
      <c r="CU66" s="134" t="str">
        <f t="shared" si="310"/>
        <v/>
      </c>
      <c r="CV66" s="134" t="str">
        <f t="shared" si="311"/>
        <v/>
      </c>
      <c r="CW66" s="134" t="str">
        <f t="shared" si="312"/>
        <v/>
      </c>
      <c r="CX66" s="134" t="str">
        <f t="shared" si="313"/>
        <v/>
      </c>
      <c r="CY66" s="134" t="str">
        <f t="shared" si="314"/>
        <v/>
      </c>
      <c r="CZ66" s="134" t="str">
        <f t="shared" si="315"/>
        <v/>
      </c>
      <c r="DA66" s="134" t="str">
        <f t="shared" si="316"/>
        <v/>
      </c>
      <c r="DB66" s="134" t="str">
        <f t="shared" si="317"/>
        <v/>
      </c>
      <c r="DC66" s="134" t="str">
        <f t="shared" si="318"/>
        <v/>
      </c>
      <c r="DD66" s="134" t="str">
        <f t="shared" si="319"/>
        <v/>
      </c>
      <c r="DE66" s="134" t="str">
        <f t="shared" si="320"/>
        <v/>
      </c>
      <c r="DF66" s="134" t="str">
        <f t="shared" si="321"/>
        <v/>
      </c>
      <c r="DG66" s="134" t="str">
        <f t="shared" si="322"/>
        <v/>
      </c>
      <c r="DH66" s="134" t="str">
        <f t="shared" si="323"/>
        <v/>
      </c>
      <c r="DI66" s="134" t="str">
        <f t="shared" si="324"/>
        <v/>
      </c>
      <c r="DJ66" s="134" t="str">
        <f t="shared" si="325"/>
        <v/>
      </c>
      <c r="DK66" s="134" t="str">
        <f t="shared" si="326"/>
        <v/>
      </c>
      <c r="DL66" s="134" t="str">
        <f t="shared" si="327"/>
        <v/>
      </c>
      <c r="DM66" s="134" t="str">
        <f t="shared" si="328"/>
        <v/>
      </c>
      <c r="DN66" s="134" t="str">
        <f t="shared" si="329"/>
        <v/>
      </c>
      <c r="DO66" s="134" t="str">
        <f t="shared" si="330"/>
        <v/>
      </c>
      <c r="DP66" s="134" t="str">
        <f t="shared" si="227"/>
        <v/>
      </c>
      <c r="DQ66" s="134" t="str">
        <f t="shared" si="227"/>
        <v/>
      </c>
      <c r="DR66" s="134" t="str">
        <f t="shared" si="227"/>
        <v/>
      </c>
      <c r="DS66" s="134" t="str">
        <f t="shared" si="231"/>
        <v/>
      </c>
      <c r="DT66" s="134" t="str">
        <f t="shared" si="231"/>
        <v/>
      </c>
      <c r="DU66" s="134" t="str">
        <f t="shared" si="231"/>
        <v/>
      </c>
      <c r="DV66" s="134" t="str">
        <f t="shared" si="231"/>
        <v/>
      </c>
      <c r="DW66" s="134" t="str">
        <f t="shared" si="231"/>
        <v/>
      </c>
      <c r="DX66" s="134" t="str">
        <f t="shared" si="231"/>
        <v/>
      </c>
      <c r="DY66" s="134" t="str">
        <f t="shared" si="231"/>
        <v/>
      </c>
      <c r="DZ66" s="134" t="str">
        <f t="shared" si="231"/>
        <v/>
      </c>
      <c r="EA66" s="134" t="str">
        <f t="shared" si="231"/>
        <v/>
      </c>
      <c r="EB66" s="134" t="str">
        <f t="shared" si="231"/>
        <v/>
      </c>
      <c r="EC66" s="134" t="str">
        <f t="shared" si="231"/>
        <v/>
      </c>
      <c r="ED66" s="134" t="str">
        <f t="shared" si="231"/>
        <v/>
      </c>
      <c r="EE66" s="134" t="str">
        <f t="shared" si="231"/>
        <v/>
      </c>
      <c r="EF66" s="134" t="str">
        <f t="shared" si="231"/>
        <v/>
      </c>
      <c r="EG66" s="134" t="str">
        <f t="shared" si="231"/>
        <v/>
      </c>
      <c r="EH66" s="134" t="str">
        <f t="shared" si="364"/>
        <v/>
      </c>
      <c r="EI66" s="134" t="str">
        <f t="shared" si="365"/>
        <v/>
      </c>
      <c r="EJ66" s="134" t="str">
        <f t="shared" si="366"/>
        <v/>
      </c>
      <c r="EK66" s="134" t="str">
        <f t="shared" si="367"/>
        <v/>
      </c>
      <c r="EL66" s="134" t="str">
        <f t="shared" si="368"/>
        <v/>
      </c>
      <c r="EM66" s="134" t="str">
        <f t="shared" si="369"/>
        <v/>
      </c>
      <c r="EN66" s="134" t="str">
        <f t="shared" si="370"/>
        <v/>
      </c>
      <c r="EO66" s="134" t="str">
        <f t="shared" si="371"/>
        <v/>
      </c>
      <c r="EP66" s="134" t="str">
        <f t="shared" si="372"/>
        <v/>
      </c>
      <c r="EQ66" s="134" t="str">
        <f t="shared" si="373"/>
        <v/>
      </c>
      <c r="ER66" s="134" t="str">
        <f t="shared" si="374"/>
        <v/>
      </c>
      <c r="ES66" s="134" t="str">
        <f t="shared" si="375"/>
        <v/>
      </c>
      <c r="ET66" s="134" t="str">
        <f t="shared" si="376"/>
        <v/>
      </c>
      <c r="EU66" s="134" t="str">
        <f t="shared" si="377"/>
        <v/>
      </c>
      <c r="EV66" s="134" t="str">
        <f t="shared" si="378"/>
        <v/>
      </c>
      <c r="EW66" s="134" t="str">
        <f t="shared" si="379"/>
        <v/>
      </c>
      <c r="EX66" s="134" t="str">
        <f t="shared" si="380"/>
        <v/>
      </c>
      <c r="EY66" s="134" t="str">
        <f t="shared" si="381"/>
        <v/>
      </c>
      <c r="EZ66" s="134" t="str">
        <f t="shared" si="382"/>
        <v/>
      </c>
      <c r="FA66" s="134" t="str">
        <f t="shared" si="383"/>
        <v/>
      </c>
      <c r="FB66" s="134" t="str">
        <f t="shared" si="384"/>
        <v/>
      </c>
      <c r="FC66" s="134" t="str">
        <f t="shared" si="385"/>
        <v/>
      </c>
      <c r="FD66" s="134" t="str">
        <f t="shared" si="386"/>
        <v/>
      </c>
      <c r="FE66" s="134" t="str">
        <f t="shared" si="387"/>
        <v/>
      </c>
      <c r="FF66" s="134" t="str">
        <f t="shared" si="388"/>
        <v/>
      </c>
      <c r="FG66" s="134" t="str">
        <f t="shared" si="389"/>
        <v/>
      </c>
      <c r="FH66" s="134" t="str">
        <f t="shared" si="390"/>
        <v/>
      </c>
      <c r="FI66" s="134" t="str">
        <f t="shared" si="391"/>
        <v/>
      </c>
      <c r="FJ66" s="134" t="str">
        <f t="shared" si="392"/>
        <v/>
      </c>
      <c r="FK66" s="134" t="str">
        <f t="shared" si="393"/>
        <v/>
      </c>
      <c r="FL66" s="134" t="str">
        <f t="shared" si="348"/>
        <v/>
      </c>
      <c r="FM66" s="134" t="str">
        <f t="shared" si="349"/>
        <v/>
      </c>
      <c r="FN66" s="134" t="str">
        <f t="shared" si="350"/>
        <v/>
      </c>
      <c r="FO66" s="134" t="str">
        <f t="shared" si="351"/>
        <v/>
      </c>
      <c r="FP66" s="134" t="str">
        <f t="shared" si="352"/>
        <v/>
      </c>
      <c r="FQ66" s="134" t="str">
        <f t="shared" si="353"/>
        <v/>
      </c>
      <c r="FR66" s="134" t="str">
        <f t="shared" si="354"/>
        <v/>
      </c>
      <c r="FS66" s="134" t="str">
        <f t="shared" si="355"/>
        <v/>
      </c>
      <c r="FT66" s="134" t="str">
        <f t="shared" si="356"/>
        <v/>
      </c>
      <c r="FU66" s="134" t="str">
        <f t="shared" si="357"/>
        <v/>
      </c>
      <c r="FV66" s="134" t="str">
        <f t="shared" si="358"/>
        <v/>
      </c>
      <c r="FW66" s="134" t="str">
        <f t="shared" si="359"/>
        <v/>
      </c>
      <c r="FX66" s="134" t="str">
        <f t="shared" si="360"/>
        <v/>
      </c>
      <c r="FY66" s="134" t="str">
        <f t="shared" si="361"/>
        <v/>
      </c>
      <c r="FZ66" s="134" t="str">
        <f t="shared" si="362"/>
        <v/>
      </c>
      <c r="GA66" s="134" t="str">
        <f t="shared" si="223"/>
        <v/>
      </c>
      <c r="GB66" s="134" t="str">
        <f t="shared" si="229"/>
        <v/>
      </c>
      <c r="GC66" s="134" t="str">
        <f t="shared" si="229"/>
        <v/>
      </c>
      <c r="GD66" s="134" t="str">
        <f t="shared" si="229"/>
        <v/>
      </c>
      <c r="GE66" s="134" t="str">
        <f t="shared" si="229"/>
        <v/>
      </c>
      <c r="GF66" s="134" t="str">
        <f t="shared" si="229"/>
        <v/>
      </c>
      <c r="GG66" s="134" t="str">
        <f t="shared" si="229"/>
        <v/>
      </c>
      <c r="GH66" s="134" t="str">
        <f t="shared" si="229"/>
        <v/>
      </c>
      <c r="GI66" s="134" t="str">
        <f t="shared" si="229"/>
        <v/>
      </c>
      <c r="GJ66" s="134" t="str">
        <f t="shared" si="229"/>
        <v/>
      </c>
      <c r="GK66" s="134" t="str">
        <f t="shared" si="229"/>
        <v/>
      </c>
      <c r="GL66" s="134" t="str">
        <f t="shared" si="229"/>
        <v/>
      </c>
      <c r="GM66" s="134" t="str">
        <f t="shared" si="229"/>
        <v/>
      </c>
      <c r="GN66" s="134" t="str">
        <f t="shared" si="228"/>
        <v/>
      </c>
      <c r="GO66" s="134" t="str">
        <f t="shared" si="228"/>
        <v/>
      </c>
      <c r="GP66" s="134" t="str">
        <f t="shared" si="228"/>
        <v/>
      </c>
      <c r="GQ66" s="134" t="str">
        <f t="shared" si="228"/>
        <v/>
      </c>
      <c r="GR66" s="134" t="str">
        <f t="shared" si="228"/>
        <v/>
      </c>
      <c r="GS66" s="134" t="str">
        <f t="shared" si="228"/>
        <v/>
      </c>
      <c r="GT66" s="134" t="str">
        <f t="shared" si="228"/>
        <v/>
      </c>
      <c r="GU66" s="134" t="str">
        <f t="shared" si="228"/>
        <v/>
      </c>
      <c r="GV66" s="134" t="str">
        <f t="shared" si="228"/>
        <v/>
      </c>
      <c r="GW66" s="134" t="str">
        <f t="shared" si="228"/>
        <v/>
      </c>
      <c r="GX66" s="134" t="str">
        <f t="shared" si="228"/>
        <v/>
      </c>
      <c r="GY66" s="134" t="str">
        <f t="shared" si="228"/>
        <v/>
      </c>
      <c r="GZ66" s="134" t="str">
        <f t="shared" si="228"/>
        <v/>
      </c>
      <c r="HA66" s="134" t="str">
        <f t="shared" si="228"/>
        <v/>
      </c>
      <c r="HB66" s="134" t="str">
        <f t="shared" si="228"/>
        <v/>
      </c>
      <c r="HC66" s="134" t="str">
        <f t="shared" si="343"/>
        <v/>
      </c>
      <c r="HD66" s="134" t="str">
        <f t="shared" si="344"/>
        <v/>
      </c>
      <c r="HE66" s="134" t="str">
        <f t="shared" si="345"/>
        <v/>
      </c>
      <c r="HF66" s="134" t="str">
        <f t="shared" si="331"/>
        <v/>
      </c>
      <c r="HG66" s="134" t="str">
        <f t="shared" si="332"/>
        <v/>
      </c>
      <c r="HH66" s="134" t="str">
        <f t="shared" si="333"/>
        <v/>
      </c>
      <c r="HI66" s="134" t="str">
        <f t="shared" si="334"/>
        <v/>
      </c>
      <c r="HJ66" s="134" t="str">
        <f t="shared" si="335"/>
        <v/>
      </c>
      <c r="HK66" s="134" t="str">
        <f t="shared" si="336"/>
        <v/>
      </c>
      <c r="HL66" s="134" t="str">
        <f t="shared" si="337"/>
        <v/>
      </c>
      <c r="HM66" s="134" t="str">
        <f t="shared" si="338"/>
        <v/>
      </c>
      <c r="HN66" s="134" t="str">
        <f t="shared" si="339"/>
        <v/>
      </c>
      <c r="HO66" s="134" t="str">
        <f t="shared" si="340"/>
        <v/>
      </c>
      <c r="HP66" s="135" t="str">
        <f t="shared" si="341"/>
        <v/>
      </c>
    </row>
    <row r="67" spans="1:224" hidden="1">
      <c r="A67" s="63"/>
      <c r="B67" s="63"/>
      <c r="C67" s="63"/>
      <c r="D67" s="63"/>
      <c r="E67" s="63"/>
      <c r="F67" s="63"/>
      <c r="G67" s="61"/>
      <c r="K67"/>
      <c r="L67"/>
      <c r="M67"/>
      <c r="N67" s="133" t="str">
        <f t="shared" si="225"/>
        <v>직원23</v>
      </c>
      <c r="O67" s="130" t="str">
        <f t="shared" ref="O67:U67" si="397">IF(O32="","",O32)</f>
        <v/>
      </c>
      <c r="P67" s="130" t="str">
        <f t="shared" si="397"/>
        <v/>
      </c>
      <c r="Q67" s="130" t="str">
        <f t="shared" si="397"/>
        <v/>
      </c>
      <c r="R67" s="130" t="str">
        <f t="shared" si="397"/>
        <v/>
      </c>
      <c r="S67" s="130" t="str">
        <f t="shared" si="397"/>
        <v/>
      </c>
      <c r="T67" s="130" t="str">
        <f t="shared" si="397"/>
        <v/>
      </c>
      <c r="U67" s="130" t="str">
        <f t="shared" si="397"/>
        <v/>
      </c>
      <c r="V67" s="130" t="str">
        <f t="shared" si="233"/>
        <v/>
      </c>
      <c r="W67" s="130" t="str">
        <f t="shared" si="234"/>
        <v/>
      </c>
      <c r="X67" s="130" t="str">
        <f t="shared" si="235"/>
        <v/>
      </c>
      <c r="Y67" s="130" t="str">
        <f t="shared" si="236"/>
        <v/>
      </c>
      <c r="Z67" s="130" t="str">
        <f t="shared" si="237"/>
        <v/>
      </c>
      <c r="AA67" s="130" t="str">
        <f t="shared" si="238"/>
        <v/>
      </c>
      <c r="AB67" s="130" t="str">
        <f t="shared" si="239"/>
        <v/>
      </c>
      <c r="AC67" s="130" t="str">
        <f t="shared" si="240"/>
        <v/>
      </c>
      <c r="AD67" s="130" t="str">
        <f t="shared" si="241"/>
        <v/>
      </c>
      <c r="AE67" s="134" t="str">
        <f t="shared" si="242"/>
        <v/>
      </c>
      <c r="AF67" s="134" t="str">
        <f t="shared" si="243"/>
        <v/>
      </c>
      <c r="AG67" s="134" t="str">
        <f t="shared" si="244"/>
        <v/>
      </c>
      <c r="AH67" s="134" t="str">
        <f t="shared" si="245"/>
        <v/>
      </c>
      <c r="AI67" s="134" t="str">
        <f t="shared" si="246"/>
        <v/>
      </c>
      <c r="AJ67" s="134" t="str">
        <f t="shared" si="247"/>
        <v/>
      </c>
      <c r="AK67" s="134" t="str">
        <f t="shared" si="248"/>
        <v/>
      </c>
      <c r="AL67" s="134" t="str">
        <f t="shared" si="249"/>
        <v/>
      </c>
      <c r="AM67" s="134" t="str">
        <f t="shared" si="250"/>
        <v/>
      </c>
      <c r="AN67" s="134" t="str">
        <f t="shared" si="251"/>
        <v/>
      </c>
      <c r="AO67" s="134" t="str">
        <f t="shared" si="252"/>
        <v/>
      </c>
      <c r="AP67" s="134" t="str">
        <f t="shared" si="253"/>
        <v/>
      </c>
      <c r="AQ67" s="134" t="str">
        <f t="shared" si="254"/>
        <v/>
      </c>
      <c r="AR67" s="134" t="str">
        <f t="shared" si="255"/>
        <v/>
      </c>
      <c r="AS67" s="134" t="str">
        <f t="shared" si="256"/>
        <v/>
      </c>
      <c r="AT67" s="134" t="str">
        <f t="shared" si="257"/>
        <v/>
      </c>
      <c r="AU67" s="134" t="str">
        <f t="shared" si="258"/>
        <v/>
      </c>
      <c r="AV67" s="134" t="str">
        <f t="shared" si="259"/>
        <v/>
      </c>
      <c r="AW67" s="134" t="str">
        <f t="shared" si="260"/>
        <v/>
      </c>
      <c r="AX67" s="134" t="str">
        <f t="shared" si="261"/>
        <v/>
      </c>
      <c r="AY67" s="134" t="str">
        <f t="shared" si="262"/>
        <v/>
      </c>
      <c r="AZ67" s="130" t="str">
        <f t="shared" si="263"/>
        <v/>
      </c>
      <c r="BA67" s="130" t="str">
        <f t="shared" si="264"/>
        <v/>
      </c>
      <c r="BB67" s="130" t="str">
        <f t="shared" si="265"/>
        <v/>
      </c>
      <c r="BC67" s="130" t="str">
        <f t="shared" si="266"/>
        <v/>
      </c>
      <c r="BD67" s="130" t="str">
        <f t="shared" si="267"/>
        <v/>
      </c>
      <c r="BE67" s="130" t="str">
        <f t="shared" si="268"/>
        <v/>
      </c>
      <c r="BF67" s="130" t="str">
        <f t="shared" si="269"/>
        <v/>
      </c>
      <c r="BG67" s="130" t="str">
        <f t="shared" si="270"/>
        <v/>
      </c>
      <c r="BH67" s="130" t="str">
        <f t="shared" si="271"/>
        <v/>
      </c>
      <c r="BI67" s="130" t="str">
        <f t="shared" si="272"/>
        <v/>
      </c>
      <c r="BJ67" s="130" t="str">
        <f t="shared" si="273"/>
        <v/>
      </c>
      <c r="BK67" s="130" t="str">
        <f t="shared" si="274"/>
        <v/>
      </c>
      <c r="BL67" s="130" t="str">
        <f t="shared" si="275"/>
        <v/>
      </c>
      <c r="BM67" s="130" t="str">
        <f t="shared" si="276"/>
        <v/>
      </c>
      <c r="BN67" s="130" t="str">
        <f t="shared" si="277"/>
        <v/>
      </c>
      <c r="BO67" s="130" t="str">
        <f t="shared" si="278"/>
        <v/>
      </c>
      <c r="BP67" s="130" t="str">
        <f t="shared" si="279"/>
        <v/>
      </c>
      <c r="BQ67" s="130" t="str">
        <f t="shared" si="280"/>
        <v/>
      </c>
      <c r="BR67" s="130" t="str">
        <f t="shared" si="281"/>
        <v/>
      </c>
      <c r="BS67" s="130" t="str">
        <f t="shared" si="282"/>
        <v/>
      </c>
      <c r="BT67" s="130" t="str">
        <f t="shared" si="283"/>
        <v/>
      </c>
      <c r="BU67" s="134" t="str">
        <f t="shared" si="284"/>
        <v/>
      </c>
      <c r="BV67" s="134" t="str">
        <f t="shared" si="285"/>
        <v/>
      </c>
      <c r="BW67" s="134" t="str">
        <f t="shared" si="286"/>
        <v/>
      </c>
      <c r="BX67" s="134" t="str">
        <f t="shared" si="287"/>
        <v/>
      </c>
      <c r="BY67" s="134" t="str">
        <f t="shared" si="288"/>
        <v/>
      </c>
      <c r="BZ67" s="134" t="str">
        <f t="shared" si="289"/>
        <v/>
      </c>
      <c r="CA67" s="134" t="str">
        <f t="shared" si="290"/>
        <v/>
      </c>
      <c r="CB67" s="134" t="str">
        <f t="shared" si="291"/>
        <v/>
      </c>
      <c r="CC67" s="134" t="str">
        <f t="shared" si="292"/>
        <v/>
      </c>
      <c r="CD67" s="134" t="str">
        <f t="shared" si="293"/>
        <v/>
      </c>
      <c r="CE67" s="134" t="str">
        <f t="shared" si="294"/>
        <v/>
      </c>
      <c r="CF67" s="134" t="str">
        <f t="shared" si="295"/>
        <v/>
      </c>
      <c r="CG67" s="134" t="str">
        <f t="shared" si="296"/>
        <v/>
      </c>
      <c r="CH67" s="134" t="str">
        <f t="shared" si="297"/>
        <v/>
      </c>
      <c r="CI67" s="134" t="str">
        <f t="shared" si="298"/>
        <v/>
      </c>
      <c r="CJ67" s="134" t="str">
        <f t="shared" si="299"/>
        <v/>
      </c>
      <c r="CK67" s="134" t="str">
        <f t="shared" si="300"/>
        <v/>
      </c>
      <c r="CL67" s="134" t="str">
        <f t="shared" si="301"/>
        <v/>
      </c>
      <c r="CM67" s="134" t="str">
        <f t="shared" si="302"/>
        <v/>
      </c>
      <c r="CN67" s="134" t="str">
        <f t="shared" si="303"/>
        <v/>
      </c>
      <c r="CO67" s="134" t="str">
        <f t="shared" si="304"/>
        <v/>
      </c>
      <c r="CP67" s="134" t="str">
        <f t="shared" si="305"/>
        <v/>
      </c>
      <c r="CQ67" s="134" t="str">
        <f t="shared" si="306"/>
        <v/>
      </c>
      <c r="CR67" s="134" t="str">
        <f t="shared" si="307"/>
        <v/>
      </c>
      <c r="CS67" s="134" t="str">
        <f t="shared" si="308"/>
        <v/>
      </c>
      <c r="CT67" s="134" t="str">
        <f t="shared" si="309"/>
        <v/>
      </c>
      <c r="CU67" s="134" t="str">
        <f t="shared" si="310"/>
        <v/>
      </c>
      <c r="CV67" s="134" t="str">
        <f t="shared" si="311"/>
        <v/>
      </c>
      <c r="CW67" s="134" t="str">
        <f t="shared" si="312"/>
        <v/>
      </c>
      <c r="CX67" s="134" t="str">
        <f t="shared" si="313"/>
        <v/>
      </c>
      <c r="CY67" s="134" t="str">
        <f t="shared" si="314"/>
        <v/>
      </c>
      <c r="CZ67" s="134" t="str">
        <f t="shared" si="315"/>
        <v/>
      </c>
      <c r="DA67" s="134" t="str">
        <f t="shared" si="316"/>
        <v/>
      </c>
      <c r="DB67" s="134" t="str">
        <f t="shared" si="317"/>
        <v/>
      </c>
      <c r="DC67" s="134" t="str">
        <f t="shared" si="318"/>
        <v/>
      </c>
      <c r="DD67" s="134" t="str">
        <f t="shared" si="319"/>
        <v/>
      </c>
      <c r="DE67" s="134" t="str">
        <f t="shared" si="320"/>
        <v/>
      </c>
      <c r="DF67" s="134" t="str">
        <f t="shared" si="321"/>
        <v/>
      </c>
      <c r="DG67" s="134" t="str">
        <f t="shared" si="322"/>
        <v/>
      </c>
      <c r="DH67" s="134" t="str">
        <f t="shared" si="323"/>
        <v/>
      </c>
      <c r="DI67" s="134" t="str">
        <f t="shared" si="324"/>
        <v/>
      </c>
      <c r="DJ67" s="134" t="str">
        <f t="shared" si="325"/>
        <v/>
      </c>
      <c r="DK67" s="134" t="str">
        <f t="shared" si="326"/>
        <v/>
      </c>
      <c r="DL67" s="134" t="str">
        <f t="shared" si="327"/>
        <v/>
      </c>
      <c r="DM67" s="134" t="str">
        <f t="shared" si="328"/>
        <v/>
      </c>
      <c r="DN67" s="134" t="str">
        <f t="shared" si="329"/>
        <v/>
      </c>
      <c r="DO67" s="134" t="str">
        <f t="shared" si="330"/>
        <v/>
      </c>
      <c r="DP67" s="134" t="str">
        <f t="shared" si="227"/>
        <v/>
      </c>
      <c r="DQ67" s="134" t="str">
        <f t="shared" si="227"/>
        <v/>
      </c>
      <c r="DR67" s="134" t="str">
        <f t="shared" si="227"/>
        <v/>
      </c>
      <c r="DS67" s="134" t="str">
        <f t="shared" si="231"/>
        <v/>
      </c>
      <c r="DT67" s="134" t="str">
        <f t="shared" si="231"/>
        <v/>
      </c>
      <c r="DU67" s="134" t="str">
        <f t="shared" si="231"/>
        <v/>
      </c>
      <c r="DV67" s="134" t="str">
        <f t="shared" si="231"/>
        <v/>
      </c>
      <c r="DW67" s="134" t="str">
        <f t="shared" si="231"/>
        <v/>
      </c>
      <c r="DX67" s="134" t="str">
        <f t="shared" si="231"/>
        <v/>
      </c>
      <c r="DY67" s="134" t="str">
        <f t="shared" si="231"/>
        <v/>
      </c>
      <c r="DZ67" s="134" t="str">
        <f t="shared" si="231"/>
        <v/>
      </c>
      <c r="EA67" s="134" t="str">
        <f t="shared" si="231"/>
        <v/>
      </c>
      <c r="EB67" s="134" t="str">
        <f t="shared" si="231"/>
        <v/>
      </c>
      <c r="EC67" s="134" t="str">
        <f t="shared" si="231"/>
        <v/>
      </c>
      <c r="ED67" s="134" t="str">
        <f t="shared" si="231"/>
        <v/>
      </c>
      <c r="EE67" s="134" t="str">
        <f t="shared" si="231"/>
        <v/>
      </c>
      <c r="EF67" s="134" t="str">
        <f t="shared" si="231"/>
        <v/>
      </c>
      <c r="EG67" s="134" t="str">
        <f t="shared" si="231"/>
        <v/>
      </c>
      <c r="EH67" s="134" t="str">
        <f t="shared" si="364"/>
        <v/>
      </c>
      <c r="EI67" s="134" t="str">
        <f t="shared" si="365"/>
        <v/>
      </c>
      <c r="EJ67" s="134" t="str">
        <f t="shared" si="366"/>
        <v/>
      </c>
      <c r="EK67" s="134" t="str">
        <f t="shared" si="367"/>
        <v/>
      </c>
      <c r="EL67" s="134" t="str">
        <f t="shared" si="368"/>
        <v/>
      </c>
      <c r="EM67" s="134" t="str">
        <f t="shared" si="369"/>
        <v/>
      </c>
      <c r="EN67" s="134" t="str">
        <f t="shared" si="370"/>
        <v/>
      </c>
      <c r="EO67" s="134" t="str">
        <f t="shared" si="371"/>
        <v/>
      </c>
      <c r="EP67" s="134" t="str">
        <f t="shared" si="372"/>
        <v/>
      </c>
      <c r="EQ67" s="134" t="str">
        <f t="shared" si="373"/>
        <v/>
      </c>
      <c r="ER67" s="134" t="str">
        <f t="shared" si="374"/>
        <v/>
      </c>
      <c r="ES67" s="134" t="str">
        <f t="shared" si="375"/>
        <v/>
      </c>
      <c r="ET67" s="134" t="str">
        <f t="shared" si="376"/>
        <v/>
      </c>
      <c r="EU67" s="134" t="str">
        <f t="shared" si="377"/>
        <v/>
      </c>
      <c r="EV67" s="134" t="str">
        <f t="shared" si="378"/>
        <v/>
      </c>
      <c r="EW67" s="134" t="str">
        <f t="shared" si="379"/>
        <v/>
      </c>
      <c r="EX67" s="134" t="str">
        <f t="shared" si="380"/>
        <v/>
      </c>
      <c r="EY67" s="134" t="str">
        <f t="shared" si="381"/>
        <v/>
      </c>
      <c r="EZ67" s="134" t="str">
        <f t="shared" si="382"/>
        <v/>
      </c>
      <c r="FA67" s="134" t="str">
        <f t="shared" si="383"/>
        <v/>
      </c>
      <c r="FB67" s="134" t="str">
        <f t="shared" si="384"/>
        <v/>
      </c>
      <c r="FC67" s="134" t="str">
        <f t="shared" si="385"/>
        <v/>
      </c>
      <c r="FD67" s="134" t="str">
        <f t="shared" si="386"/>
        <v/>
      </c>
      <c r="FE67" s="134" t="str">
        <f t="shared" si="387"/>
        <v/>
      </c>
      <c r="FF67" s="134" t="str">
        <f t="shared" si="388"/>
        <v/>
      </c>
      <c r="FG67" s="134" t="str">
        <f t="shared" si="389"/>
        <v/>
      </c>
      <c r="FH67" s="134" t="str">
        <f t="shared" si="390"/>
        <v/>
      </c>
      <c r="FI67" s="134" t="str">
        <f t="shared" si="391"/>
        <v/>
      </c>
      <c r="FJ67" s="134" t="str">
        <f t="shared" si="392"/>
        <v/>
      </c>
      <c r="FK67" s="134" t="str">
        <f t="shared" si="393"/>
        <v/>
      </c>
      <c r="FL67" s="134" t="str">
        <f t="shared" si="348"/>
        <v/>
      </c>
      <c r="FM67" s="134" t="str">
        <f t="shared" si="349"/>
        <v/>
      </c>
      <c r="FN67" s="134" t="str">
        <f t="shared" si="350"/>
        <v/>
      </c>
      <c r="FO67" s="134" t="str">
        <f t="shared" si="351"/>
        <v/>
      </c>
      <c r="FP67" s="134" t="str">
        <f t="shared" si="352"/>
        <v/>
      </c>
      <c r="FQ67" s="134" t="str">
        <f t="shared" si="353"/>
        <v/>
      </c>
      <c r="FR67" s="134" t="str">
        <f t="shared" si="354"/>
        <v/>
      </c>
      <c r="FS67" s="134" t="str">
        <f t="shared" si="355"/>
        <v/>
      </c>
      <c r="FT67" s="134" t="str">
        <f t="shared" si="356"/>
        <v/>
      </c>
      <c r="FU67" s="134" t="str">
        <f t="shared" si="357"/>
        <v/>
      </c>
      <c r="FV67" s="134" t="str">
        <f t="shared" si="358"/>
        <v/>
      </c>
      <c r="FW67" s="134" t="str">
        <f t="shared" si="359"/>
        <v/>
      </c>
      <c r="FX67" s="134" t="str">
        <f t="shared" si="360"/>
        <v/>
      </c>
      <c r="FY67" s="134" t="str">
        <f t="shared" si="361"/>
        <v/>
      </c>
      <c r="FZ67" s="134" t="str">
        <f t="shared" si="362"/>
        <v/>
      </c>
      <c r="GA67" s="134" t="str">
        <f t="shared" si="223"/>
        <v/>
      </c>
      <c r="GB67" s="134" t="str">
        <f t="shared" si="229"/>
        <v/>
      </c>
      <c r="GC67" s="134" t="str">
        <f t="shared" si="229"/>
        <v/>
      </c>
      <c r="GD67" s="134" t="str">
        <f t="shared" si="229"/>
        <v/>
      </c>
      <c r="GE67" s="134" t="str">
        <f t="shared" si="229"/>
        <v/>
      </c>
      <c r="GF67" s="134" t="str">
        <f t="shared" si="229"/>
        <v/>
      </c>
      <c r="GG67" s="134" t="str">
        <f t="shared" si="229"/>
        <v/>
      </c>
      <c r="GH67" s="134" t="str">
        <f t="shared" si="229"/>
        <v/>
      </c>
      <c r="GI67" s="134" t="str">
        <f t="shared" si="229"/>
        <v/>
      </c>
      <c r="GJ67" s="134" t="str">
        <f t="shared" si="229"/>
        <v/>
      </c>
      <c r="GK67" s="134" t="str">
        <f t="shared" si="229"/>
        <v/>
      </c>
      <c r="GL67" s="134" t="str">
        <f t="shared" si="229"/>
        <v/>
      </c>
      <c r="GM67" s="134" t="str">
        <f t="shared" si="229"/>
        <v/>
      </c>
      <c r="GN67" s="134" t="str">
        <f t="shared" si="228"/>
        <v/>
      </c>
      <c r="GO67" s="134" t="str">
        <f t="shared" si="228"/>
        <v/>
      </c>
      <c r="GP67" s="134" t="str">
        <f t="shared" si="228"/>
        <v/>
      </c>
      <c r="GQ67" s="134" t="str">
        <f t="shared" si="228"/>
        <v/>
      </c>
      <c r="GR67" s="134" t="str">
        <f t="shared" si="228"/>
        <v/>
      </c>
      <c r="GS67" s="134" t="str">
        <f t="shared" si="228"/>
        <v/>
      </c>
      <c r="GT67" s="134" t="str">
        <f t="shared" si="228"/>
        <v/>
      </c>
      <c r="GU67" s="134" t="str">
        <f t="shared" si="228"/>
        <v/>
      </c>
      <c r="GV67" s="134" t="str">
        <f t="shared" si="228"/>
        <v/>
      </c>
      <c r="GW67" s="134" t="str">
        <f t="shared" si="228"/>
        <v/>
      </c>
      <c r="GX67" s="134" t="str">
        <f t="shared" si="228"/>
        <v/>
      </c>
      <c r="GY67" s="134" t="str">
        <f t="shared" si="228"/>
        <v/>
      </c>
      <c r="GZ67" s="134" t="str">
        <f t="shared" si="228"/>
        <v/>
      </c>
      <c r="HA67" s="134" t="str">
        <f t="shared" si="228"/>
        <v/>
      </c>
      <c r="HB67" s="134" t="str">
        <f t="shared" si="228"/>
        <v/>
      </c>
      <c r="HC67" s="134" t="str">
        <f t="shared" si="343"/>
        <v/>
      </c>
      <c r="HD67" s="134" t="str">
        <f t="shared" si="344"/>
        <v/>
      </c>
      <c r="HE67" s="134" t="str">
        <f t="shared" si="345"/>
        <v/>
      </c>
      <c r="HF67" s="134" t="str">
        <f t="shared" si="331"/>
        <v/>
      </c>
      <c r="HG67" s="134" t="str">
        <f t="shared" si="332"/>
        <v/>
      </c>
      <c r="HH67" s="134" t="str">
        <f t="shared" si="333"/>
        <v/>
      </c>
      <c r="HI67" s="134" t="str">
        <f t="shared" si="334"/>
        <v/>
      </c>
      <c r="HJ67" s="134" t="str">
        <f t="shared" si="335"/>
        <v/>
      </c>
      <c r="HK67" s="134" t="str">
        <f t="shared" si="336"/>
        <v/>
      </c>
      <c r="HL67" s="134" t="str">
        <f t="shared" si="337"/>
        <v/>
      </c>
      <c r="HM67" s="134" t="str">
        <f t="shared" si="338"/>
        <v/>
      </c>
      <c r="HN67" s="134" t="str">
        <f t="shared" si="339"/>
        <v/>
      </c>
      <c r="HO67" s="134" t="str">
        <f t="shared" si="340"/>
        <v/>
      </c>
      <c r="HP67" s="135" t="str">
        <f t="shared" si="341"/>
        <v/>
      </c>
    </row>
    <row r="68" spans="1:224" hidden="1">
      <c r="A68" s="63"/>
      <c r="B68" s="63"/>
      <c r="C68" s="63"/>
      <c r="D68" s="63"/>
      <c r="E68" s="63"/>
      <c r="F68" s="63"/>
      <c r="G68" s="61"/>
      <c r="K68"/>
      <c r="L68"/>
      <c r="M68"/>
      <c r="N68" s="133" t="str">
        <f t="shared" si="225"/>
        <v>직원24</v>
      </c>
      <c r="O68" s="130" t="str">
        <f t="shared" ref="O68:U68" si="398">IF(O33="","",O33)</f>
        <v/>
      </c>
      <c r="P68" s="130" t="str">
        <f t="shared" si="398"/>
        <v/>
      </c>
      <c r="Q68" s="130" t="str">
        <f t="shared" si="398"/>
        <v/>
      </c>
      <c r="R68" s="130" t="str">
        <f t="shared" si="398"/>
        <v/>
      </c>
      <c r="S68" s="130" t="str">
        <f t="shared" si="398"/>
        <v/>
      </c>
      <c r="T68" s="130" t="str">
        <f t="shared" si="398"/>
        <v/>
      </c>
      <c r="U68" s="130" t="str">
        <f t="shared" si="398"/>
        <v/>
      </c>
      <c r="V68" s="130" t="str">
        <f t="shared" si="233"/>
        <v/>
      </c>
      <c r="W68" s="130" t="str">
        <f t="shared" si="234"/>
        <v/>
      </c>
      <c r="X68" s="130" t="str">
        <f t="shared" si="235"/>
        <v/>
      </c>
      <c r="Y68" s="130" t="str">
        <f t="shared" si="236"/>
        <v/>
      </c>
      <c r="Z68" s="130" t="str">
        <f t="shared" si="237"/>
        <v/>
      </c>
      <c r="AA68" s="130" t="str">
        <f t="shared" si="238"/>
        <v/>
      </c>
      <c r="AB68" s="130" t="str">
        <f t="shared" si="239"/>
        <v/>
      </c>
      <c r="AC68" s="130" t="str">
        <f t="shared" si="240"/>
        <v/>
      </c>
      <c r="AD68" s="130" t="str">
        <f t="shared" si="241"/>
        <v/>
      </c>
      <c r="AE68" s="134" t="str">
        <f t="shared" si="242"/>
        <v/>
      </c>
      <c r="AF68" s="134" t="str">
        <f t="shared" si="243"/>
        <v/>
      </c>
      <c r="AG68" s="134" t="str">
        <f t="shared" si="244"/>
        <v/>
      </c>
      <c r="AH68" s="134" t="str">
        <f t="shared" si="245"/>
        <v/>
      </c>
      <c r="AI68" s="134" t="str">
        <f t="shared" si="246"/>
        <v/>
      </c>
      <c r="AJ68" s="134" t="str">
        <f t="shared" si="247"/>
        <v/>
      </c>
      <c r="AK68" s="134" t="str">
        <f t="shared" si="248"/>
        <v/>
      </c>
      <c r="AL68" s="134" t="str">
        <f t="shared" si="249"/>
        <v/>
      </c>
      <c r="AM68" s="134" t="str">
        <f t="shared" si="250"/>
        <v/>
      </c>
      <c r="AN68" s="134" t="str">
        <f t="shared" si="251"/>
        <v/>
      </c>
      <c r="AO68" s="134" t="str">
        <f t="shared" si="252"/>
        <v/>
      </c>
      <c r="AP68" s="134" t="str">
        <f t="shared" si="253"/>
        <v/>
      </c>
      <c r="AQ68" s="134" t="str">
        <f t="shared" si="254"/>
        <v/>
      </c>
      <c r="AR68" s="134" t="str">
        <f t="shared" si="255"/>
        <v/>
      </c>
      <c r="AS68" s="134" t="str">
        <f t="shared" si="256"/>
        <v/>
      </c>
      <c r="AT68" s="134" t="str">
        <f t="shared" si="257"/>
        <v/>
      </c>
      <c r="AU68" s="134" t="str">
        <f t="shared" si="258"/>
        <v/>
      </c>
      <c r="AV68" s="134" t="str">
        <f t="shared" si="259"/>
        <v/>
      </c>
      <c r="AW68" s="134" t="str">
        <f t="shared" si="260"/>
        <v/>
      </c>
      <c r="AX68" s="134" t="str">
        <f t="shared" si="261"/>
        <v/>
      </c>
      <c r="AY68" s="134" t="str">
        <f t="shared" si="262"/>
        <v/>
      </c>
      <c r="AZ68" s="130" t="str">
        <f t="shared" si="263"/>
        <v/>
      </c>
      <c r="BA68" s="130" t="str">
        <f t="shared" si="264"/>
        <v/>
      </c>
      <c r="BB68" s="130" t="str">
        <f t="shared" si="265"/>
        <v/>
      </c>
      <c r="BC68" s="130" t="str">
        <f t="shared" si="266"/>
        <v/>
      </c>
      <c r="BD68" s="130" t="str">
        <f t="shared" si="267"/>
        <v/>
      </c>
      <c r="BE68" s="130" t="str">
        <f t="shared" si="268"/>
        <v/>
      </c>
      <c r="BF68" s="130" t="str">
        <f t="shared" si="269"/>
        <v/>
      </c>
      <c r="BG68" s="130" t="str">
        <f t="shared" si="270"/>
        <v/>
      </c>
      <c r="BH68" s="130" t="str">
        <f t="shared" si="271"/>
        <v/>
      </c>
      <c r="BI68" s="130" t="str">
        <f t="shared" si="272"/>
        <v/>
      </c>
      <c r="BJ68" s="130" t="str">
        <f t="shared" si="273"/>
        <v/>
      </c>
      <c r="BK68" s="130" t="str">
        <f t="shared" si="274"/>
        <v/>
      </c>
      <c r="BL68" s="130" t="str">
        <f t="shared" si="275"/>
        <v/>
      </c>
      <c r="BM68" s="130" t="str">
        <f t="shared" si="276"/>
        <v/>
      </c>
      <c r="BN68" s="130" t="str">
        <f t="shared" si="277"/>
        <v/>
      </c>
      <c r="BO68" s="130" t="str">
        <f t="shared" si="278"/>
        <v/>
      </c>
      <c r="BP68" s="130" t="str">
        <f t="shared" si="279"/>
        <v/>
      </c>
      <c r="BQ68" s="130" t="str">
        <f t="shared" si="280"/>
        <v/>
      </c>
      <c r="BR68" s="130" t="str">
        <f t="shared" si="281"/>
        <v/>
      </c>
      <c r="BS68" s="130" t="str">
        <f t="shared" si="282"/>
        <v/>
      </c>
      <c r="BT68" s="130" t="str">
        <f t="shared" si="283"/>
        <v/>
      </c>
      <c r="BU68" s="134" t="str">
        <f t="shared" si="284"/>
        <v/>
      </c>
      <c r="BV68" s="134" t="str">
        <f t="shared" si="285"/>
        <v/>
      </c>
      <c r="BW68" s="134" t="str">
        <f t="shared" si="286"/>
        <v/>
      </c>
      <c r="BX68" s="134" t="str">
        <f t="shared" si="287"/>
        <v/>
      </c>
      <c r="BY68" s="134" t="str">
        <f t="shared" si="288"/>
        <v/>
      </c>
      <c r="BZ68" s="134" t="str">
        <f t="shared" si="289"/>
        <v/>
      </c>
      <c r="CA68" s="134" t="str">
        <f t="shared" si="290"/>
        <v/>
      </c>
      <c r="CB68" s="134" t="str">
        <f t="shared" si="291"/>
        <v/>
      </c>
      <c r="CC68" s="134" t="str">
        <f t="shared" si="292"/>
        <v/>
      </c>
      <c r="CD68" s="134" t="str">
        <f t="shared" si="293"/>
        <v/>
      </c>
      <c r="CE68" s="134" t="str">
        <f t="shared" si="294"/>
        <v/>
      </c>
      <c r="CF68" s="134" t="str">
        <f t="shared" si="295"/>
        <v/>
      </c>
      <c r="CG68" s="134" t="str">
        <f t="shared" si="296"/>
        <v/>
      </c>
      <c r="CH68" s="134" t="str">
        <f t="shared" si="297"/>
        <v/>
      </c>
      <c r="CI68" s="134" t="str">
        <f t="shared" si="298"/>
        <v/>
      </c>
      <c r="CJ68" s="134" t="str">
        <f t="shared" si="299"/>
        <v/>
      </c>
      <c r="CK68" s="134" t="str">
        <f t="shared" si="300"/>
        <v/>
      </c>
      <c r="CL68" s="134" t="str">
        <f t="shared" si="301"/>
        <v/>
      </c>
      <c r="CM68" s="134" t="str">
        <f t="shared" si="302"/>
        <v/>
      </c>
      <c r="CN68" s="134" t="str">
        <f t="shared" si="303"/>
        <v/>
      </c>
      <c r="CO68" s="134" t="str">
        <f t="shared" si="304"/>
        <v/>
      </c>
      <c r="CP68" s="134" t="str">
        <f t="shared" si="305"/>
        <v/>
      </c>
      <c r="CQ68" s="134" t="str">
        <f t="shared" si="306"/>
        <v/>
      </c>
      <c r="CR68" s="134" t="str">
        <f t="shared" si="307"/>
        <v/>
      </c>
      <c r="CS68" s="134" t="str">
        <f t="shared" si="308"/>
        <v/>
      </c>
      <c r="CT68" s="134" t="str">
        <f t="shared" si="309"/>
        <v/>
      </c>
      <c r="CU68" s="134" t="str">
        <f t="shared" si="310"/>
        <v/>
      </c>
      <c r="CV68" s="134" t="str">
        <f t="shared" si="311"/>
        <v/>
      </c>
      <c r="CW68" s="134" t="str">
        <f t="shared" si="312"/>
        <v/>
      </c>
      <c r="CX68" s="134" t="str">
        <f t="shared" si="313"/>
        <v/>
      </c>
      <c r="CY68" s="134" t="str">
        <f t="shared" si="314"/>
        <v/>
      </c>
      <c r="CZ68" s="134" t="str">
        <f t="shared" si="315"/>
        <v/>
      </c>
      <c r="DA68" s="134" t="str">
        <f t="shared" si="316"/>
        <v/>
      </c>
      <c r="DB68" s="134" t="str">
        <f t="shared" si="317"/>
        <v/>
      </c>
      <c r="DC68" s="134" t="str">
        <f t="shared" si="318"/>
        <v/>
      </c>
      <c r="DD68" s="134" t="str">
        <f t="shared" si="319"/>
        <v/>
      </c>
      <c r="DE68" s="134" t="str">
        <f t="shared" si="320"/>
        <v/>
      </c>
      <c r="DF68" s="134" t="str">
        <f t="shared" si="321"/>
        <v/>
      </c>
      <c r="DG68" s="134" t="str">
        <f t="shared" si="322"/>
        <v/>
      </c>
      <c r="DH68" s="134" t="str">
        <f t="shared" si="323"/>
        <v/>
      </c>
      <c r="DI68" s="134" t="str">
        <f t="shared" si="324"/>
        <v/>
      </c>
      <c r="DJ68" s="134" t="str">
        <f t="shared" si="325"/>
        <v/>
      </c>
      <c r="DK68" s="134" t="str">
        <f t="shared" si="326"/>
        <v/>
      </c>
      <c r="DL68" s="134" t="str">
        <f t="shared" si="327"/>
        <v/>
      </c>
      <c r="DM68" s="134" t="str">
        <f t="shared" si="328"/>
        <v/>
      </c>
      <c r="DN68" s="134" t="str">
        <f t="shared" si="329"/>
        <v/>
      </c>
      <c r="DO68" s="134" t="str">
        <f t="shared" si="330"/>
        <v/>
      </c>
      <c r="DP68" s="134" t="str">
        <f t="shared" si="227"/>
        <v/>
      </c>
      <c r="DQ68" s="134" t="str">
        <f t="shared" si="227"/>
        <v/>
      </c>
      <c r="DR68" s="134" t="str">
        <f t="shared" si="227"/>
        <v/>
      </c>
      <c r="DS68" s="134" t="str">
        <f t="shared" si="231"/>
        <v/>
      </c>
      <c r="DT68" s="134" t="str">
        <f t="shared" si="231"/>
        <v/>
      </c>
      <c r="DU68" s="134" t="str">
        <f t="shared" si="231"/>
        <v/>
      </c>
      <c r="DV68" s="134" t="str">
        <f t="shared" si="231"/>
        <v/>
      </c>
      <c r="DW68" s="134" t="str">
        <f t="shared" si="231"/>
        <v/>
      </c>
      <c r="DX68" s="134" t="str">
        <f t="shared" si="231"/>
        <v/>
      </c>
      <c r="DY68" s="134" t="str">
        <f t="shared" si="231"/>
        <v/>
      </c>
      <c r="DZ68" s="134" t="str">
        <f t="shared" si="231"/>
        <v/>
      </c>
      <c r="EA68" s="134" t="str">
        <f t="shared" si="231"/>
        <v/>
      </c>
      <c r="EB68" s="134" t="str">
        <f t="shared" si="231"/>
        <v/>
      </c>
      <c r="EC68" s="134" t="str">
        <f t="shared" si="231"/>
        <v/>
      </c>
      <c r="ED68" s="134" t="str">
        <f t="shared" si="231"/>
        <v/>
      </c>
      <c r="EE68" s="134" t="str">
        <f t="shared" si="231"/>
        <v/>
      </c>
      <c r="EF68" s="134" t="str">
        <f t="shared" si="231"/>
        <v/>
      </c>
      <c r="EG68" s="134" t="str">
        <f t="shared" si="231"/>
        <v/>
      </c>
      <c r="EH68" s="134" t="str">
        <f t="shared" si="364"/>
        <v/>
      </c>
      <c r="EI68" s="134" t="str">
        <f t="shared" si="365"/>
        <v/>
      </c>
      <c r="EJ68" s="134" t="str">
        <f t="shared" si="366"/>
        <v/>
      </c>
      <c r="EK68" s="134" t="str">
        <f t="shared" si="367"/>
        <v/>
      </c>
      <c r="EL68" s="134" t="str">
        <f t="shared" si="368"/>
        <v/>
      </c>
      <c r="EM68" s="134" t="str">
        <f t="shared" si="369"/>
        <v/>
      </c>
      <c r="EN68" s="134" t="str">
        <f t="shared" si="370"/>
        <v/>
      </c>
      <c r="EO68" s="134" t="str">
        <f t="shared" si="371"/>
        <v/>
      </c>
      <c r="EP68" s="134" t="str">
        <f t="shared" si="372"/>
        <v/>
      </c>
      <c r="EQ68" s="134" t="str">
        <f t="shared" si="373"/>
        <v/>
      </c>
      <c r="ER68" s="134" t="str">
        <f t="shared" si="374"/>
        <v/>
      </c>
      <c r="ES68" s="134" t="str">
        <f t="shared" si="375"/>
        <v/>
      </c>
      <c r="ET68" s="134" t="str">
        <f t="shared" si="376"/>
        <v/>
      </c>
      <c r="EU68" s="134" t="str">
        <f t="shared" si="377"/>
        <v/>
      </c>
      <c r="EV68" s="134" t="str">
        <f t="shared" si="378"/>
        <v/>
      </c>
      <c r="EW68" s="134" t="str">
        <f t="shared" si="379"/>
        <v/>
      </c>
      <c r="EX68" s="134" t="str">
        <f t="shared" si="380"/>
        <v/>
      </c>
      <c r="EY68" s="134" t="str">
        <f t="shared" si="381"/>
        <v/>
      </c>
      <c r="EZ68" s="134" t="str">
        <f t="shared" si="382"/>
        <v/>
      </c>
      <c r="FA68" s="134" t="str">
        <f t="shared" si="383"/>
        <v/>
      </c>
      <c r="FB68" s="134" t="str">
        <f t="shared" si="384"/>
        <v/>
      </c>
      <c r="FC68" s="134" t="str">
        <f t="shared" si="385"/>
        <v/>
      </c>
      <c r="FD68" s="134" t="str">
        <f t="shared" si="386"/>
        <v/>
      </c>
      <c r="FE68" s="134" t="str">
        <f t="shared" si="387"/>
        <v/>
      </c>
      <c r="FF68" s="134" t="str">
        <f t="shared" si="388"/>
        <v/>
      </c>
      <c r="FG68" s="134" t="str">
        <f t="shared" si="389"/>
        <v/>
      </c>
      <c r="FH68" s="134" t="str">
        <f t="shared" si="390"/>
        <v/>
      </c>
      <c r="FI68" s="134" t="str">
        <f t="shared" si="391"/>
        <v/>
      </c>
      <c r="FJ68" s="134" t="str">
        <f t="shared" si="392"/>
        <v/>
      </c>
      <c r="FK68" s="134" t="str">
        <f t="shared" si="393"/>
        <v/>
      </c>
      <c r="FL68" s="134" t="str">
        <f t="shared" si="348"/>
        <v/>
      </c>
      <c r="FM68" s="134" t="str">
        <f t="shared" si="349"/>
        <v/>
      </c>
      <c r="FN68" s="134" t="str">
        <f t="shared" si="350"/>
        <v/>
      </c>
      <c r="FO68" s="134" t="str">
        <f t="shared" si="351"/>
        <v/>
      </c>
      <c r="FP68" s="134" t="str">
        <f t="shared" si="352"/>
        <v/>
      </c>
      <c r="FQ68" s="134" t="str">
        <f t="shared" si="353"/>
        <v/>
      </c>
      <c r="FR68" s="134" t="str">
        <f t="shared" si="354"/>
        <v/>
      </c>
      <c r="FS68" s="134" t="str">
        <f t="shared" si="355"/>
        <v/>
      </c>
      <c r="FT68" s="134" t="str">
        <f t="shared" si="356"/>
        <v/>
      </c>
      <c r="FU68" s="134" t="str">
        <f t="shared" si="357"/>
        <v/>
      </c>
      <c r="FV68" s="134" t="str">
        <f t="shared" si="358"/>
        <v/>
      </c>
      <c r="FW68" s="134" t="str">
        <f t="shared" si="359"/>
        <v/>
      </c>
      <c r="FX68" s="134" t="str">
        <f t="shared" si="360"/>
        <v/>
      </c>
      <c r="FY68" s="134" t="str">
        <f t="shared" si="361"/>
        <v/>
      </c>
      <c r="FZ68" s="134" t="str">
        <f t="shared" si="362"/>
        <v/>
      </c>
      <c r="GA68" s="134" t="str">
        <f t="shared" si="223"/>
        <v/>
      </c>
      <c r="GB68" s="134" t="str">
        <f t="shared" si="229"/>
        <v/>
      </c>
      <c r="GC68" s="134" t="str">
        <f t="shared" si="229"/>
        <v/>
      </c>
      <c r="GD68" s="134" t="str">
        <f t="shared" si="229"/>
        <v/>
      </c>
      <c r="GE68" s="134" t="str">
        <f t="shared" si="229"/>
        <v/>
      </c>
      <c r="GF68" s="134" t="str">
        <f t="shared" si="229"/>
        <v/>
      </c>
      <c r="GG68" s="134" t="str">
        <f t="shared" si="229"/>
        <v/>
      </c>
      <c r="GH68" s="134" t="str">
        <f t="shared" si="229"/>
        <v/>
      </c>
      <c r="GI68" s="134" t="str">
        <f t="shared" si="229"/>
        <v/>
      </c>
      <c r="GJ68" s="134" t="str">
        <f t="shared" si="229"/>
        <v/>
      </c>
      <c r="GK68" s="134" t="str">
        <f t="shared" si="229"/>
        <v/>
      </c>
      <c r="GL68" s="134" t="str">
        <f t="shared" si="229"/>
        <v/>
      </c>
      <c r="GM68" s="134" t="str">
        <f t="shared" si="229"/>
        <v/>
      </c>
      <c r="GN68" s="134" t="str">
        <f t="shared" si="228"/>
        <v/>
      </c>
      <c r="GO68" s="134" t="str">
        <f t="shared" si="228"/>
        <v/>
      </c>
      <c r="GP68" s="134" t="str">
        <f t="shared" si="228"/>
        <v/>
      </c>
      <c r="GQ68" s="134" t="str">
        <f t="shared" si="228"/>
        <v/>
      </c>
      <c r="GR68" s="134" t="str">
        <f t="shared" si="228"/>
        <v/>
      </c>
      <c r="GS68" s="134" t="str">
        <f t="shared" si="228"/>
        <v/>
      </c>
      <c r="GT68" s="134" t="str">
        <f t="shared" si="228"/>
        <v/>
      </c>
      <c r="GU68" s="134" t="str">
        <f t="shared" si="228"/>
        <v/>
      </c>
      <c r="GV68" s="134" t="str">
        <f t="shared" si="228"/>
        <v/>
      </c>
      <c r="GW68" s="134" t="str">
        <f t="shared" si="228"/>
        <v/>
      </c>
      <c r="GX68" s="134" t="str">
        <f t="shared" si="228"/>
        <v/>
      </c>
      <c r="GY68" s="134" t="str">
        <f t="shared" si="228"/>
        <v/>
      </c>
      <c r="GZ68" s="134" t="str">
        <f t="shared" si="228"/>
        <v/>
      </c>
      <c r="HA68" s="134" t="str">
        <f t="shared" si="228"/>
        <v/>
      </c>
      <c r="HB68" s="134" t="str">
        <f t="shared" si="228"/>
        <v/>
      </c>
      <c r="HC68" s="134" t="str">
        <f t="shared" si="343"/>
        <v/>
      </c>
      <c r="HD68" s="134" t="str">
        <f t="shared" si="344"/>
        <v/>
      </c>
      <c r="HE68" s="134" t="str">
        <f t="shared" si="345"/>
        <v/>
      </c>
      <c r="HF68" s="134" t="str">
        <f t="shared" si="331"/>
        <v/>
      </c>
      <c r="HG68" s="134" t="str">
        <f t="shared" si="332"/>
        <v/>
      </c>
      <c r="HH68" s="134" t="str">
        <f t="shared" si="333"/>
        <v/>
      </c>
      <c r="HI68" s="134" t="str">
        <f t="shared" si="334"/>
        <v/>
      </c>
      <c r="HJ68" s="134" t="str">
        <f t="shared" si="335"/>
        <v/>
      </c>
      <c r="HK68" s="134" t="str">
        <f t="shared" si="336"/>
        <v/>
      </c>
      <c r="HL68" s="134" t="str">
        <f t="shared" si="337"/>
        <v/>
      </c>
      <c r="HM68" s="134" t="str">
        <f t="shared" si="338"/>
        <v/>
      </c>
      <c r="HN68" s="134" t="str">
        <f t="shared" si="339"/>
        <v/>
      </c>
      <c r="HO68" s="134" t="str">
        <f t="shared" si="340"/>
        <v/>
      </c>
      <c r="HP68" s="135" t="str">
        <f t="shared" si="341"/>
        <v/>
      </c>
    </row>
    <row r="69" spans="1:224" hidden="1">
      <c r="A69" s="63"/>
      <c r="B69" s="63"/>
      <c r="C69" s="63"/>
      <c r="D69" s="63"/>
      <c r="E69" s="63"/>
      <c r="F69" s="63"/>
      <c r="G69" s="61"/>
      <c r="K69"/>
      <c r="L69"/>
      <c r="M69"/>
      <c r="N69" s="133" t="str">
        <f t="shared" si="225"/>
        <v>직원25</v>
      </c>
      <c r="O69" s="130" t="str">
        <f t="shared" ref="O69:U69" si="399">IF(O34="","",O34)</f>
        <v/>
      </c>
      <c r="P69" s="130" t="str">
        <f t="shared" si="399"/>
        <v/>
      </c>
      <c r="Q69" s="130" t="str">
        <f t="shared" si="399"/>
        <v/>
      </c>
      <c r="R69" s="130" t="str">
        <f t="shared" si="399"/>
        <v/>
      </c>
      <c r="S69" s="130" t="str">
        <f t="shared" si="399"/>
        <v/>
      </c>
      <c r="T69" s="130" t="str">
        <f t="shared" si="399"/>
        <v/>
      </c>
      <c r="U69" s="130" t="str">
        <f t="shared" si="399"/>
        <v/>
      </c>
      <c r="V69" s="130" t="str">
        <f t="shared" si="233"/>
        <v/>
      </c>
      <c r="W69" s="130" t="str">
        <f t="shared" si="234"/>
        <v/>
      </c>
      <c r="X69" s="130" t="str">
        <f t="shared" si="235"/>
        <v/>
      </c>
      <c r="Y69" s="130" t="str">
        <f t="shared" si="236"/>
        <v/>
      </c>
      <c r="Z69" s="130" t="str">
        <f t="shared" si="237"/>
        <v/>
      </c>
      <c r="AA69" s="130" t="str">
        <f t="shared" si="238"/>
        <v/>
      </c>
      <c r="AB69" s="130" t="str">
        <f t="shared" si="239"/>
        <v/>
      </c>
      <c r="AC69" s="130" t="str">
        <f t="shared" si="240"/>
        <v/>
      </c>
      <c r="AD69" s="130" t="str">
        <f t="shared" si="241"/>
        <v/>
      </c>
      <c r="AE69" s="134" t="str">
        <f t="shared" si="242"/>
        <v/>
      </c>
      <c r="AF69" s="134" t="str">
        <f t="shared" si="243"/>
        <v/>
      </c>
      <c r="AG69" s="134" t="str">
        <f t="shared" si="244"/>
        <v/>
      </c>
      <c r="AH69" s="134" t="str">
        <f t="shared" si="245"/>
        <v/>
      </c>
      <c r="AI69" s="134" t="str">
        <f t="shared" si="246"/>
        <v/>
      </c>
      <c r="AJ69" s="134" t="str">
        <f t="shared" si="247"/>
        <v/>
      </c>
      <c r="AK69" s="134" t="str">
        <f t="shared" si="248"/>
        <v/>
      </c>
      <c r="AL69" s="134" t="str">
        <f t="shared" si="249"/>
        <v/>
      </c>
      <c r="AM69" s="134" t="str">
        <f t="shared" si="250"/>
        <v/>
      </c>
      <c r="AN69" s="134" t="str">
        <f t="shared" si="251"/>
        <v/>
      </c>
      <c r="AO69" s="134" t="str">
        <f t="shared" si="252"/>
        <v/>
      </c>
      <c r="AP69" s="134" t="str">
        <f t="shared" si="253"/>
        <v/>
      </c>
      <c r="AQ69" s="134" t="str">
        <f t="shared" si="254"/>
        <v/>
      </c>
      <c r="AR69" s="134" t="str">
        <f t="shared" si="255"/>
        <v/>
      </c>
      <c r="AS69" s="134" t="str">
        <f t="shared" si="256"/>
        <v/>
      </c>
      <c r="AT69" s="134" t="str">
        <f t="shared" si="257"/>
        <v/>
      </c>
      <c r="AU69" s="134" t="str">
        <f t="shared" si="258"/>
        <v/>
      </c>
      <c r="AV69" s="134" t="str">
        <f t="shared" si="259"/>
        <v/>
      </c>
      <c r="AW69" s="134" t="str">
        <f t="shared" si="260"/>
        <v/>
      </c>
      <c r="AX69" s="134" t="str">
        <f t="shared" si="261"/>
        <v/>
      </c>
      <c r="AY69" s="134" t="str">
        <f t="shared" si="262"/>
        <v/>
      </c>
      <c r="AZ69" s="130" t="str">
        <f t="shared" si="263"/>
        <v/>
      </c>
      <c r="BA69" s="130" t="str">
        <f t="shared" si="264"/>
        <v/>
      </c>
      <c r="BB69" s="130" t="str">
        <f t="shared" si="265"/>
        <v/>
      </c>
      <c r="BC69" s="130" t="str">
        <f t="shared" si="266"/>
        <v/>
      </c>
      <c r="BD69" s="130" t="str">
        <f t="shared" si="267"/>
        <v/>
      </c>
      <c r="BE69" s="130" t="str">
        <f t="shared" si="268"/>
        <v/>
      </c>
      <c r="BF69" s="130" t="str">
        <f t="shared" si="269"/>
        <v/>
      </c>
      <c r="BG69" s="130" t="str">
        <f t="shared" si="270"/>
        <v/>
      </c>
      <c r="BH69" s="130" t="str">
        <f t="shared" si="271"/>
        <v/>
      </c>
      <c r="BI69" s="130" t="str">
        <f t="shared" si="272"/>
        <v/>
      </c>
      <c r="BJ69" s="130" t="str">
        <f t="shared" si="273"/>
        <v/>
      </c>
      <c r="BK69" s="130" t="str">
        <f t="shared" si="274"/>
        <v/>
      </c>
      <c r="BL69" s="130" t="str">
        <f t="shared" si="275"/>
        <v/>
      </c>
      <c r="BM69" s="130" t="str">
        <f t="shared" si="276"/>
        <v/>
      </c>
      <c r="BN69" s="130" t="str">
        <f t="shared" si="277"/>
        <v/>
      </c>
      <c r="BO69" s="130" t="str">
        <f t="shared" si="278"/>
        <v/>
      </c>
      <c r="BP69" s="130" t="str">
        <f t="shared" si="279"/>
        <v/>
      </c>
      <c r="BQ69" s="130" t="str">
        <f t="shared" si="280"/>
        <v/>
      </c>
      <c r="BR69" s="130" t="str">
        <f t="shared" si="281"/>
        <v/>
      </c>
      <c r="BS69" s="130" t="str">
        <f t="shared" si="282"/>
        <v/>
      </c>
      <c r="BT69" s="130" t="str">
        <f t="shared" si="283"/>
        <v/>
      </c>
      <c r="BU69" s="134" t="str">
        <f t="shared" si="284"/>
        <v/>
      </c>
      <c r="BV69" s="134" t="str">
        <f t="shared" si="285"/>
        <v/>
      </c>
      <c r="BW69" s="134" t="str">
        <f t="shared" si="286"/>
        <v/>
      </c>
      <c r="BX69" s="134" t="str">
        <f t="shared" si="287"/>
        <v/>
      </c>
      <c r="BY69" s="134" t="str">
        <f t="shared" si="288"/>
        <v/>
      </c>
      <c r="BZ69" s="134" t="str">
        <f t="shared" si="289"/>
        <v/>
      </c>
      <c r="CA69" s="134" t="str">
        <f t="shared" si="290"/>
        <v/>
      </c>
      <c r="CB69" s="134" t="str">
        <f t="shared" si="291"/>
        <v/>
      </c>
      <c r="CC69" s="134" t="str">
        <f t="shared" si="292"/>
        <v/>
      </c>
      <c r="CD69" s="134" t="str">
        <f t="shared" si="293"/>
        <v/>
      </c>
      <c r="CE69" s="134" t="str">
        <f t="shared" si="294"/>
        <v/>
      </c>
      <c r="CF69" s="134" t="str">
        <f t="shared" si="295"/>
        <v/>
      </c>
      <c r="CG69" s="134" t="str">
        <f t="shared" si="296"/>
        <v/>
      </c>
      <c r="CH69" s="134" t="str">
        <f t="shared" si="297"/>
        <v/>
      </c>
      <c r="CI69" s="134" t="str">
        <f t="shared" si="298"/>
        <v/>
      </c>
      <c r="CJ69" s="134" t="str">
        <f t="shared" si="299"/>
        <v/>
      </c>
      <c r="CK69" s="134" t="str">
        <f t="shared" si="300"/>
        <v/>
      </c>
      <c r="CL69" s="134" t="str">
        <f t="shared" si="301"/>
        <v/>
      </c>
      <c r="CM69" s="134" t="str">
        <f t="shared" si="302"/>
        <v/>
      </c>
      <c r="CN69" s="134" t="str">
        <f t="shared" si="303"/>
        <v/>
      </c>
      <c r="CO69" s="134" t="str">
        <f t="shared" si="304"/>
        <v/>
      </c>
      <c r="CP69" s="134" t="str">
        <f t="shared" si="305"/>
        <v/>
      </c>
      <c r="CQ69" s="134" t="str">
        <f t="shared" si="306"/>
        <v/>
      </c>
      <c r="CR69" s="134" t="str">
        <f t="shared" si="307"/>
        <v/>
      </c>
      <c r="CS69" s="134" t="str">
        <f t="shared" si="308"/>
        <v/>
      </c>
      <c r="CT69" s="134" t="str">
        <f t="shared" si="309"/>
        <v/>
      </c>
      <c r="CU69" s="134" t="str">
        <f t="shared" si="310"/>
        <v/>
      </c>
      <c r="CV69" s="134" t="str">
        <f t="shared" si="311"/>
        <v/>
      </c>
      <c r="CW69" s="134" t="str">
        <f t="shared" si="312"/>
        <v/>
      </c>
      <c r="CX69" s="134" t="str">
        <f t="shared" si="313"/>
        <v/>
      </c>
      <c r="CY69" s="134" t="str">
        <f t="shared" si="314"/>
        <v/>
      </c>
      <c r="CZ69" s="134" t="str">
        <f t="shared" si="315"/>
        <v/>
      </c>
      <c r="DA69" s="134" t="str">
        <f t="shared" si="316"/>
        <v/>
      </c>
      <c r="DB69" s="134" t="str">
        <f t="shared" si="317"/>
        <v/>
      </c>
      <c r="DC69" s="134" t="str">
        <f t="shared" si="318"/>
        <v/>
      </c>
      <c r="DD69" s="134" t="str">
        <f t="shared" si="319"/>
        <v/>
      </c>
      <c r="DE69" s="134" t="str">
        <f t="shared" si="320"/>
        <v/>
      </c>
      <c r="DF69" s="134" t="str">
        <f t="shared" si="321"/>
        <v/>
      </c>
      <c r="DG69" s="134" t="str">
        <f t="shared" si="322"/>
        <v/>
      </c>
      <c r="DH69" s="134" t="str">
        <f t="shared" si="323"/>
        <v/>
      </c>
      <c r="DI69" s="134" t="str">
        <f t="shared" si="324"/>
        <v/>
      </c>
      <c r="DJ69" s="134" t="str">
        <f t="shared" si="325"/>
        <v/>
      </c>
      <c r="DK69" s="134" t="str">
        <f t="shared" si="326"/>
        <v/>
      </c>
      <c r="DL69" s="134" t="str">
        <f t="shared" si="327"/>
        <v/>
      </c>
      <c r="DM69" s="134" t="str">
        <f t="shared" si="328"/>
        <v/>
      </c>
      <c r="DN69" s="134" t="str">
        <f t="shared" si="329"/>
        <v/>
      </c>
      <c r="DO69" s="134" t="str">
        <f t="shared" si="330"/>
        <v/>
      </c>
      <c r="DP69" s="134" t="str">
        <f t="shared" si="227"/>
        <v/>
      </c>
      <c r="DQ69" s="134" t="str">
        <f t="shared" si="227"/>
        <v/>
      </c>
      <c r="DR69" s="134" t="str">
        <f t="shared" si="227"/>
        <v/>
      </c>
      <c r="DS69" s="134" t="str">
        <f t="shared" si="231"/>
        <v/>
      </c>
      <c r="DT69" s="134" t="str">
        <f t="shared" si="231"/>
        <v/>
      </c>
      <c r="DU69" s="134" t="str">
        <f t="shared" si="231"/>
        <v/>
      </c>
      <c r="DV69" s="134" t="str">
        <f t="shared" si="231"/>
        <v/>
      </c>
      <c r="DW69" s="134" t="str">
        <f t="shared" si="231"/>
        <v/>
      </c>
      <c r="DX69" s="134" t="str">
        <f t="shared" si="231"/>
        <v/>
      </c>
      <c r="DY69" s="134" t="str">
        <f t="shared" si="231"/>
        <v/>
      </c>
      <c r="DZ69" s="134" t="str">
        <f t="shared" si="231"/>
        <v/>
      </c>
      <c r="EA69" s="134" t="str">
        <f t="shared" si="231"/>
        <v/>
      </c>
      <c r="EB69" s="134" t="str">
        <f t="shared" si="231"/>
        <v/>
      </c>
      <c r="EC69" s="134" t="str">
        <f t="shared" si="231"/>
        <v/>
      </c>
      <c r="ED69" s="134" t="str">
        <f t="shared" si="231"/>
        <v/>
      </c>
      <c r="EE69" s="134" t="str">
        <f t="shared" si="231"/>
        <v/>
      </c>
      <c r="EF69" s="134" t="str">
        <f t="shared" si="231"/>
        <v/>
      </c>
      <c r="EG69" s="134" t="str">
        <f t="shared" si="231"/>
        <v/>
      </c>
      <c r="EH69" s="134" t="str">
        <f t="shared" si="364"/>
        <v/>
      </c>
      <c r="EI69" s="134" t="str">
        <f t="shared" si="365"/>
        <v/>
      </c>
      <c r="EJ69" s="134" t="str">
        <f t="shared" si="366"/>
        <v/>
      </c>
      <c r="EK69" s="134" t="str">
        <f t="shared" si="367"/>
        <v/>
      </c>
      <c r="EL69" s="134" t="str">
        <f t="shared" si="368"/>
        <v/>
      </c>
      <c r="EM69" s="134" t="str">
        <f t="shared" si="369"/>
        <v/>
      </c>
      <c r="EN69" s="134" t="str">
        <f t="shared" si="370"/>
        <v/>
      </c>
      <c r="EO69" s="134" t="str">
        <f t="shared" si="371"/>
        <v/>
      </c>
      <c r="EP69" s="134" t="str">
        <f t="shared" si="372"/>
        <v/>
      </c>
      <c r="EQ69" s="134" t="str">
        <f t="shared" si="373"/>
        <v/>
      </c>
      <c r="ER69" s="134" t="str">
        <f t="shared" si="374"/>
        <v/>
      </c>
      <c r="ES69" s="134" t="str">
        <f t="shared" si="375"/>
        <v/>
      </c>
      <c r="ET69" s="134" t="str">
        <f t="shared" si="376"/>
        <v/>
      </c>
      <c r="EU69" s="134" t="str">
        <f t="shared" si="377"/>
        <v/>
      </c>
      <c r="EV69" s="134" t="str">
        <f t="shared" si="378"/>
        <v/>
      </c>
      <c r="EW69" s="134" t="str">
        <f t="shared" si="379"/>
        <v/>
      </c>
      <c r="EX69" s="134" t="str">
        <f t="shared" si="380"/>
        <v/>
      </c>
      <c r="EY69" s="134" t="str">
        <f t="shared" si="381"/>
        <v/>
      </c>
      <c r="EZ69" s="134" t="str">
        <f t="shared" si="382"/>
        <v/>
      </c>
      <c r="FA69" s="134" t="str">
        <f t="shared" si="383"/>
        <v/>
      </c>
      <c r="FB69" s="134" t="str">
        <f t="shared" si="384"/>
        <v/>
      </c>
      <c r="FC69" s="134" t="str">
        <f t="shared" si="385"/>
        <v/>
      </c>
      <c r="FD69" s="134" t="str">
        <f t="shared" si="386"/>
        <v/>
      </c>
      <c r="FE69" s="134" t="str">
        <f t="shared" si="387"/>
        <v/>
      </c>
      <c r="FF69" s="134" t="str">
        <f t="shared" si="388"/>
        <v/>
      </c>
      <c r="FG69" s="134" t="str">
        <f t="shared" si="389"/>
        <v/>
      </c>
      <c r="FH69" s="134" t="str">
        <f t="shared" si="390"/>
        <v/>
      </c>
      <c r="FI69" s="134" t="str">
        <f t="shared" si="391"/>
        <v/>
      </c>
      <c r="FJ69" s="134" t="str">
        <f t="shared" si="392"/>
        <v/>
      </c>
      <c r="FK69" s="134" t="str">
        <f t="shared" si="393"/>
        <v/>
      </c>
      <c r="FL69" s="134" t="str">
        <f t="shared" si="348"/>
        <v/>
      </c>
      <c r="FM69" s="134" t="str">
        <f t="shared" si="349"/>
        <v/>
      </c>
      <c r="FN69" s="134" t="str">
        <f t="shared" si="350"/>
        <v/>
      </c>
      <c r="FO69" s="134" t="str">
        <f t="shared" si="351"/>
        <v/>
      </c>
      <c r="FP69" s="134" t="str">
        <f t="shared" si="352"/>
        <v/>
      </c>
      <c r="FQ69" s="134" t="str">
        <f t="shared" si="353"/>
        <v/>
      </c>
      <c r="FR69" s="134" t="str">
        <f t="shared" si="354"/>
        <v/>
      </c>
      <c r="FS69" s="134" t="str">
        <f t="shared" si="355"/>
        <v/>
      </c>
      <c r="FT69" s="134" t="str">
        <f t="shared" si="356"/>
        <v/>
      </c>
      <c r="FU69" s="134" t="str">
        <f t="shared" si="357"/>
        <v/>
      </c>
      <c r="FV69" s="134" t="str">
        <f t="shared" si="358"/>
        <v/>
      </c>
      <c r="FW69" s="134" t="str">
        <f t="shared" si="359"/>
        <v/>
      </c>
      <c r="FX69" s="134" t="str">
        <f t="shared" si="360"/>
        <v/>
      </c>
      <c r="FY69" s="134" t="str">
        <f t="shared" si="361"/>
        <v/>
      </c>
      <c r="FZ69" s="134" t="str">
        <f t="shared" si="362"/>
        <v/>
      </c>
      <c r="GA69" s="134" t="str">
        <f t="shared" si="223"/>
        <v/>
      </c>
      <c r="GB69" s="134" t="str">
        <f t="shared" si="229"/>
        <v/>
      </c>
      <c r="GC69" s="134" t="str">
        <f t="shared" si="229"/>
        <v/>
      </c>
      <c r="GD69" s="134" t="str">
        <f t="shared" si="229"/>
        <v/>
      </c>
      <c r="GE69" s="134" t="str">
        <f t="shared" si="229"/>
        <v/>
      </c>
      <c r="GF69" s="134" t="str">
        <f t="shared" si="229"/>
        <v/>
      </c>
      <c r="GG69" s="134" t="str">
        <f t="shared" si="229"/>
        <v/>
      </c>
      <c r="GH69" s="134" t="str">
        <f t="shared" si="229"/>
        <v/>
      </c>
      <c r="GI69" s="134" t="str">
        <f t="shared" si="229"/>
        <v/>
      </c>
      <c r="GJ69" s="134" t="str">
        <f t="shared" si="229"/>
        <v/>
      </c>
      <c r="GK69" s="134" t="str">
        <f t="shared" si="229"/>
        <v/>
      </c>
      <c r="GL69" s="134" t="str">
        <f t="shared" si="229"/>
        <v/>
      </c>
      <c r="GM69" s="134" t="str">
        <f t="shared" si="229"/>
        <v/>
      </c>
      <c r="GN69" s="134" t="str">
        <f t="shared" si="228"/>
        <v/>
      </c>
      <c r="GO69" s="134" t="str">
        <f t="shared" si="228"/>
        <v/>
      </c>
      <c r="GP69" s="134" t="str">
        <f t="shared" si="228"/>
        <v/>
      </c>
      <c r="GQ69" s="134" t="str">
        <f t="shared" si="228"/>
        <v/>
      </c>
      <c r="GR69" s="134" t="str">
        <f t="shared" si="228"/>
        <v/>
      </c>
      <c r="GS69" s="134" t="str">
        <f t="shared" si="228"/>
        <v/>
      </c>
      <c r="GT69" s="134" t="str">
        <f t="shared" si="228"/>
        <v/>
      </c>
      <c r="GU69" s="134" t="str">
        <f t="shared" si="228"/>
        <v/>
      </c>
      <c r="GV69" s="134" t="str">
        <f t="shared" si="228"/>
        <v/>
      </c>
      <c r="GW69" s="134" t="str">
        <f t="shared" si="228"/>
        <v/>
      </c>
      <c r="GX69" s="134" t="str">
        <f t="shared" si="228"/>
        <v/>
      </c>
      <c r="GY69" s="134" t="str">
        <f t="shared" si="228"/>
        <v/>
      </c>
      <c r="GZ69" s="134" t="str">
        <f t="shared" si="228"/>
        <v/>
      </c>
      <c r="HA69" s="134" t="str">
        <f t="shared" si="228"/>
        <v/>
      </c>
      <c r="HB69" s="134" t="str">
        <f t="shared" si="228"/>
        <v/>
      </c>
      <c r="HC69" s="134" t="str">
        <f t="shared" si="343"/>
        <v/>
      </c>
      <c r="HD69" s="134" t="str">
        <f t="shared" si="344"/>
        <v/>
      </c>
      <c r="HE69" s="134" t="str">
        <f t="shared" si="345"/>
        <v/>
      </c>
      <c r="HF69" s="134" t="str">
        <f t="shared" si="331"/>
        <v/>
      </c>
      <c r="HG69" s="134" t="str">
        <f t="shared" si="332"/>
        <v/>
      </c>
      <c r="HH69" s="134" t="str">
        <f t="shared" si="333"/>
        <v/>
      </c>
      <c r="HI69" s="134" t="str">
        <f t="shared" si="334"/>
        <v/>
      </c>
      <c r="HJ69" s="134" t="str">
        <f t="shared" si="335"/>
        <v/>
      </c>
      <c r="HK69" s="134" t="str">
        <f t="shared" si="336"/>
        <v/>
      </c>
      <c r="HL69" s="134" t="str">
        <f t="shared" si="337"/>
        <v/>
      </c>
      <c r="HM69" s="134" t="str">
        <f t="shared" si="338"/>
        <v/>
      </c>
      <c r="HN69" s="134" t="str">
        <f t="shared" si="339"/>
        <v/>
      </c>
      <c r="HO69" s="134" t="str">
        <f t="shared" si="340"/>
        <v/>
      </c>
      <c r="HP69" s="135" t="str">
        <f t="shared" si="341"/>
        <v/>
      </c>
    </row>
    <row r="70" spans="1:224" hidden="1">
      <c r="A70" s="63"/>
      <c r="B70" s="63"/>
      <c r="C70" s="63"/>
      <c r="D70" s="63"/>
      <c r="E70" s="63"/>
      <c r="F70" s="63"/>
      <c r="G70" s="61"/>
      <c r="K70"/>
      <c r="L70"/>
      <c r="M70"/>
      <c r="N70" s="133" t="str">
        <f t="shared" si="225"/>
        <v>직원26</v>
      </c>
      <c r="O70" s="130" t="str">
        <f t="shared" ref="O70:U70" si="400">IF(O35="","",O35)</f>
        <v/>
      </c>
      <c r="P70" s="130" t="str">
        <f t="shared" si="400"/>
        <v/>
      </c>
      <c r="Q70" s="130" t="str">
        <f t="shared" si="400"/>
        <v/>
      </c>
      <c r="R70" s="130" t="str">
        <f t="shared" si="400"/>
        <v/>
      </c>
      <c r="S70" s="130" t="str">
        <f t="shared" si="400"/>
        <v/>
      </c>
      <c r="T70" s="130" t="str">
        <f t="shared" si="400"/>
        <v/>
      </c>
      <c r="U70" s="130" t="str">
        <f t="shared" si="400"/>
        <v/>
      </c>
      <c r="V70" s="130" t="str">
        <f t="shared" si="233"/>
        <v/>
      </c>
      <c r="W70" s="130" t="str">
        <f t="shared" si="234"/>
        <v/>
      </c>
      <c r="X70" s="130" t="str">
        <f t="shared" si="235"/>
        <v/>
      </c>
      <c r="Y70" s="130" t="str">
        <f t="shared" si="236"/>
        <v/>
      </c>
      <c r="Z70" s="130" t="str">
        <f t="shared" si="237"/>
        <v/>
      </c>
      <c r="AA70" s="130" t="str">
        <f t="shared" si="238"/>
        <v/>
      </c>
      <c r="AB70" s="130" t="str">
        <f t="shared" si="239"/>
        <v/>
      </c>
      <c r="AC70" s="130" t="str">
        <f t="shared" si="240"/>
        <v/>
      </c>
      <c r="AD70" s="130" t="str">
        <f t="shared" si="241"/>
        <v/>
      </c>
      <c r="AE70" s="134" t="str">
        <f t="shared" si="242"/>
        <v/>
      </c>
      <c r="AF70" s="134" t="str">
        <f t="shared" si="243"/>
        <v/>
      </c>
      <c r="AG70" s="134" t="str">
        <f t="shared" si="244"/>
        <v/>
      </c>
      <c r="AH70" s="134" t="str">
        <f t="shared" si="245"/>
        <v/>
      </c>
      <c r="AI70" s="134" t="str">
        <f t="shared" si="246"/>
        <v/>
      </c>
      <c r="AJ70" s="134" t="str">
        <f t="shared" si="247"/>
        <v/>
      </c>
      <c r="AK70" s="134" t="str">
        <f t="shared" si="248"/>
        <v/>
      </c>
      <c r="AL70" s="134" t="str">
        <f t="shared" si="249"/>
        <v/>
      </c>
      <c r="AM70" s="134" t="str">
        <f t="shared" si="250"/>
        <v/>
      </c>
      <c r="AN70" s="134" t="str">
        <f t="shared" si="251"/>
        <v/>
      </c>
      <c r="AO70" s="134" t="str">
        <f t="shared" si="252"/>
        <v/>
      </c>
      <c r="AP70" s="134" t="str">
        <f t="shared" si="253"/>
        <v/>
      </c>
      <c r="AQ70" s="134" t="str">
        <f t="shared" si="254"/>
        <v/>
      </c>
      <c r="AR70" s="134" t="str">
        <f t="shared" si="255"/>
        <v/>
      </c>
      <c r="AS70" s="134" t="str">
        <f t="shared" si="256"/>
        <v/>
      </c>
      <c r="AT70" s="134" t="str">
        <f t="shared" si="257"/>
        <v/>
      </c>
      <c r="AU70" s="134" t="str">
        <f t="shared" si="258"/>
        <v/>
      </c>
      <c r="AV70" s="134" t="str">
        <f t="shared" si="259"/>
        <v/>
      </c>
      <c r="AW70" s="134" t="str">
        <f t="shared" si="260"/>
        <v/>
      </c>
      <c r="AX70" s="134" t="str">
        <f t="shared" si="261"/>
        <v/>
      </c>
      <c r="AY70" s="134" t="str">
        <f t="shared" si="262"/>
        <v/>
      </c>
      <c r="AZ70" s="130" t="str">
        <f t="shared" si="263"/>
        <v/>
      </c>
      <c r="BA70" s="130" t="str">
        <f t="shared" si="264"/>
        <v/>
      </c>
      <c r="BB70" s="130" t="str">
        <f t="shared" si="265"/>
        <v/>
      </c>
      <c r="BC70" s="130" t="str">
        <f t="shared" si="266"/>
        <v/>
      </c>
      <c r="BD70" s="130" t="str">
        <f t="shared" si="267"/>
        <v/>
      </c>
      <c r="BE70" s="130" t="str">
        <f t="shared" si="268"/>
        <v/>
      </c>
      <c r="BF70" s="130" t="str">
        <f t="shared" si="269"/>
        <v/>
      </c>
      <c r="BG70" s="130" t="str">
        <f t="shared" si="270"/>
        <v/>
      </c>
      <c r="BH70" s="130" t="str">
        <f t="shared" si="271"/>
        <v/>
      </c>
      <c r="BI70" s="130" t="str">
        <f t="shared" si="272"/>
        <v/>
      </c>
      <c r="BJ70" s="130" t="str">
        <f t="shared" si="273"/>
        <v/>
      </c>
      <c r="BK70" s="130" t="str">
        <f t="shared" si="274"/>
        <v/>
      </c>
      <c r="BL70" s="130" t="str">
        <f t="shared" si="275"/>
        <v/>
      </c>
      <c r="BM70" s="130" t="str">
        <f t="shared" si="276"/>
        <v/>
      </c>
      <c r="BN70" s="130" t="str">
        <f t="shared" si="277"/>
        <v/>
      </c>
      <c r="BO70" s="130" t="str">
        <f t="shared" si="278"/>
        <v/>
      </c>
      <c r="BP70" s="130" t="str">
        <f t="shared" si="279"/>
        <v/>
      </c>
      <c r="BQ70" s="130" t="str">
        <f t="shared" si="280"/>
        <v/>
      </c>
      <c r="BR70" s="130" t="str">
        <f t="shared" si="281"/>
        <v/>
      </c>
      <c r="BS70" s="130" t="str">
        <f t="shared" si="282"/>
        <v/>
      </c>
      <c r="BT70" s="130" t="str">
        <f t="shared" si="283"/>
        <v/>
      </c>
      <c r="BU70" s="134" t="str">
        <f t="shared" si="284"/>
        <v/>
      </c>
      <c r="BV70" s="134" t="str">
        <f t="shared" si="285"/>
        <v/>
      </c>
      <c r="BW70" s="134" t="str">
        <f t="shared" si="286"/>
        <v/>
      </c>
      <c r="BX70" s="134" t="str">
        <f t="shared" si="287"/>
        <v/>
      </c>
      <c r="BY70" s="134" t="str">
        <f t="shared" si="288"/>
        <v/>
      </c>
      <c r="BZ70" s="134" t="str">
        <f t="shared" si="289"/>
        <v/>
      </c>
      <c r="CA70" s="134" t="str">
        <f t="shared" si="290"/>
        <v/>
      </c>
      <c r="CB70" s="134" t="str">
        <f t="shared" si="291"/>
        <v/>
      </c>
      <c r="CC70" s="134" t="str">
        <f t="shared" si="292"/>
        <v/>
      </c>
      <c r="CD70" s="134" t="str">
        <f t="shared" si="293"/>
        <v/>
      </c>
      <c r="CE70" s="134" t="str">
        <f t="shared" si="294"/>
        <v/>
      </c>
      <c r="CF70" s="134" t="str">
        <f t="shared" si="295"/>
        <v/>
      </c>
      <c r="CG70" s="134" t="str">
        <f t="shared" si="296"/>
        <v/>
      </c>
      <c r="CH70" s="134" t="str">
        <f t="shared" si="297"/>
        <v/>
      </c>
      <c r="CI70" s="134" t="str">
        <f t="shared" si="298"/>
        <v/>
      </c>
      <c r="CJ70" s="134" t="str">
        <f t="shared" si="299"/>
        <v/>
      </c>
      <c r="CK70" s="134" t="str">
        <f t="shared" si="300"/>
        <v/>
      </c>
      <c r="CL70" s="134" t="str">
        <f t="shared" si="301"/>
        <v/>
      </c>
      <c r="CM70" s="134" t="str">
        <f t="shared" si="302"/>
        <v/>
      </c>
      <c r="CN70" s="134" t="str">
        <f t="shared" si="303"/>
        <v/>
      </c>
      <c r="CO70" s="134" t="str">
        <f t="shared" si="304"/>
        <v/>
      </c>
      <c r="CP70" s="134" t="str">
        <f t="shared" si="305"/>
        <v/>
      </c>
      <c r="CQ70" s="134" t="str">
        <f t="shared" si="306"/>
        <v/>
      </c>
      <c r="CR70" s="134" t="str">
        <f t="shared" si="307"/>
        <v/>
      </c>
      <c r="CS70" s="134" t="str">
        <f t="shared" si="308"/>
        <v/>
      </c>
      <c r="CT70" s="134" t="str">
        <f t="shared" si="309"/>
        <v/>
      </c>
      <c r="CU70" s="134" t="str">
        <f t="shared" si="310"/>
        <v/>
      </c>
      <c r="CV70" s="134" t="str">
        <f t="shared" si="311"/>
        <v/>
      </c>
      <c r="CW70" s="134" t="str">
        <f t="shared" si="312"/>
        <v/>
      </c>
      <c r="CX70" s="134" t="str">
        <f t="shared" si="313"/>
        <v/>
      </c>
      <c r="CY70" s="134" t="str">
        <f t="shared" si="314"/>
        <v/>
      </c>
      <c r="CZ70" s="134" t="str">
        <f t="shared" si="315"/>
        <v/>
      </c>
      <c r="DA70" s="134" t="str">
        <f t="shared" si="316"/>
        <v/>
      </c>
      <c r="DB70" s="134" t="str">
        <f t="shared" si="317"/>
        <v/>
      </c>
      <c r="DC70" s="134" t="str">
        <f t="shared" si="318"/>
        <v/>
      </c>
      <c r="DD70" s="134" t="str">
        <f t="shared" si="319"/>
        <v/>
      </c>
      <c r="DE70" s="134" t="str">
        <f t="shared" si="320"/>
        <v/>
      </c>
      <c r="DF70" s="134" t="str">
        <f t="shared" si="321"/>
        <v/>
      </c>
      <c r="DG70" s="134" t="str">
        <f t="shared" si="322"/>
        <v/>
      </c>
      <c r="DH70" s="134" t="str">
        <f t="shared" si="323"/>
        <v/>
      </c>
      <c r="DI70" s="134" t="str">
        <f t="shared" si="324"/>
        <v/>
      </c>
      <c r="DJ70" s="134" t="str">
        <f t="shared" si="325"/>
        <v/>
      </c>
      <c r="DK70" s="134" t="str">
        <f t="shared" si="326"/>
        <v/>
      </c>
      <c r="DL70" s="134" t="str">
        <f t="shared" si="327"/>
        <v/>
      </c>
      <c r="DM70" s="134" t="str">
        <f t="shared" si="328"/>
        <v/>
      </c>
      <c r="DN70" s="134" t="str">
        <f t="shared" si="329"/>
        <v/>
      </c>
      <c r="DO70" s="134" t="str">
        <f t="shared" si="330"/>
        <v/>
      </c>
      <c r="DP70" s="134" t="str">
        <f t="shared" ref="DP70:DP74" si="401">IF(ROW()-ROW($N$44)&lt;$N$7,DI71,IF(ROW()-ROW($N$44)=$N$7,DI$45,""))</f>
        <v/>
      </c>
      <c r="DQ70" s="134" t="str">
        <f t="shared" ref="DQ70:DQ74" si="402">IF(ROW()-ROW($N$44)&lt;$N$7,DJ71,IF(ROW()-ROW($N$44)=$N$7,DJ$45,""))</f>
        <v/>
      </c>
      <c r="DR70" s="134" t="str">
        <f t="shared" ref="DR70:DR74" si="403">IF(ROW()-ROW($N$44)&lt;$N$7,DK71,IF(ROW()-ROW($N$44)=$N$7,DK$45,""))</f>
        <v/>
      </c>
      <c r="DS70" s="134" t="str">
        <f t="shared" si="231"/>
        <v/>
      </c>
      <c r="DT70" s="134" t="str">
        <f t="shared" si="231"/>
        <v/>
      </c>
      <c r="DU70" s="134" t="str">
        <f t="shared" si="231"/>
        <v/>
      </c>
      <c r="DV70" s="134" t="str">
        <f t="shared" si="231"/>
        <v/>
      </c>
      <c r="DW70" s="134" t="str">
        <f t="shared" si="231"/>
        <v/>
      </c>
      <c r="DX70" s="134" t="str">
        <f t="shared" si="231"/>
        <v/>
      </c>
      <c r="DY70" s="134" t="str">
        <f t="shared" si="231"/>
        <v/>
      </c>
      <c r="DZ70" s="134" t="str">
        <f t="shared" si="231"/>
        <v/>
      </c>
      <c r="EA70" s="134" t="str">
        <f t="shared" si="231"/>
        <v/>
      </c>
      <c r="EB70" s="134" t="str">
        <f t="shared" si="231"/>
        <v/>
      </c>
      <c r="EC70" s="134" t="str">
        <f t="shared" si="231"/>
        <v/>
      </c>
      <c r="ED70" s="134" t="str">
        <f t="shared" si="231"/>
        <v/>
      </c>
      <c r="EE70" s="134" t="str">
        <f t="shared" si="231"/>
        <v/>
      </c>
      <c r="EF70" s="134" t="str">
        <f t="shared" si="231"/>
        <v/>
      </c>
      <c r="EG70" s="134" t="str">
        <f t="shared" si="231"/>
        <v/>
      </c>
      <c r="EH70" s="134" t="str">
        <f t="shared" si="364"/>
        <v/>
      </c>
      <c r="EI70" s="134" t="str">
        <f t="shared" si="365"/>
        <v/>
      </c>
      <c r="EJ70" s="134" t="str">
        <f t="shared" si="366"/>
        <v/>
      </c>
      <c r="EK70" s="134" t="str">
        <f t="shared" si="367"/>
        <v/>
      </c>
      <c r="EL70" s="134" t="str">
        <f t="shared" si="368"/>
        <v/>
      </c>
      <c r="EM70" s="134" t="str">
        <f t="shared" si="369"/>
        <v/>
      </c>
      <c r="EN70" s="134" t="str">
        <f t="shared" si="370"/>
        <v/>
      </c>
      <c r="EO70" s="134" t="str">
        <f t="shared" si="371"/>
        <v/>
      </c>
      <c r="EP70" s="134" t="str">
        <f t="shared" si="372"/>
        <v/>
      </c>
      <c r="EQ70" s="134" t="str">
        <f t="shared" si="373"/>
        <v/>
      </c>
      <c r="ER70" s="134" t="str">
        <f t="shared" si="374"/>
        <v/>
      </c>
      <c r="ES70" s="134" t="str">
        <f t="shared" si="375"/>
        <v/>
      </c>
      <c r="ET70" s="134" t="str">
        <f t="shared" si="376"/>
        <v/>
      </c>
      <c r="EU70" s="134" t="str">
        <f t="shared" si="377"/>
        <v/>
      </c>
      <c r="EV70" s="134" t="str">
        <f t="shared" si="378"/>
        <v/>
      </c>
      <c r="EW70" s="134" t="str">
        <f t="shared" si="379"/>
        <v/>
      </c>
      <c r="EX70" s="134" t="str">
        <f t="shared" si="380"/>
        <v/>
      </c>
      <c r="EY70" s="134" t="str">
        <f t="shared" si="381"/>
        <v/>
      </c>
      <c r="EZ70" s="134" t="str">
        <f t="shared" si="382"/>
        <v/>
      </c>
      <c r="FA70" s="134" t="str">
        <f t="shared" si="383"/>
        <v/>
      </c>
      <c r="FB70" s="134" t="str">
        <f t="shared" si="384"/>
        <v/>
      </c>
      <c r="FC70" s="134" t="str">
        <f t="shared" si="385"/>
        <v/>
      </c>
      <c r="FD70" s="134" t="str">
        <f t="shared" si="386"/>
        <v/>
      </c>
      <c r="FE70" s="134" t="str">
        <f t="shared" si="387"/>
        <v/>
      </c>
      <c r="FF70" s="134" t="str">
        <f t="shared" si="388"/>
        <v/>
      </c>
      <c r="FG70" s="134" t="str">
        <f t="shared" si="389"/>
        <v/>
      </c>
      <c r="FH70" s="134" t="str">
        <f t="shared" si="390"/>
        <v/>
      </c>
      <c r="FI70" s="134" t="str">
        <f t="shared" si="391"/>
        <v/>
      </c>
      <c r="FJ70" s="134" t="str">
        <f t="shared" si="392"/>
        <v/>
      </c>
      <c r="FK70" s="134" t="str">
        <f t="shared" si="393"/>
        <v/>
      </c>
      <c r="FL70" s="134" t="str">
        <f t="shared" si="348"/>
        <v/>
      </c>
      <c r="FM70" s="134" t="str">
        <f t="shared" si="349"/>
        <v/>
      </c>
      <c r="FN70" s="134" t="str">
        <f t="shared" si="350"/>
        <v/>
      </c>
      <c r="FO70" s="134" t="str">
        <f t="shared" si="351"/>
        <v/>
      </c>
      <c r="FP70" s="134" t="str">
        <f t="shared" si="352"/>
        <v/>
      </c>
      <c r="FQ70" s="134" t="str">
        <f t="shared" si="353"/>
        <v/>
      </c>
      <c r="FR70" s="134" t="str">
        <f t="shared" si="354"/>
        <v/>
      </c>
      <c r="FS70" s="134" t="str">
        <f t="shared" si="355"/>
        <v/>
      </c>
      <c r="FT70" s="134" t="str">
        <f t="shared" si="356"/>
        <v/>
      </c>
      <c r="FU70" s="134" t="str">
        <f t="shared" si="357"/>
        <v/>
      </c>
      <c r="FV70" s="134" t="str">
        <f t="shared" si="358"/>
        <v/>
      </c>
      <c r="FW70" s="134" t="str">
        <f t="shared" si="359"/>
        <v/>
      </c>
      <c r="FX70" s="134" t="str">
        <f t="shared" si="360"/>
        <v/>
      </c>
      <c r="FY70" s="134" t="str">
        <f t="shared" si="361"/>
        <v/>
      </c>
      <c r="FZ70" s="134" t="str">
        <f t="shared" si="362"/>
        <v/>
      </c>
      <c r="GA70" s="134" t="str">
        <f t="shared" si="223"/>
        <v/>
      </c>
      <c r="GB70" s="134" t="str">
        <f t="shared" si="229"/>
        <v/>
      </c>
      <c r="GC70" s="134" t="str">
        <f t="shared" si="229"/>
        <v/>
      </c>
      <c r="GD70" s="134" t="str">
        <f t="shared" si="229"/>
        <v/>
      </c>
      <c r="GE70" s="134" t="str">
        <f t="shared" si="229"/>
        <v/>
      </c>
      <c r="GF70" s="134" t="str">
        <f t="shared" si="229"/>
        <v/>
      </c>
      <c r="GG70" s="134" t="str">
        <f t="shared" si="229"/>
        <v/>
      </c>
      <c r="GH70" s="134" t="str">
        <f t="shared" si="229"/>
        <v/>
      </c>
      <c r="GI70" s="134" t="str">
        <f t="shared" si="229"/>
        <v/>
      </c>
      <c r="GJ70" s="134" t="str">
        <f t="shared" si="229"/>
        <v/>
      </c>
      <c r="GK70" s="134" t="str">
        <f t="shared" si="229"/>
        <v/>
      </c>
      <c r="GL70" s="134" t="str">
        <f t="shared" si="229"/>
        <v/>
      </c>
      <c r="GM70" s="134" t="str">
        <f t="shared" si="229"/>
        <v/>
      </c>
      <c r="GN70" s="134" t="str">
        <f t="shared" ref="GN70:GN74" si="404">IF(ROW()-ROW($N$44)&lt;$N$7,GG71,IF(ROW()-ROW($N$44)=$N$7,GG$45,""))</f>
        <v/>
      </c>
      <c r="GO70" s="134" t="str">
        <f t="shared" ref="GO70:GO74" si="405">IF(ROW()-ROW($N$44)&lt;$N$7,GH71,IF(ROW()-ROW($N$44)=$N$7,GH$45,""))</f>
        <v/>
      </c>
      <c r="GP70" s="134" t="str">
        <f t="shared" ref="GP70:GP74" si="406">IF(ROW()-ROW($N$44)&lt;$N$7,GI71,IF(ROW()-ROW($N$44)=$N$7,GI$45,""))</f>
        <v/>
      </c>
      <c r="GQ70" s="134" t="str">
        <f t="shared" ref="GQ70:GQ74" si="407">IF(ROW()-ROW($N$44)&lt;$N$7,GJ71,IF(ROW()-ROW($N$44)=$N$7,GJ$45,""))</f>
        <v/>
      </c>
      <c r="GR70" s="134" t="str">
        <f t="shared" ref="GR70:GR74" si="408">IF(ROW()-ROW($N$44)&lt;$N$7,GK71,IF(ROW()-ROW($N$44)=$N$7,GK$45,""))</f>
        <v/>
      </c>
      <c r="GS70" s="134" t="str">
        <f t="shared" ref="GS70:GS74" si="409">IF(ROW()-ROW($N$44)&lt;$N$7,GL71,IF(ROW()-ROW($N$44)=$N$7,GL$45,""))</f>
        <v/>
      </c>
      <c r="GT70" s="134" t="str">
        <f t="shared" ref="GT70:GT74" si="410">IF(ROW()-ROW($N$44)&lt;$N$7,GM71,IF(ROW()-ROW($N$44)=$N$7,GM$45,""))</f>
        <v/>
      </c>
      <c r="GU70" s="134" t="str">
        <f t="shared" ref="GU70:GU74" si="411">IF(ROW()-ROW($N$44)&lt;$N$7,GN71,IF(ROW()-ROW($N$44)=$N$7,GN$45,""))</f>
        <v/>
      </c>
      <c r="GV70" s="134" t="str">
        <f t="shared" ref="GV70:GV74" si="412">IF(ROW()-ROW($N$44)&lt;$N$7,GO71,IF(ROW()-ROW($N$44)=$N$7,GO$45,""))</f>
        <v/>
      </c>
      <c r="GW70" s="134" t="str">
        <f t="shared" ref="GW70:GW74" si="413">IF(ROW()-ROW($N$44)&lt;$N$7,GP71,IF(ROW()-ROW($N$44)=$N$7,GP$45,""))</f>
        <v/>
      </c>
      <c r="GX70" s="134" t="str">
        <f t="shared" ref="GX70:GX74" si="414">IF(ROW()-ROW($N$44)&lt;$N$7,GQ71,IF(ROW()-ROW($N$44)=$N$7,GQ$45,""))</f>
        <v/>
      </c>
      <c r="GY70" s="134" t="str">
        <f t="shared" ref="GY70:GY74" si="415">IF(ROW()-ROW($N$44)&lt;$N$7,GR71,IF(ROW()-ROW($N$44)=$N$7,GR$45,""))</f>
        <v/>
      </c>
      <c r="GZ70" s="134" t="str">
        <f t="shared" ref="GZ70:GZ74" si="416">IF(ROW()-ROW($N$44)&lt;$N$7,GS71,IF(ROW()-ROW($N$44)=$N$7,GS$45,""))</f>
        <v/>
      </c>
      <c r="HA70" s="134" t="str">
        <f t="shared" ref="HA70:HA74" si="417">IF(ROW()-ROW($N$44)&lt;$N$7,GT71,IF(ROW()-ROW($N$44)=$N$7,GT$45,""))</f>
        <v/>
      </c>
      <c r="HB70" s="134" t="str">
        <f t="shared" ref="HB70:HB74" si="418">IF(ROW()-ROW($N$44)&lt;$N$7,GU71,IF(ROW()-ROW($N$44)=$N$7,GU$45,""))</f>
        <v/>
      </c>
      <c r="HC70" s="134" t="str">
        <f t="shared" si="343"/>
        <v/>
      </c>
      <c r="HD70" s="134" t="str">
        <f t="shared" si="344"/>
        <v/>
      </c>
      <c r="HE70" s="134" t="str">
        <f t="shared" si="345"/>
        <v/>
      </c>
      <c r="HF70" s="134" t="str">
        <f t="shared" si="331"/>
        <v/>
      </c>
      <c r="HG70" s="134" t="str">
        <f t="shared" si="332"/>
        <v/>
      </c>
      <c r="HH70" s="134" t="str">
        <f t="shared" si="333"/>
        <v/>
      </c>
      <c r="HI70" s="134" t="str">
        <f t="shared" si="334"/>
        <v/>
      </c>
      <c r="HJ70" s="134" t="str">
        <f t="shared" si="335"/>
        <v/>
      </c>
      <c r="HK70" s="134" t="str">
        <f t="shared" si="336"/>
        <v/>
      </c>
      <c r="HL70" s="134" t="str">
        <f t="shared" si="337"/>
        <v/>
      </c>
      <c r="HM70" s="134" t="str">
        <f t="shared" si="338"/>
        <v/>
      </c>
      <c r="HN70" s="134" t="str">
        <f t="shared" si="339"/>
        <v/>
      </c>
      <c r="HO70" s="134" t="str">
        <f t="shared" si="340"/>
        <v/>
      </c>
      <c r="HP70" s="135" t="str">
        <f t="shared" si="341"/>
        <v/>
      </c>
    </row>
    <row r="71" spans="1:224" hidden="1">
      <c r="A71" s="63"/>
      <c r="B71" s="63"/>
      <c r="C71" s="63"/>
      <c r="D71" s="63"/>
      <c r="E71" s="63"/>
      <c r="F71" s="63"/>
      <c r="G71" s="61"/>
      <c r="K71"/>
      <c r="L71"/>
      <c r="M71"/>
      <c r="N71" s="133" t="str">
        <f t="shared" si="225"/>
        <v>직원27</v>
      </c>
      <c r="O71" s="130" t="str">
        <f t="shared" ref="O71:U71" si="419">IF(O36="","",O36)</f>
        <v/>
      </c>
      <c r="P71" s="130" t="str">
        <f t="shared" si="419"/>
        <v/>
      </c>
      <c r="Q71" s="130" t="str">
        <f t="shared" si="419"/>
        <v/>
      </c>
      <c r="R71" s="130" t="str">
        <f t="shared" si="419"/>
        <v/>
      </c>
      <c r="S71" s="130" t="str">
        <f t="shared" si="419"/>
        <v/>
      </c>
      <c r="T71" s="130" t="str">
        <f t="shared" si="419"/>
        <v/>
      </c>
      <c r="U71" s="130" t="str">
        <f t="shared" si="419"/>
        <v/>
      </c>
      <c r="V71" s="130" t="str">
        <f t="shared" si="233"/>
        <v/>
      </c>
      <c r="W71" s="130" t="str">
        <f t="shared" si="234"/>
        <v/>
      </c>
      <c r="X71" s="130" t="str">
        <f t="shared" si="235"/>
        <v/>
      </c>
      <c r="Y71" s="130" t="str">
        <f t="shared" si="236"/>
        <v/>
      </c>
      <c r="Z71" s="130" t="str">
        <f t="shared" si="237"/>
        <v/>
      </c>
      <c r="AA71" s="130" t="str">
        <f t="shared" si="238"/>
        <v/>
      </c>
      <c r="AB71" s="130" t="str">
        <f t="shared" si="239"/>
        <v/>
      </c>
      <c r="AC71" s="130" t="str">
        <f t="shared" si="240"/>
        <v/>
      </c>
      <c r="AD71" s="130" t="str">
        <f t="shared" si="241"/>
        <v/>
      </c>
      <c r="AE71" s="134" t="str">
        <f t="shared" si="242"/>
        <v/>
      </c>
      <c r="AF71" s="134" t="str">
        <f t="shared" si="243"/>
        <v/>
      </c>
      <c r="AG71" s="134" t="str">
        <f t="shared" si="244"/>
        <v/>
      </c>
      <c r="AH71" s="134" t="str">
        <f t="shared" si="245"/>
        <v/>
      </c>
      <c r="AI71" s="134" t="str">
        <f t="shared" si="246"/>
        <v/>
      </c>
      <c r="AJ71" s="134" t="str">
        <f t="shared" si="247"/>
        <v/>
      </c>
      <c r="AK71" s="134" t="str">
        <f t="shared" si="248"/>
        <v/>
      </c>
      <c r="AL71" s="134" t="str">
        <f t="shared" si="249"/>
        <v/>
      </c>
      <c r="AM71" s="134" t="str">
        <f t="shared" si="250"/>
        <v/>
      </c>
      <c r="AN71" s="134" t="str">
        <f t="shared" si="251"/>
        <v/>
      </c>
      <c r="AO71" s="134" t="str">
        <f t="shared" si="252"/>
        <v/>
      </c>
      <c r="AP71" s="134" t="str">
        <f t="shared" si="253"/>
        <v/>
      </c>
      <c r="AQ71" s="134" t="str">
        <f t="shared" si="254"/>
        <v/>
      </c>
      <c r="AR71" s="134" t="str">
        <f t="shared" si="255"/>
        <v/>
      </c>
      <c r="AS71" s="134" t="str">
        <f t="shared" si="256"/>
        <v/>
      </c>
      <c r="AT71" s="134" t="str">
        <f t="shared" si="257"/>
        <v/>
      </c>
      <c r="AU71" s="134" t="str">
        <f t="shared" si="258"/>
        <v/>
      </c>
      <c r="AV71" s="134" t="str">
        <f t="shared" si="259"/>
        <v/>
      </c>
      <c r="AW71" s="134" t="str">
        <f t="shared" si="260"/>
        <v/>
      </c>
      <c r="AX71" s="134" t="str">
        <f t="shared" si="261"/>
        <v/>
      </c>
      <c r="AY71" s="134" t="str">
        <f t="shared" si="262"/>
        <v/>
      </c>
      <c r="AZ71" s="130" t="str">
        <f t="shared" si="263"/>
        <v/>
      </c>
      <c r="BA71" s="130" t="str">
        <f t="shared" si="264"/>
        <v/>
      </c>
      <c r="BB71" s="130" t="str">
        <f t="shared" si="265"/>
        <v/>
      </c>
      <c r="BC71" s="130" t="str">
        <f t="shared" si="266"/>
        <v/>
      </c>
      <c r="BD71" s="130" t="str">
        <f t="shared" si="267"/>
        <v/>
      </c>
      <c r="BE71" s="130" t="str">
        <f t="shared" si="268"/>
        <v/>
      </c>
      <c r="BF71" s="130" t="str">
        <f t="shared" si="269"/>
        <v/>
      </c>
      <c r="BG71" s="130" t="str">
        <f t="shared" si="270"/>
        <v/>
      </c>
      <c r="BH71" s="130" t="str">
        <f t="shared" si="271"/>
        <v/>
      </c>
      <c r="BI71" s="130" t="str">
        <f t="shared" si="272"/>
        <v/>
      </c>
      <c r="BJ71" s="130" t="str">
        <f t="shared" si="273"/>
        <v/>
      </c>
      <c r="BK71" s="130" t="str">
        <f t="shared" si="274"/>
        <v/>
      </c>
      <c r="BL71" s="130" t="str">
        <f t="shared" si="275"/>
        <v/>
      </c>
      <c r="BM71" s="130" t="str">
        <f t="shared" si="276"/>
        <v/>
      </c>
      <c r="BN71" s="130" t="str">
        <f t="shared" si="277"/>
        <v/>
      </c>
      <c r="BO71" s="130" t="str">
        <f t="shared" si="278"/>
        <v/>
      </c>
      <c r="BP71" s="130" t="str">
        <f t="shared" si="279"/>
        <v/>
      </c>
      <c r="BQ71" s="130" t="str">
        <f t="shared" si="280"/>
        <v/>
      </c>
      <c r="BR71" s="130" t="str">
        <f t="shared" si="281"/>
        <v/>
      </c>
      <c r="BS71" s="130" t="str">
        <f t="shared" si="282"/>
        <v/>
      </c>
      <c r="BT71" s="130" t="str">
        <f t="shared" si="283"/>
        <v/>
      </c>
      <c r="BU71" s="134" t="str">
        <f t="shared" si="284"/>
        <v/>
      </c>
      <c r="BV71" s="134" t="str">
        <f t="shared" si="285"/>
        <v/>
      </c>
      <c r="BW71" s="134" t="str">
        <f t="shared" si="286"/>
        <v/>
      </c>
      <c r="BX71" s="134" t="str">
        <f t="shared" si="287"/>
        <v/>
      </c>
      <c r="BY71" s="134" t="str">
        <f t="shared" si="288"/>
        <v/>
      </c>
      <c r="BZ71" s="134" t="str">
        <f t="shared" si="289"/>
        <v/>
      </c>
      <c r="CA71" s="134" t="str">
        <f t="shared" si="290"/>
        <v/>
      </c>
      <c r="CB71" s="134" t="str">
        <f t="shared" si="291"/>
        <v/>
      </c>
      <c r="CC71" s="134" t="str">
        <f t="shared" si="292"/>
        <v/>
      </c>
      <c r="CD71" s="134" t="str">
        <f t="shared" si="293"/>
        <v/>
      </c>
      <c r="CE71" s="134" t="str">
        <f t="shared" si="294"/>
        <v/>
      </c>
      <c r="CF71" s="134" t="str">
        <f t="shared" si="295"/>
        <v/>
      </c>
      <c r="CG71" s="134" t="str">
        <f t="shared" si="296"/>
        <v/>
      </c>
      <c r="CH71" s="134" t="str">
        <f t="shared" si="297"/>
        <v/>
      </c>
      <c r="CI71" s="134" t="str">
        <f t="shared" si="298"/>
        <v/>
      </c>
      <c r="CJ71" s="134" t="str">
        <f t="shared" si="299"/>
        <v/>
      </c>
      <c r="CK71" s="134" t="str">
        <f t="shared" si="300"/>
        <v/>
      </c>
      <c r="CL71" s="134" t="str">
        <f t="shared" si="301"/>
        <v/>
      </c>
      <c r="CM71" s="134" t="str">
        <f t="shared" si="302"/>
        <v/>
      </c>
      <c r="CN71" s="134" t="str">
        <f t="shared" si="303"/>
        <v/>
      </c>
      <c r="CO71" s="134" t="str">
        <f t="shared" si="304"/>
        <v/>
      </c>
      <c r="CP71" s="134" t="str">
        <f t="shared" si="305"/>
        <v/>
      </c>
      <c r="CQ71" s="134" t="str">
        <f t="shared" si="306"/>
        <v/>
      </c>
      <c r="CR71" s="134" t="str">
        <f t="shared" si="307"/>
        <v/>
      </c>
      <c r="CS71" s="134" t="str">
        <f t="shared" si="308"/>
        <v/>
      </c>
      <c r="CT71" s="134" t="str">
        <f t="shared" si="309"/>
        <v/>
      </c>
      <c r="CU71" s="134" t="str">
        <f t="shared" si="310"/>
        <v/>
      </c>
      <c r="CV71" s="134" t="str">
        <f t="shared" si="311"/>
        <v/>
      </c>
      <c r="CW71" s="134" t="str">
        <f t="shared" si="312"/>
        <v/>
      </c>
      <c r="CX71" s="134" t="str">
        <f t="shared" si="313"/>
        <v/>
      </c>
      <c r="CY71" s="134" t="str">
        <f t="shared" si="314"/>
        <v/>
      </c>
      <c r="CZ71" s="134" t="str">
        <f t="shared" si="315"/>
        <v/>
      </c>
      <c r="DA71" s="134" t="str">
        <f t="shared" si="316"/>
        <v/>
      </c>
      <c r="DB71" s="134" t="str">
        <f t="shared" si="317"/>
        <v/>
      </c>
      <c r="DC71" s="134" t="str">
        <f t="shared" si="318"/>
        <v/>
      </c>
      <c r="DD71" s="134" t="str">
        <f t="shared" si="319"/>
        <v/>
      </c>
      <c r="DE71" s="134" t="str">
        <f t="shared" si="320"/>
        <v/>
      </c>
      <c r="DF71" s="134" t="str">
        <f t="shared" si="321"/>
        <v/>
      </c>
      <c r="DG71" s="134" t="str">
        <f t="shared" si="322"/>
        <v/>
      </c>
      <c r="DH71" s="134" t="str">
        <f t="shared" si="323"/>
        <v/>
      </c>
      <c r="DI71" s="134" t="str">
        <f t="shared" si="324"/>
        <v/>
      </c>
      <c r="DJ71" s="134" t="str">
        <f t="shared" si="325"/>
        <v/>
      </c>
      <c r="DK71" s="134" t="str">
        <f t="shared" si="326"/>
        <v/>
      </c>
      <c r="DL71" s="134" t="str">
        <f t="shared" si="327"/>
        <v/>
      </c>
      <c r="DM71" s="134" t="str">
        <f t="shared" si="328"/>
        <v/>
      </c>
      <c r="DN71" s="134" t="str">
        <f t="shared" si="329"/>
        <v/>
      </c>
      <c r="DO71" s="134" t="str">
        <f t="shared" si="330"/>
        <v/>
      </c>
      <c r="DP71" s="134" t="str">
        <f t="shared" si="401"/>
        <v/>
      </c>
      <c r="DQ71" s="134" t="str">
        <f t="shared" si="402"/>
        <v/>
      </c>
      <c r="DR71" s="134" t="str">
        <f t="shared" si="403"/>
        <v/>
      </c>
      <c r="DS71" s="134" t="str">
        <f t="shared" si="231"/>
        <v/>
      </c>
      <c r="DT71" s="134" t="str">
        <f t="shared" si="231"/>
        <v/>
      </c>
      <c r="DU71" s="134" t="str">
        <f t="shared" si="231"/>
        <v/>
      </c>
      <c r="DV71" s="134" t="str">
        <f t="shared" si="231"/>
        <v/>
      </c>
      <c r="DW71" s="134" t="str">
        <f t="shared" si="231"/>
        <v/>
      </c>
      <c r="DX71" s="134" t="str">
        <f t="shared" si="231"/>
        <v/>
      </c>
      <c r="DY71" s="134" t="str">
        <f t="shared" si="231"/>
        <v/>
      </c>
      <c r="DZ71" s="134" t="str">
        <f t="shared" si="231"/>
        <v/>
      </c>
      <c r="EA71" s="134" t="str">
        <f t="shared" si="231"/>
        <v/>
      </c>
      <c r="EB71" s="134" t="str">
        <f t="shared" si="231"/>
        <v/>
      </c>
      <c r="EC71" s="134" t="str">
        <f t="shared" si="231"/>
        <v/>
      </c>
      <c r="ED71" s="134" t="str">
        <f t="shared" si="231"/>
        <v/>
      </c>
      <c r="EE71" s="134" t="str">
        <f t="shared" si="231"/>
        <v/>
      </c>
      <c r="EF71" s="134" t="str">
        <f t="shared" si="231"/>
        <v/>
      </c>
      <c r="EG71" s="134" t="str">
        <f t="shared" si="231"/>
        <v/>
      </c>
      <c r="EH71" s="134" t="str">
        <f t="shared" si="364"/>
        <v/>
      </c>
      <c r="EI71" s="134" t="str">
        <f t="shared" si="365"/>
        <v/>
      </c>
      <c r="EJ71" s="134" t="str">
        <f t="shared" si="366"/>
        <v/>
      </c>
      <c r="EK71" s="134" t="str">
        <f t="shared" si="367"/>
        <v/>
      </c>
      <c r="EL71" s="134" t="str">
        <f t="shared" si="368"/>
        <v/>
      </c>
      <c r="EM71" s="134" t="str">
        <f t="shared" si="369"/>
        <v/>
      </c>
      <c r="EN71" s="134" t="str">
        <f t="shared" si="370"/>
        <v/>
      </c>
      <c r="EO71" s="134" t="str">
        <f t="shared" si="371"/>
        <v/>
      </c>
      <c r="EP71" s="134" t="str">
        <f t="shared" si="372"/>
        <v/>
      </c>
      <c r="EQ71" s="134" t="str">
        <f t="shared" si="373"/>
        <v/>
      </c>
      <c r="ER71" s="134" t="str">
        <f t="shared" si="374"/>
        <v/>
      </c>
      <c r="ES71" s="134" t="str">
        <f t="shared" si="375"/>
        <v/>
      </c>
      <c r="ET71" s="134" t="str">
        <f t="shared" si="376"/>
        <v/>
      </c>
      <c r="EU71" s="134" t="str">
        <f t="shared" si="377"/>
        <v/>
      </c>
      <c r="EV71" s="134" t="str">
        <f t="shared" si="378"/>
        <v/>
      </c>
      <c r="EW71" s="134" t="str">
        <f t="shared" si="379"/>
        <v/>
      </c>
      <c r="EX71" s="134" t="str">
        <f t="shared" si="380"/>
        <v/>
      </c>
      <c r="EY71" s="134" t="str">
        <f t="shared" si="381"/>
        <v/>
      </c>
      <c r="EZ71" s="134" t="str">
        <f t="shared" si="382"/>
        <v/>
      </c>
      <c r="FA71" s="134" t="str">
        <f t="shared" si="383"/>
        <v/>
      </c>
      <c r="FB71" s="134" t="str">
        <f t="shared" si="384"/>
        <v/>
      </c>
      <c r="FC71" s="134" t="str">
        <f t="shared" si="385"/>
        <v/>
      </c>
      <c r="FD71" s="134" t="str">
        <f t="shared" si="386"/>
        <v/>
      </c>
      <c r="FE71" s="134" t="str">
        <f t="shared" si="387"/>
        <v/>
      </c>
      <c r="FF71" s="134" t="str">
        <f t="shared" si="388"/>
        <v/>
      </c>
      <c r="FG71" s="134" t="str">
        <f t="shared" si="389"/>
        <v/>
      </c>
      <c r="FH71" s="134" t="str">
        <f t="shared" si="390"/>
        <v/>
      </c>
      <c r="FI71" s="134" t="str">
        <f t="shared" si="391"/>
        <v/>
      </c>
      <c r="FJ71" s="134" t="str">
        <f t="shared" si="392"/>
        <v/>
      </c>
      <c r="FK71" s="134" t="str">
        <f t="shared" si="393"/>
        <v/>
      </c>
      <c r="FL71" s="134" t="str">
        <f t="shared" si="348"/>
        <v/>
      </c>
      <c r="FM71" s="134" t="str">
        <f t="shared" si="349"/>
        <v/>
      </c>
      <c r="FN71" s="134" t="str">
        <f t="shared" si="350"/>
        <v/>
      </c>
      <c r="FO71" s="134" t="str">
        <f t="shared" si="351"/>
        <v/>
      </c>
      <c r="FP71" s="134" t="str">
        <f t="shared" si="352"/>
        <v/>
      </c>
      <c r="FQ71" s="134" t="str">
        <f t="shared" si="353"/>
        <v/>
      </c>
      <c r="FR71" s="134" t="str">
        <f t="shared" si="354"/>
        <v/>
      </c>
      <c r="FS71" s="134" t="str">
        <f t="shared" si="355"/>
        <v/>
      </c>
      <c r="FT71" s="134" t="str">
        <f t="shared" si="356"/>
        <v/>
      </c>
      <c r="FU71" s="134" t="str">
        <f t="shared" si="357"/>
        <v/>
      </c>
      <c r="FV71" s="134" t="str">
        <f t="shared" si="358"/>
        <v/>
      </c>
      <c r="FW71" s="134" t="str">
        <f t="shared" si="359"/>
        <v/>
      </c>
      <c r="FX71" s="134" t="str">
        <f t="shared" si="360"/>
        <v/>
      </c>
      <c r="FY71" s="134" t="str">
        <f t="shared" si="361"/>
        <v/>
      </c>
      <c r="FZ71" s="134" t="str">
        <f t="shared" si="362"/>
        <v/>
      </c>
      <c r="GA71" s="134" t="str">
        <f t="shared" si="223"/>
        <v/>
      </c>
      <c r="GB71" s="134" t="str">
        <f t="shared" ref="GB71:GB74" si="420">IF(ROW()-ROW($N$44)&lt;$N$7,FU72,IF(ROW()-ROW($N$44)=$N$7,FU$45,""))</f>
        <v/>
      </c>
      <c r="GC71" s="134" t="str">
        <f t="shared" ref="GC71:GC74" si="421">IF(ROW()-ROW($N$44)&lt;$N$7,FV72,IF(ROW()-ROW($N$44)=$N$7,FV$45,""))</f>
        <v/>
      </c>
      <c r="GD71" s="134" t="str">
        <f t="shared" ref="GD71:GD74" si="422">IF(ROW()-ROW($N$44)&lt;$N$7,FW72,IF(ROW()-ROW($N$44)=$N$7,FW$45,""))</f>
        <v/>
      </c>
      <c r="GE71" s="134" t="str">
        <f t="shared" ref="GE71:GE74" si="423">IF(ROW()-ROW($N$44)&lt;$N$7,FX72,IF(ROW()-ROW($N$44)=$N$7,FX$45,""))</f>
        <v/>
      </c>
      <c r="GF71" s="134" t="str">
        <f t="shared" ref="GF71:GF74" si="424">IF(ROW()-ROW($N$44)&lt;$N$7,FY72,IF(ROW()-ROW($N$44)=$N$7,FY$45,""))</f>
        <v/>
      </c>
      <c r="GG71" s="134" t="str">
        <f t="shared" ref="GG71:GG74" si="425">IF(ROW()-ROW($N$44)&lt;$N$7,FZ72,IF(ROW()-ROW($N$44)=$N$7,FZ$45,""))</f>
        <v/>
      </c>
      <c r="GH71" s="134" t="str">
        <f t="shared" ref="GH71:GH74" si="426">IF(ROW()-ROW($N$44)&lt;$N$7,GA72,IF(ROW()-ROW($N$44)=$N$7,GA$45,""))</f>
        <v/>
      </c>
      <c r="GI71" s="134" t="str">
        <f t="shared" ref="GI71:GI74" si="427">IF(ROW()-ROW($N$44)&lt;$N$7,GB72,IF(ROW()-ROW($N$44)=$N$7,GB$45,""))</f>
        <v/>
      </c>
      <c r="GJ71" s="134" t="str">
        <f t="shared" ref="GJ71:GJ74" si="428">IF(ROW()-ROW($N$44)&lt;$N$7,GC72,IF(ROW()-ROW($N$44)=$N$7,GC$45,""))</f>
        <v/>
      </c>
      <c r="GK71" s="134" t="str">
        <f t="shared" ref="GK71:GK74" si="429">IF(ROW()-ROW($N$44)&lt;$N$7,GD72,IF(ROW()-ROW($N$44)=$N$7,GD$45,""))</f>
        <v/>
      </c>
      <c r="GL71" s="134" t="str">
        <f t="shared" ref="GL71:GL74" si="430">IF(ROW()-ROW($N$44)&lt;$N$7,GE72,IF(ROW()-ROW($N$44)=$N$7,GE$45,""))</f>
        <v/>
      </c>
      <c r="GM71" s="134" t="str">
        <f t="shared" ref="GM71:GM74" si="431">IF(ROW()-ROW($N$44)&lt;$N$7,GF72,IF(ROW()-ROW($N$44)=$N$7,GF$45,""))</f>
        <v/>
      </c>
      <c r="GN71" s="134" t="str">
        <f t="shared" si="404"/>
        <v/>
      </c>
      <c r="GO71" s="134" t="str">
        <f t="shared" si="405"/>
        <v/>
      </c>
      <c r="GP71" s="134" t="str">
        <f t="shared" si="406"/>
        <v/>
      </c>
      <c r="GQ71" s="134" t="str">
        <f t="shared" si="407"/>
        <v/>
      </c>
      <c r="GR71" s="134" t="str">
        <f t="shared" si="408"/>
        <v/>
      </c>
      <c r="GS71" s="134" t="str">
        <f t="shared" si="409"/>
        <v/>
      </c>
      <c r="GT71" s="134" t="str">
        <f t="shared" si="410"/>
        <v/>
      </c>
      <c r="GU71" s="134" t="str">
        <f t="shared" si="411"/>
        <v/>
      </c>
      <c r="GV71" s="134" t="str">
        <f t="shared" si="412"/>
        <v/>
      </c>
      <c r="GW71" s="134" t="str">
        <f t="shared" si="413"/>
        <v/>
      </c>
      <c r="GX71" s="134" t="str">
        <f t="shared" si="414"/>
        <v/>
      </c>
      <c r="GY71" s="134" t="str">
        <f t="shared" si="415"/>
        <v/>
      </c>
      <c r="GZ71" s="134" t="str">
        <f t="shared" si="416"/>
        <v/>
      </c>
      <c r="HA71" s="134" t="str">
        <f t="shared" si="417"/>
        <v/>
      </c>
      <c r="HB71" s="134" t="str">
        <f t="shared" si="418"/>
        <v/>
      </c>
      <c r="HC71" s="134" t="str">
        <f t="shared" si="343"/>
        <v/>
      </c>
      <c r="HD71" s="134" t="str">
        <f t="shared" si="344"/>
        <v/>
      </c>
      <c r="HE71" s="134" t="str">
        <f t="shared" si="345"/>
        <v/>
      </c>
      <c r="HF71" s="134" t="str">
        <f t="shared" si="331"/>
        <v/>
      </c>
      <c r="HG71" s="134" t="str">
        <f t="shared" si="332"/>
        <v/>
      </c>
      <c r="HH71" s="134" t="str">
        <f t="shared" si="333"/>
        <v/>
      </c>
      <c r="HI71" s="134" t="str">
        <f t="shared" si="334"/>
        <v/>
      </c>
      <c r="HJ71" s="134" t="str">
        <f t="shared" si="335"/>
        <v/>
      </c>
      <c r="HK71" s="134" t="str">
        <f t="shared" si="336"/>
        <v/>
      </c>
      <c r="HL71" s="134" t="str">
        <f t="shared" si="337"/>
        <v/>
      </c>
      <c r="HM71" s="134" t="str">
        <f t="shared" si="338"/>
        <v/>
      </c>
      <c r="HN71" s="134" t="str">
        <f t="shared" si="339"/>
        <v/>
      </c>
      <c r="HO71" s="134" t="str">
        <f t="shared" si="340"/>
        <v/>
      </c>
      <c r="HP71" s="135" t="str">
        <f t="shared" si="341"/>
        <v/>
      </c>
    </row>
    <row r="72" spans="1:224" hidden="1">
      <c r="A72" s="63"/>
      <c r="B72" s="63"/>
      <c r="C72" s="63"/>
      <c r="D72" s="63"/>
      <c r="E72" s="63"/>
      <c r="F72" s="63"/>
      <c r="G72" s="61"/>
      <c r="K72"/>
      <c r="L72"/>
      <c r="M72"/>
      <c r="N72" s="133" t="str">
        <f t="shared" si="225"/>
        <v>직원28</v>
      </c>
      <c r="O72" s="130" t="str">
        <f t="shared" ref="O72:U72" si="432">IF(O37="","",O37)</f>
        <v/>
      </c>
      <c r="P72" s="130" t="str">
        <f t="shared" si="432"/>
        <v/>
      </c>
      <c r="Q72" s="130" t="str">
        <f t="shared" si="432"/>
        <v/>
      </c>
      <c r="R72" s="130" t="str">
        <f t="shared" si="432"/>
        <v/>
      </c>
      <c r="S72" s="130" t="str">
        <f t="shared" si="432"/>
        <v/>
      </c>
      <c r="T72" s="130" t="str">
        <f t="shared" si="432"/>
        <v/>
      </c>
      <c r="U72" s="130" t="str">
        <f t="shared" si="432"/>
        <v/>
      </c>
      <c r="V72" s="130" t="str">
        <f t="shared" si="233"/>
        <v/>
      </c>
      <c r="W72" s="130" t="str">
        <f t="shared" si="234"/>
        <v/>
      </c>
      <c r="X72" s="130" t="str">
        <f t="shared" si="235"/>
        <v/>
      </c>
      <c r="Y72" s="130" t="str">
        <f t="shared" si="236"/>
        <v/>
      </c>
      <c r="Z72" s="130" t="str">
        <f t="shared" si="237"/>
        <v/>
      </c>
      <c r="AA72" s="130" t="str">
        <f t="shared" si="238"/>
        <v/>
      </c>
      <c r="AB72" s="130" t="str">
        <f t="shared" si="239"/>
        <v/>
      </c>
      <c r="AC72" s="130" t="str">
        <f t="shared" si="240"/>
        <v/>
      </c>
      <c r="AD72" s="130" t="str">
        <f t="shared" si="241"/>
        <v/>
      </c>
      <c r="AE72" s="134" t="str">
        <f t="shared" si="242"/>
        <v/>
      </c>
      <c r="AF72" s="134" t="str">
        <f t="shared" si="243"/>
        <v/>
      </c>
      <c r="AG72" s="134" t="str">
        <f t="shared" si="244"/>
        <v/>
      </c>
      <c r="AH72" s="134" t="str">
        <f t="shared" si="245"/>
        <v/>
      </c>
      <c r="AI72" s="134" t="str">
        <f t="shared" si="246"/>
        <v/>
      </c>
      <c r="AJ72" s="134" t="str">
        <f t="shared" si="247"/>
        <v/>
      </c>
      <c r="AK72" s="134" t="str">
        <f t="shared" si="248"/>
        <v/>
      </c>
      <c r="AL72" s="134" t="str">
        <f t="shared" si="249"/>
        <v/>
      </c>
      <c r="AM72" s="134" t="str">
        <f t="shared" si="250"/>
        <v/>
      </c>
      <c r="AN72" s="134" t="str">
        <f t="shared" si="251"/>
        <v/>
      </c>
      <c r="AO72" s="134" t="str">
        <f t="shared" si="252"/>
        <v/>
      </c>
      <c r="AP72" s="134" t="str">
        <f t="shared" si="253"/>
        <v/>
      </c>
      <c r="AQ72" s="134" t="str">
        <f t="shared" si="254"/>
        <v/>
      </c>
      <c r="AR72" s="134" t="str">
        <f t="shared" si="255"/>
        <v/>
      </c>
      <c r="AS72" s="134" t="str">
        <f t="shared" si="256"/>
        <v/>
      </c>
      <c r="AT72" s="134" t="str">
        <f t="shared" si="257"/>
        <v/>
      </c>
      <c r="AU72" s="134" t="str">
        <f t="shared" si="258"/>
        <v/>
      </c>
      <c r="AV72" s="134" t="str">
        <f t="shared" si="259"/>
        <v/>
      </c>
      <c r="AW72" s="134" t="str">
        <f t="shared" si="260"/>
        <v/>
      </c>
      <c r="AX72" s="134" t="str">
        <f t="shared" si="261"/>
        <v/>
      </c>
      <c r="AY72" s="134" t="str">
        <f t="shared" si="262"/>
        <v/>
      </c>
      <c r="AZ72" s="130" t="str">
        <f t="shared" si="263"/>
        <v/>
      </c>
      <c r="BA72" s="130" t="str">
        <f t="shared" si="264"/>
        <v/>
      </c>
      <c r="BB72" s="130" t="str">
        <f t="shared" si="265"/>
        <v/>
      </c>
      <c r="BC72" s="130" t="str">
        <f t="shared" si="266"/>
        <v/>
      </c>
      <c r="BD72" s="130" t="str">
        <f t="shared" si="267"/>
        <v/>
      </c>
      <c r="BE72" s="130" t="str">
        <f t="shared" si="268"/>
        <v/>
      </c>
      <c r="BF72" s="130" t="str">
        <f t="shared" si="269"/>
        <v/>
      </c>
      <c r="BG72" s="130" t="str">
        <f t="shared" si="270"/>
        <v/>
      </c>
      <c r="BH72" s="130" t="str">
        <f t="shared" si="271"/>
        <v/>
      </c>
      <c r="BI72" s="130" t="str">
        <f t="shared" si="272"/>
        <v/>
      </c>
      <c r="BJ72" s="130" t="str">
        <f t="shared" si="273"/>
        <v/>
      </c>
      <c r="BK72" s="130" t="str">
        <f t="shared" si="274"/>
        <v/>
      </c>
      <c r="BL72" s="130" t="str">
        <f t="shared" si="275"/>
        <v/>
      </c>
      <c r="BM72" s="130" t="str">
        <f t="shared" si="276"/>
        <v/>
      </c>
      <c r="BN72" s="130" t="str">
        <f t="shared" si="277"/>
        <v/>
      </c>
      <c r="BO72" s="130" t="str">
        <f t="shared" si="278"/>
        <v/>
      </c>
      <c r="BP72" s="130" t="str">
        <f t="shared" si="279"/>
        <v/>
      </c>
      <c r="BQ72" s="130" t="str">
        <f t="shared" si="280"/>
        <v/>
      </c>
      <c r="BR72" s="130" t="str">
        <f t="shared" si="281"/>
        <v/>
      </c>
      <c r="BS72" s="130" t="str">
        <f t="shared" si="282"/>
        <v/>
      </c>
      <c r="BT72" s="130" t="str">
        <f t="shared" si="283"/>
        <v/>
      </c>
      <c r="BU72" s="134" t="str">
        <f t="shared" si="284"/>
        <v/>
      </c>
      <c r="BV72" s="134" t="str">
        <f t="shared" si="285"/>
        <v/>
      </c>
      <c r="BW72" s="134" t="str">
        <f t="shared" si="286"/>
        <v/>
      </c>
      <c r="BX72" s="134" t="str">
        <f t="shared" si="287"/>
        <v/>
      </c>
      <c r="BY72" s="134" t="str">
        <f t="shared" si="288"/>
        <v/>
      </c>
      <c r="BZ72" s="134" t="str">
        <f t="shared" si="289"/>
        <v/>
      </c>
      <c r="CA72" s="134" t="str">
        <f t="shared" si="290"/>
        <v/>
      </c>
      <c r="CB72" s="134" t="str">
        <f t="shared" si="291"/>
        <v/>
      </c>
      <c r="CC72" s="134" t="str">
        <f t="shared" si="292"/>
        <v/>
      </c>
      <c r="CD72" s="134" t="str">
        <f t="shared" si="293"/>
        <v/>
      </c>
      <c r="CE72" s="134" t="str">
        <f t="shared" si="294"/>
        <v/>
      </c>
      <c r="CF72" s="134" t="str">
        <f t="shared" si="295"/>
        <v/>
      </c>
      <c r="CG72" s="134" t="str">
        <f t="shared" si="296"/>
        <v/>
      </c>
      <c r="CH72" s="134" t="str">
        <f t="shared" si="297"/>
        <v/>
      </c>
      <c r="CI72" s="134" t="str">
        <f t="shared" si="298"/>
        <v/>
      </c>
      <c r="CJ72" s="134" t="str">
        <f t="shared" si="299"/>
        <v/>
      </c>
      <c r="CK72" s="134" t="str">
        <f t="shared" si="300"/>
        <v/>
      </c>
      <c r="CL72" s="134" t="str">
        <f t="shared" si="301"/>
        <v/>
      </c>
      <c r="CM72" s="134" t="str">
        <f t="shared" si="302"/>
        <v/>
      </c>
      <c r="CN72" s="134" t="str">
        <f t="shared" si="303"/>
        <v/>
      </c>
      <c r="CO72" s="134" t="str">
        <f t="shared" si="304"/>
        <v/>
      </c>
      <c r="CP72" s="134" t="str">
        <f t="shared" si="305"/>
        <v/>
      </c>
      <c r="CQ72" s="134" t="str">
        <f t="shared" si="306"/>
        <v/>
      </c>
      <c r="CR72" s="134" t="str">
        <f t="shared" si="307"/>
        <v/>
      </c>
      <c r="CS72" s="134" t="str">
        <f t="shared" si="308"/>
        <v/>
      </c>
      <c r="CT72" s="134" t="str">
        <f t="shared" si="309"/>
        <v/>
      </c>
      <c r="CU72" s="134" t="str">
        <f t="shared" si="310"/>
        <v/>
      </c>
      <c r="CV72" s="134" t="str">
        <f t="shared" si="311"/>
        <v/>
      </c>
      <c r="CW72" s="134" t="str">
        <f t="shared" si="312"/>
        <v/>
      </c>
      <c r="CX72" s="134" t="str">
        <f t="shared" si="313"/>
        <v/>
      </c>
      <c r="CY72" s="134" t="str">
        <f t="shared" si="314"/>
        <v/>
      </c>
      <c r="CZ72" s="134" t="str">
        <f t="shared" si="315"/>
        <v/>
      </c>
      <c r="DA72" s="134" t="str">
        <f t="shared" si="316"/>
        <v/>
      </c>
      <c r="DB72" s="134" t="str">
        <f t="shared" si="317"/>
        <v/>
      </c>
      <c r="DC72" s="134" t="str">
        <f t="shared" si="318"/>
        <v/>
      </c>
      <c r="DD72" s="134" t="str">
        <f t="shared" si="319"/>
        <v/>
      </c>
      <c r="DE72" s="134" t="str">
        <f t="shared" si="320"/>
        <v/>
      </c>
      <c r="DF72" s="134" t="str">
        <f t="shared" si="321"/>
        <v/>
      </c>
      <c r="DG72" s="134" t="str">
        <f t="shared" si="322"/>
        <v/>
      </c>
      <c r="DH72" s="134" t="str">
        <f t="shared" si="323"/>
        <v/>
      </c>
      <c r="DI72" s="134" t="str">
        <f t="shared" si="324"/>
        <v/>
      </c>
      <c r="DJ72" s="134" t="str">
        <f t="shared" si="325"/>
        <v/>
      </c>
      <c r="DK72" s="134" t="str">
        <f t="shared" si="326"/>
        <v/>
      </c>
      <c r="DL72" s="134" t="str">
        <f t="shared" si="327"/>
        <v/>
      </c>
      <c r="DM72" s="134" t="str">
        <f t="shared" si="328"/>
        <v/>
      </c>
      <c r="DN72" s="134" t="str">
        <f t="shared" si="329"/>
        <v/>
      </c>
      <c r="DO72" s="134" t="str">
        <f t="shared" si="330"/>
        <v/>
      </c>
      <c r="DP72" s="134" t="str">
        <f t="shared" si="401"/>
        <v/>
      </c>
      <c r="DQ72" s="134" t="str">
        <f t="shared" si="402"/>
        <v/>
      </c>
      <c r="DR72" s="134" t="str">
        <f t="shared" si="403"/>
        <v/>
      </c>
      <c r="DS72" s="134" t="str">
        <f t="shared" si="231"/>
        <v/>
      </c>
      <c r="DT72" s="134" t="str">
        <f t="shared" si="231"/>
        <v/>
      </c>
      <c r="DU72" s="134" t="str">
        <f t="shared" si="231"/>
        <v/>
      </c>
      <c r="DV72" s="134" t="str">
        <f t="shared" si="231"/>
        <v/>
      </c>
      <c r="DW72" s="134" t="str">
        <f t="shared" si="231"/>
        <v/>
      </c>
      <c r="DX72" s="134" t="str">
        <f t="shared" si="231"/>
        <v/>
      </c>
      <c r="DY72" s="134" t="str">
        <f t="shared" si="231"/>
        <v/>
      </c>
      <c r="DZ72" s="134" t="str">
        <f t="shared" si="231"/>
        <v/>
      </c>
      <c r="EA72" s="134" t="str">
        <f t="shared" si="231"/>
        <v/>
      </c>
      <c r="EB72" s="134" t="str">
        <f t="shared" si="231"/>
        <v/>
      </c>
      <c r="EC72" s="134" t="str">
        <f t="shared" si="231"/>
        <v/>
      </c>
      <c r="ED72" s="134" t="str">
        <f t="shared" si="231"/>
        <v/>
      </c>
      <c r="EE72" s="134" t="str">
        <f t="shared" si="231"/>
        <v/>
      </c>
      <c r="EF72" s="134" t="str">
        <f t="shared" si="231"/>
        <v/>
      </c>
      <c r="EG72" s="134" t="str">
        <f t="shared" si="231"/>
        <v/>
      </c>
      <c r="EH72" s="134" t="str">
        <f t="shared" si="364"/>
        <v/>
      </c>
      <c r="EI72" s="134" t="str">
        <f t="shared" si="365"/>
        <v/>
      </c>
      <c r="EJ72" s="134" t="str">
        <f t="shared" si="366"/>
        <v/>
      </c>
      <c r="EK72" s="134" t="str">
        <f t="shared" si="367"/>
        <v/>
      </c>
      <c r="EL72" s="134" t="str">
        <f t="shared" si="368"/>
        <v/>
      </c>
      <c r="EM72" s="134" t="str">
        <f t="shared" si="369"/>
        <v/>
      </c>
      <c r="EN72" s="134" t="str">
        <f t="shared" si="370"/>
        <v/>
      </c>
      <c r="EO72" s="134" t="str">
        <f t="shared" si="371"/>
        <v/>
      </c>
      <c r="EP72" s="134" t="str">
        <f t="shared" si="372"/>
        <v/>
      </c>
      <c r="EQ72" s="134" t="str">
        <f t="shared" si="373"/>
        <v/>
      </c>
      <c r="ER72" s="134" t="str">
        <f t="shared" si="374"/>
        <v/>
      </c>
      <c r="ES72" s="134" t="str">
        <f t="shared" si="375"/>
        <v/>
      </c>
      <c r="ET72" s="134" t="str">
        <f t="shared" si="376"/>
        <v/>
      </c>
      <c r="EU72" s="134" t="str">
        <f t="shared" si="377"/>
        <v/>
      </c>
      <c r="EV72" s="134" t="str">
        <f t="shared" si="378"/>
        <v/>
      </c>
      <c r="EW72" s="134" t="str">
        <f t="shared" si="379"/>
        <v/>
      </c>
      <c r="EX72" s="134" t="str">
        <f t="shared" si="380"/>
        <v/>
      </c>
      <c r="EY72" s="134" t="str">
        <f t="shared" si="381"/>
        <v/>
      </c>
      <c r="EZ72" s="134" t="str">
        <f t="shared" si="382"/>
        <v/>
      </c>
      <c r="FA72" s="134" t="str">
        <f t="shared" si="383"/>
        <v/>
      </c>
      <c r="FB72" s="134" t="str">
        <f t="shared" si="384"/>
        <v/>
      </c>
      <c r="FC72" s="134" t="str">
        <f t="shared" si="385"/>
        <v/>
      </c>
      <c r="FD72" s="134" t="str">
        <f t="shared" si="386"/>
        <v/>
      </c>
      <c r="FE72" s="134" t="str">
        <f t="shared" si="387"/>
        <v/>
      </c>
      <c r="FF72" s="134" t="str">
        <f t="shared" si="388"/>
        <v/>
      </c>
      <c r="FG72" s="134" t="str">
        <f t="shared" si="389"/>
        <v/>
      </c>
      <c r="FH72" s="134" t="str">
        <f t="shared" si="390"/>
        <v/>
      </c>
      <c r="FI72" s="134" t="str">
        <f t="shared" si="391"/>
        <v/>
      </c>
      <c r="FJ72" s="134" t="str">
        <f t="shared" si="392"/>
        <v/>
      </c>
      <c r="FK72" s="134" t="str">
        <f t="shared" si="393"/>
        <v/>
      </c>
      <c r="FL72" s="134" t="str">
        <f t="shared" si="348"/>
        <v/>
      </c>
      <c r="FM72" s="134" t="str">
        <f t="shared" si="349"/>
        <v/>
      </c>
      <c r="FN72" s="134" t="str">
        <f t="shared" si="350"/>
        <v/>
      </c>
      <c r="FO72" s="134" t="str">
        <f t="shared" si="351"/>
        <v/>
      </c>
      <c r="FP72" s="134" t="str">
        <f t="shared" si="352"/>
        <v/>
      </c>
      <c r="FQ72" s="134" t="str">
        <f t="shared" si="353"/>
        <v/>
      </c>
      <c r="FR72" s="134" t="str">
        <f t="shared" si="354"/>
        <v/>
      </c>
      <c r="FS72" s="134" t="str">
        <f t="shared" si="355"/>
        <v/>
      </c>
      <c r="FT72" s="134" t="str">
        <f t="shared" si="356"/>
        <v/>
      </c>
      <c r="FU72" s="134" t="str">
        <f t="shared" si="357"/>
        <v/>
      </c>
      <c r="FV72" s="134" t="str">
        <f t="shared" si="358"/>
        <v/>
      </c>
      <c r="FW72" s="134" t="str">
        <f t="shared" si="359"/>
        <v/>
      </c>
      <c r="FX72" s="134" t="str">
        <f t="shared" si="360"/>
        <v/>
      </c>
      <c r="FY72" s="134" t="str">
        <f t="shared" si="361"/>
        <v/>
      </c>
      <c r="FZ72" s="134" t="str">
        <f t="shared" si="362"/>
        <v/>
      </c>
      <c r="GA72" s="134" t="str">
        <f t="shared" si="223"/>
        <v/>
      </c>
      <c r="GB72" s="134" t="str">
        <f t="shared" si="420"/>
        <v/>
      </c>
      <c r="GC72" s="134" t="str">
        <f t="shared" si="421"/>
        <v/>
      </c>
      <c r="GD72" s="134" t="str">
        <f t="shared" si="422"/>
        <v/>
      </c>
      <c r="GE72" s="134" t="str">
        <f t="shared" si="423"/>
        <v/>
      </c>
      <c r="GF72" s="134" t="str">
        <f t="shared" si="424"/>
        <v/>
      </c>
      <c r="GG72" s="134" t="str">
        <f t="shared" si="425"/>
        <v/>
      </c>
      <c r="GH72" s="134" t="str">
        <f t="shared" si="426"/>
        <v/>
      </c>
      <c r="GI72" s="134" t="str">
        <f t="shared" si="427"/>
        <v/>
      </c>
      <c r="GJ72" s="134" t="str">
        <f t="shared" si="428"/>
        <v/>
      </c>
      <c r="GK72" s="134" t="str">
        <f t="shared" si="429"/>
        <v/>
      </c>
      <c r="GL72" s="134" t="str">
        <f t="shared" si="430"/>
        <v/>
      </c>
      <c r="GM72" s="134" t="str">
        <f t="shared" si="431"/>
        <v/>
      </c>
      <c r="GN72" s="134" t="str">
        <f t="shared" si="404"/>
        <v/>
      </c>
      <c r="GO72" s="134" t="str">
        <f t="shared" si="405"/>
        <v/>
      </c>
      <c r="GP72" s="134" t="str">
        <f t="shared" si="406"/>
        <v/>
      </c>
      <c r="GQ72" s="134" t="str">
        <f t="shared" si="407"/>
        <v/>
      </c>
      <c r="GR72" s="134" t="str">
        <f t="shared" si="408"/>
        <v/>
      </c>
      <c r="GS72" s="134" t="str">
        <f t="shared" si="409"/>
        <v/>
      </c>
      <c r="GT72" s="134" t="str">
        <f t="shared" si="410"/>
        <v/>
      </c>
      <c r="GU72" s="134" t="str">
        <f t="shared" si="411"/>
        <v/>
      </c>
      <c r="GV72" s="134" t="str">
        <f t="shared" si="412"/>
        <v/>
      </c>
      <c r="GW72" s="134" t="str">
        <f t="shared" si="413"/>
        <v/>
      </c>
      <c r="GX72" s="134" t="str">
        <f t="shared" si="414"/>
        <v/>
      </c>
      <c r="GY72" s="134" t="str">
        <f t="shared" si="415"/>
        <v/>
      </c>
      <c r="GZ72" s="134" t="str">
        <f t="shared" si="416"/>
        <v/>
      </c>
      <c r="HA72" s="134" t="str">
        <f t="shared" si="417"/>
        <v/>
      </c>
      <c r="HB72" s="134" t="str">
        <f t="shared" si="418"/>
        <v/>
      </c>
      <c r="HC72" s="134" t="str">
        <f t="shared" si="343"/>
        <v/>
      </c>
      <c r="HD72" s="134" t="str">
        <f t="shared" si="344"/>
        <v/>
      </c>
      <c r="HE72" s="134" t="str">
        <f t="shared" si="345"/>
        <v/>
      </c>
      <c r="HF72" s="134" t="str">
        <f t="shared" si="331"/>
        <v/>
      </c>
      <c r="HG72" s="134" t="str">
        <f t="shared" si="332"/>
        <v/>
      </c>
      <c r="HH72" s="134" t="str">
        <f t="shared" si="333"/>
        <v/>
      </c>
      <c r="HI72" s="134" t="str">
        <f t="shared" si="334"/>
        <v/>
      </c>
      <c r="HJ72" s="134" t="str">
        <f t="shared" si="335"/>
        <v/>
      </c>
      <c r="HK72" s="134" t="str">
        <f t="shared" si="336"/>
        <v/>
      </c>
      <c r="HL72" s="134" t="str">
        <f t="shared" si="337"/>
        <v/>
      </c>
      <c r="HM72" s="134" t="str">
        <f t="shared" si="338"/>
        <v/>
      </c>
      <c r="HN72" s="134" t="str">
        <f t="shared" si="339"/>
        <v/>
      </c>
      <c r="HO72" s="134" t="str">
        <f t="shared" si="340"/>
        <v/>
      </c>
      <c r="HP72" s="135" t="str">
        <f t="shared" si="341"/>
        <v/>
      </c>
    </row>
    <row r="73" spans="1:224" hidden="1">
      <c r="A73" s="63"/>
      <c r="B73" s="63"/>
      <c r="C73" s="63"/>
      <c r="D73" s="63"/>
      <c r="E73" s="63"/>
      <c r="F73" s="63"/>
      <c r="G73" s="61"/>
      <c r="K73"/>
      <c r="L73"/>
      <c r="M73"/>
      <c r="N73" s="133" t="str">
        <f t="shared" si="225"/>
        <v>직원29</v>
      </c>
      <c r="O73" s="130" t="str">
        <f t="shared" ref="O73:U73" si="433">IF(O38="","",O38)</f>
        <v/>
      </c>
      <c r="P73" s="130" t="str">
        <f t="shared" si="433"/>
        <v/>
      </c>
      <c r="Q73" s="130" t="str">
        <f t="shared" si="433"/>
        <v/>
      </c>
      <c r="R73" s="130" t="str">
        <f t="shared" si="433"/>
        <v/>
      </c>
      <c r="S73" s="130" t="str">
        <f t="shared" si="433"/>
        <v/>
      </c>
      <c r="T73" s="130" t="str">
        <f t="shared" si="433"/>
        <v/>
      </c>
      <c r="U73" s="130" t="str">
        <f t="shared" si="433"/>
        <v/>
      </c>
      <c r="V73" s="130" t="str">
        <f t="shared" si="233"/>
        <v/>
      </c>
      <c r="W73" s="130" t="str">
        <f t="shared" si="234"/>
        <v/>
      </c>
      <c r="X73" s="130" t="str">
        <f t="shared" si="235"/>
        <v/>
      </c>
      <c r="Y73" s="130" t="str">
        <f t="shared" si="236"/>
        <v/>
      </c>
      <c r="Z73" s="130" t="str">
        <f t="shared" si="237"/>
        <v/>
      </c>
      <c r="AA73" s="130" t="str">
        <f t="shared" si="238"/>
        <v/>
      </c>
      <c r="AB73" s="130" t="str">
        <f t="shared" si="239"/>
        <v/>
      </c>
      <c r="AC73" s="130" t="str">
        <f t="shared" si="240"/>
        <v/>
      </c>
      <c r="AD73" s="130" t="str">
        <f t="shared" si="241"/>
        <v/>
      </c>
      <c r="AE73" s="134" t="str">
        <f t="shared" si="242"/>
        <v/>
      </c>
      <c r="AF73" s="134" t="str">
        <f t="shared" si="243"/>
        <v/>
      </c>
      <c r="AG73" s="134" t="str">
        <f t="shared" si="244"/>
        <v/>
      </c>
      <c r="AH73" s="134" t="str">
        <f t="shared" si="245"/>
        <v/>
      </c>
      <c r="AI73" s="134" t="str">
        <f t="shared" si="246"/>
        <v/>
      </c>
      <c r="AJ73" s="134" t="str">
        <f t="shared" si="247"/>
        <v/>
      </c>
      <c r="AK73" s="134" t="str">
        <f t="shared" si="248"/>
        <v/>
      </c>
      <c r="AL73" s="134" t="str">
        <f t="shared" si="249"/>
        <v/>
      </c>
      <c r="AM73" s="134" t="str">
        <f t="shared" si="250"/>
        <v/>
      </c>
      <c r="AN73" s="134" t="str">
        <f t="shared" si="251"/>
        <v/>
      </c>
      <c r="AO73" s="134" t="str">
        <f t="shared" si="252"/>
        <v/>
      </c>
      <c r="AP73" s="134" t="str">
        <f t="shared" si="253"/>
        <v/>
      </c>
      <c r="AQ73" s="134" t="str">
        <f t="shared" si="254"/>
        <v/>
      </c>
      <c r="AR73" s="134" t="str">
        <f t="shared" si="255"/>
        <v/>
      </c>
      <c r="AS73" s="134" t="str">
        <f t="shared" si="256"/>
        <v/>
      </c>
      <c r="AT73" s="134" t="str">
        <f t="shared" si="257"/>
        <v/>
      </c>
      <c r="AU73" s="134" t="str">
        <f t="shared" si="258"/>
        <v/>
      </c>
      <c r="AV73" s="134" t="str">
        <f t="shared" si="259"/>
        <v/>
      </c>
      <c r="AW73" s="134" t="str">
        <f t="shared" si="260"/>
        <v/>
      </c>
      <c r="AX73" s="134" t="str">
        <f t="shared" si="261"/>
        <v/>
      </c>
      <c r="AY73" s="134" t="str">
        <f t="shared" si="262"/>
        <v/>
      </c>
      <c r="AZ73" s="130" t="str">
        <f t="shared" si="263"/>
        <v/>
      </c>
      <c r="BA73" s="130" t="str">
        <f t="shared" si="264"/>
        <v/>
      </c>
      <c r="BB73" s="130" t="str">
        <f t="shared" si="265"/>
        <v/>
      </c>
      <c r="BC73" s="130" t="str">
        <f t="shared" si="266"/>
        <v/>
      </c>
      <c r="BD73" s="130" t="str">
        <f t="shared" si="267"/>
        <v/>
      </c>
      <c r="BE73" s="130" t="str">
        <f t="shared" si="268"/>
        <v/>
      </c>
      <c r="BF73" s="130" t="str">
        <f t="shared" si="269"/>
        <v/>
      </c>
      <c r="BG73" s="130" t="str">
        <f t="shared" si="270"/>
        <v/>
      </c>
      <c r="BH73" s="130" t="str">
        <f t="shared" si="271"/>
        <v/>
      </c>
      <c r="BI73" s="130" t="str">
        <f t="shared" si="272"/>
        <v/>
      </c>
      <c r="BJ73" s="130" t="str">
        <f t="shared" si="273"/>
        <v/>
      </c>
      <c r="BK73" s="130" t="str">
        <f t="shared" si="274"/>
        <v/>
      </c>
      <c r="BL73" s="130" t="str">
        <f t="shared" si="275"/>
        <v/>
      </c>
      <c r="BM73" s="130" t="str">
        <f t="shared" si="276"/>
        <v/>
      </c>
      <c r="BN73" s="130" t="str">
        <f t="shared" si="277"/>
        <v/>
      </c>
      <c r="BO73" s="130" t="str">
        <f t="shared" si="278"/>
        <v/>
      </c>
      <c r="BP73" s="130" t="str">
        <f t="shared" si="279"/>
        <v/>
      </c>
      <c r="BQ73" s="130" t="str">
        <f t="shared" si="280"/>
        <v/>
      </c>
      <c r="BR73" s="130" t="str">
        <f t="shared" si="281"/>
        <v/>
      </c>
      <c r="BS73" s="130" t="str">
        <f t="shared" si="282"/>
        <v/>
      </c>
      <c r="BT73" s="130" t="str">
        <f t="shared" si="283"/>
        <v/>
      </c>
      <c r="BU73" s="134" t="str">
        <f t="shared" si="284"/>
        <v/>
      </c>
      <c r="BV73" s="134" t="str">
        <f t="shared" si="285"/>
        <v/>
      </c>
      <c r="BW73" s="134" t="str">
        <f t="shared" si="286"/>
        <v/>
      </c>
      <c r="BX73" s="134" t="str">
        <f t="shared" si="287"/>
        <v/>
      </c>
      <c r="BY73" s="134" t="str">
        <f t="shared" si="288"/>
        <v/>
      </c>
      <c r="BZ73" s="134" t="str">
        <f t="shared" si="289"/>
        <v/>
      </c>
      <c r="CA73" s="134" t="str">
        <f t="shared" si="290"/>
        <v/>
      </c>
      <c r="CB73" s="134" t="str">
        <f t="shared" si="291"/>
        <v/>
      </c>
      <c r="CC73" s="134" t="str">
        <f t="shared" si="292"/>
        <v/>
      </c>
      <c r="CD73" s="134" t="str">
        <f t="shared" si="293"/>
        <v/>
      </c>
      <c r="CE73" s="134" t="str">
        <f t="shared" si="294"/>
        <v/>
      </c>
      <c r="CF73" s="134" t="str">
        <f t="shared" si="295"/>
        <v/>
      </c>
      <c r="CG73" s="134" t="str">
        <f t="shared" si="296"/>
        <v/>
      </c>
      <c r="CH73" s="134" t="str">
        <f t="shared" si="297"/>
        <v/>
      </c>
      <c r="CI73" s="134" t="str">
        <f t="shared" si="298"/>
        <v/>
      </c>
      <c r="CJ73" s="134" t="str">
        <f t="shared" si="299"/>
        <v/>
      </c>
      <c r="CK73" s="134" t="str">
        <f t="shared" si="300"/>
        <v/>
      </c>
      <c r="CL73" s="134" t="str">
        <f t="shared" si="301"/>
        <v/>
      </c>
      <c r="CM73" s="134" t="str">
        <f t="shared" si="302"/>
        <v/>
      </c>
      <c r="CN73" s="134" t="str">
        <f t="shared" si="303"/>
        <v/>
      </c>
      <c r="CO73" s="134" t="str">
        <f t="shared" si="304"/>
        <v/>
      </c>
      <c r="CP73" s="134" t="str">
        <f t="shared" si="305"/>
        <v/>
      </c>
      <c r="CQ73" s="134" t="str">
        <f t="shared" si="306"/>
        <v/>
      </c>
      <c r="CR73" s="134" t="str">
        <f t="shared" si="307"/>
        <v/>
      </c>
      <c r="CS73" s="134" t="str">
        <f t="shared" si="308"/>
        <v/>
      </c>
      <c r="CT73" s="134" t="str">
        <f t="shared" si="309"/>
        <v/>
      </c>
      <c r="CU73" s="134" t="str">
        <f t="shared" si="310"/>
        <v/>
      </c>
      <c r="CV73" s="134" t="str">
        <f t="shared" si="311"/>
        <v/>
      </c>
      <c r="CW73" s="134" t="str">
        <f t="shared" si="312"/>
        <v/>
      </c>
      <c r="CX73" s="134" t="str">
        <f t="shared" si="313"/>
        <v/>
      </c>
      <c r="CY73" s="134" t="str">
        <f t="shared" si="314"/>
        <v/>
      </c>
      <c r="CZ73" s="134" t="str">
        <f t="shared" si="315"/>
        <v/>
      </c>
      <c r="DA73" s="134" t="str">
        <f t="shared" si="316"/>
        <v/>
      </c>
      <c r="DB73" s="134" t="str">
        <f t="shared" si="317"/>
        <v/>
      </c>
      <c r="DC73" s="134" t="str">
        <f t="shared" si="318"/>
        <v/>
      </c>
      <c r="DD73" s="134" t="str">
        <f t="shared" si="319"/>
        <v/>
      </c>
      <c r="DE73" s="134" t="str">
        <f t="shared" si="320"/>
        <v/>
      </c>
      <c r="DF73" s="134" t="str">
        <f t="shared" si="321"/>
        <v/>
      </c>
      <c r="DG73" s="134" t="str">
        <f t="shared" si="322"/>
        <v/>
      </c>
      <c r="DH73" s="134" t="str">
        <f t="shared" si="323"/>
        <v/>
      </c>
      <c r="DI73" s="134" t="str">
        <f t="shared" si="324"/>
        <v/>
      </c>
      <c r="DJ73" s="134" t="str">
        <f t="shared" si="325"/>
        <v/>
      </c>
      <c r="DK73" s="134" t="str">
        <f t="shared" si="326"/>
        <v/>
      </c>
      <c r="DL73" s="134" t="str">
        <f t="shared" si="327"/>
        <v/>
      </c>
      <c r="DM73" s="134" t="str">
        <f t="shared" si="328"/>
        <v/>
      </c>
      <c r="DN73" s="134" t="str">
        <f t="shared" si="329"/>
        <v/>
      </c>
      <c r="DO73" s="134" t="str">
        <f t="shared" si="330"/>
        <v/>
      </c>
      <c r="DP73" s="134" t="str">
        <f t="shared" si="401"/>
        <v/>
      </c>
      <c r="DQ73" s="134" t="str">
        <f t="shared" si="402"/>
        <v/>
      </c>
      <c r="DR73" s="134" t="str">
        <f t="shared" si="403"/>
        <v/>
      </c>
      <c r="DS73" s="134" t="str">
        <f t="shared" si="231"/>
        <v/>
      </c>
      <c r="DT73" s="134" t="str">
        <f t="shared" si="231"/>
        <v/>
      </c>
      <c r="DU73" s="134" t="str">
        <f t="shared" si="231"/>
        <v/>
      </c>
      <c r="DV73" s="134" t="str">
        <f t="shared" si="231"/>
        <v/>
      </c>
      <c r="DW73" s="134" t="str">
        <f t="shared" si="231"/>
        <v/>
      </c>
      <c r="DX73" s="134" t="str">
        <f t="shared" si="231"/>
        <v/>
      </c>
      <c r="DY73" s="134" t="str">
        <f t="shared" si="231"/>
        <v/>
      </c>
      <c r="DZ73" s="134" t="str">
        <f t="shared" si="231"/>
        <v/>
      </c>
      <c r="EA73" s="134" t="str">
        <f t="shared" si="231"/>
        <v/>
      </c>
      <c r="EB73" s="134" t="str">
        <f t="shared" si="231"/>
        <v/>
      </c>
      <c r="EC73" s="134" t="str">
        <f t="shared" si="231"/>
        <v/>
      </c>
      <c r="ED73" s="134" t="str">
        <f t="shared" si="231"/>
        <v/>
      </c>
      <c r="EE73" s="134" t="str">
        <f t="shared" si="231"/>
        <v/>
      </c>
      <c r="EF73" s="134" t="str">
        <f t="shared" si="231"/>
        <v/>
      </c>
      <c r="EG73" s="134" t="str">
        <f t="shared" si="231"/>
        <v/>
      </c>
      <c r="EH73" s="134" t="str">
        <f t="shared" si="364"/>
        <v/>
      </c>
      <c r="EI73" s="134" t="str">
        <f t="shared" si="365"/>
        <v/>
      </c>
      <c r="EJ73" s="134" t="str">
        <f t="shared" si="366"/>
        <v/>
      </c>
      <c r="EK73" s="134" t="str">
        <f t="shared" si="367"/>
        <v/>
      </c>
      <c r="EL73" s="134" t="str">
        <f t="shared" si="368"/>
        <v/>
      </c>
      <c r="EM73" s="134" t="str">
        <f t="shared" si="369"/>
        <v/>
      </c>
      <c r="EN73" s="134" t="str">
        <f t="shared" si="370"/>
        <v/>
      </c>
      <c r="EO73" s="134" t="str">
        <f t="shared" si="371"/>
        <v/>
      </c>
      <c r="EP73" s="134" t="str">
        <f t="shared" si="372"/>
        <v/>
      </c>
      <c r="EQ73" s="134" t="str">
        <f t="shared" si="373"/>
        <v/>
      </c>
      <c r="ER73" s="134" t="str">
        <f t="shared" si="374"/>
        <v/>
      </c>
      <c r="ES73" s="134" t="str">
        <f t="shared" si="375"/>
        <v/>
      </c>
      <c r="ET73" s="134" t="str">
        <f t="shared" si="376"/>
        <v/>
      </c>
      <c r="EU73" s="134" t="str">
        <f t="shared" si="377"/>
        <v/>
      </c>
      <c r="EV73" s="134" t="str">
        <f t="shared" si="378"/>
        <v/>
      </c>
      <c r="EW73" s="134" t="str">
        <f t="shared" si="379"/>
        <v/>
      </c>
      <c r="EX73" s="134" t="str">
        <f t="shared" si="380"/>
        <v/>
      </c>
      <c r="EY73" s="134" t="str">
        <f t="shared" si="381"/>
        <v/>
      </c>
      <c r="EZ73" s="134" t="str">
        <f t="shared" si="382"/>
        <v/>
      </c>
      <c r="FA73" s="134" t="str">
        <f t="shared" si="383"/>
        <v/>
      </c>
      <c r="FB73" s="134" t="str">
        <f t="shared" si="384"/>
        <v/>
      </c>
      <c r="FC73" s="134" t="str">
        <f t="shared" si="385"/>
        <v/>
      </c>
      <c r="FD73" s="134" t="str">
        <f t="shared" si="386"/>
        <v/>
      </c>
      <c r="FE73" s="134" t="str">
        <f t="shared" si="387"/>
        <v/>
      </c>
      <c r="FF73" s="134" t="str">
        <f t="shared" si="388"/>
        <v/>
      </c>
      <c r="FG73" s="134" t="str">
        <f t="shared" si="389"/>
        <v/>
      </c>
      <c r="FH73" s="134" t="str">
        <f t="shared" si="390"/>
        <v/>
      </c>
      <c r="FI73" s="134" t="str">
        <f t="shared" si="391"/>
        <v/>
      </c>
      <c r="FJ73" s="134" t="str">
        <f t="shared" si="392"/>
        <v/>
      </c>
      <c r="FK73" s="134" t="str">
        <f t="shared" si="393"/>
        <v/>
      </c>
      <c r="FL73" s="134" t="str">
        <f t="shared" si="348"/>
        <v/>
      </c>
      <c r="FM73" s="134" t="str">
        <f t="shared" si="349"/>
        <v/>
      </c>
      <c r="FN73" s="134" t="str">
        <f t="shared" si="350"/>
        <v/>
      </c>
      <c r="FO73" s="134" t="str">
        <f t="shared" si="351"/>
        <v/>
      </c>
      <c r="FP73" s="134" t="str">
        <f t="shared" si="352"/>
        <v/>
      </c>
      <c r="FQ73" s="134" t="str">
        <f t="shared" si="353"/>
        <v/>
      </c>
      <c r="FR73" s="134" t="str">
        <f t="shared" si="354"/>
        <v/>
      </c>
      <c r="FS73" s="134" t="str">
        <f t="shared" si="355"/>
        <v/>
      </c>
      <c r="FT73" s="134" t="str">
        <f t="shared" si="356"/>
        <v/>
      </c>
      <c r="FU73" s="134" t="str">
        <f t="shared" si="357"/>
        <v/>
      </c>
      <c r="FV73" s="134" t="str">
        <f t="shared" si="358"/>
        <v/>
      </c>
      <c r="FW73" s="134" t="str">
        <f t="shared" si="359"/>
        <v/>
      </c>
      <c r="FX73" s="134" t="str">
        <f t="shared" si="360"/>
        <v/>
      </c>
      <c r="FY73" s="134" t="str">
        <f t="shared" si="361"/>
        <v/>
      </c>
      <c r="FZ73" s="134" t="str">
        <f t="shared" si="362"/>
        <v/>
      </c>
      <c r="GA73" s="134" t="str">
        <f t="shared" si="223"/>
        <v/>
      </c>
      <c r="GB73" s="134" t="str">
        <f t="shared" si="420"/>
        <v/>
      </c>
      <c r="GC73" s="134" t="str">
        <f t="shared" si="421"/>
        <v/>
      </c>
      <c r="GD73" s="134" t="str">
        <f t="shared" si="422"/>
        <v/>
      </c>
      <c r="GE73" s="134" t="str">
        <f t="shared" si="423"/>
        <v/>
      </c>
      <c r="GF73" s="134" t="str">
        <f t="shared" si="424"/>
        <v/>
      </c>
      <c r="GG73" s="134" t="str">
        <f t="shared" si="425"/>
        <v/>
      </c>
      <c r="GH73" s="134" t="str">
        <f t="shared" si="426"/>
        <v/>
      </c>
      <c r="GI73" s="134" t="str">
        <f t="shared" si="427"/>
        <v/>
      </c>
      <c r="GJ73" s="134" t="str">
        <f t="shared" si="428"/>
        <v/>
      </c>
      <c r="GK73" s="134" t="str">
        <f t="shared" si="429"/>
        <v/>
      </c>
      <c r="GL73" s="134" t="str">
        <f t="shared" si="430"/>
        <v/>
      </c>
      <c r="GM73" s="134" t="str">
        <f t="shared" si="431"/>
        <v/>
      </c>
      <c r="GN73" s="134" t="str">
        <f t="shared" si="404"/>
        <v/>
      </c>
      <c r="GO73" s="134" t="str">
        <f t="shared" si="405"/>
        <v/>
      </c>
      <c r="GP73" s="134" t="str">
        <f t="shared" si="406"/>
        <v/>
      </c>
      <c r="GQ73" s="134" t="str">
        <f t="shared" si="407"/>
        <v/>
      </c>
      <c r="GR73" s="134" t="str">
        <f t="shared" si="408"/>
        <v/>
      </c>
      <c r="GS73" s="134" t="str">
        <f t="shared" si="409"/>
        <v/>
      </c>
      <c r="GT73" s="134" t="str">
        <f t="shared" si="410"/>
        <v/>
      </c>
      <c r="GU73" s="134" t="str">
        <f t="shared" si="411"/>
        <v/>
      </c>
      <c r="GV73" s="134" t="str">
        <f t="shared" si="412"/>
        <v/>
      </c>
      <c r="GW73" s="134" t="str">
        <f t="shared" si="413"/>
        <v/>
      </c>
      <c r="GX73" s="134" t="str">
        <f t="shared" si="414"/>
        <v/>
      </c>
      <c r="GY73" s="134" t="str">
        <f t="shared" si="415"/>
        <v/>
      </c>
      <c r="GZ73" s="134" t="str">
        <f t="shared" si="416"/>
        <v/>
      </c>
      <c r="HA73" s="134" t="str">
        <f t="shared" si="417"/>
        <v/>
      </c>
      <c r="HB73" s="134" t="str">
        <f t="shared" si="418"/>
        <v/>
      </c>
      <c r="HC73" s="134" t="str">
        <f t="shared" si="343"/>
        <v/>
      </c>
      <c r="HD73" s="134" t="str">
        <f t="shared" si="344"/>
        <v/>
      </c>
      <c r="HE73" s="134" t="str">
        <f t="shared" si="345"/>
        <v/>
      </c>
      <c r="HF73" s="134" t="str">
        <f t="shared" si="331"/>
        <v/>
      </c>
      <c r="HG73" s="134" t="str">
        <f t="shared" si="332"/>
        <v/>
      </c>
      <c r="HH73" s="134" t="str">
        <f t="shared" si="333"/>
        <v/>
      </c>
      <c r="HI73" s="134" t="str">
        <f t="shared" si="334"/>
        <v/>
      </c>
      <c r="HJ73" s="134" t="str">
        <f t="shared" si="335"/>
        <v/>
      </c>
      <c r="HK73" s="134" t="str">
        <f t="shared" si="336"/>
        <v/>
      </c>
      <c r="HL73" s="134" t="str">
        <f t="shared" si="337"/>
        <v/>
      </c>
      <c r="HM73" s="134" t="str">
        <f t="shared" si="338"/>
        <v/>
      </c>
      <c r="HN73" s="134" t="str">
        <f t="shared" si="339"/>
        <v/>
      </c>
      <c r="HO73" s="134" t="str">
        <f t="shared" si="340"/>
        <v/>
      </c>
      <c r="HP73" s="135" t="str">
        <f t="shared" si="341"/>
        <v/>
      </c>
    </row>
    <row r="74" spans="1:224" hidden="1">
      <c r="A74" s="63"/>
      <c r="B74" s="63"/>
      <c r="C74" s="63"/>
      <c r="D74" s="63"/>
      <c r="E74" s="63"/>
      <c r="F74" s="63"/>
      <c r="G74" s="61"/>
      <c r="K74"/>
      <c r="L74"/>
      <c r="M74"/>
      <c r="N74" s="136" t="str">
        <f t="shared" si="225"/>
        <v>직원30</v>
      </c>
      <c r="O74" s="137" t="str">
        <f t="shared" ref="O74:U74" si="434">IF(O39="","",O39)</f>
        <v/>
      </c>
      <c r="P74" s="137" t="str">
        <f t="shared" si="434"/>
        <v/>
      </c>
      <c r="Q74" s="137" t="str">
        <f t="shared" si="434"/>
        <v/>
      </c>
      <c r="R74" s="137" t="str">
        <f t="shared" si="434"/>
        <v/>
      </c>
      <c r="S74" s="137" t="str">
        <f t="shared" si="434"/>
        <v/>
      </c>
      <c r="T74" s="137" t="str">
        <f t="shared" si="434"/>
        <v/>
      </c>
      <c r="U74" s="137" t="str">
        <f t="shared" si="434"/>
        <v/>
      </c>
      <c r="V74" s="137" t="str">
        <f t="shared" si="233"/>
        <v/>
      </c>
      <c r="W74" s="137" t="str">
        <f t="shared" si="234"/>
        <v/>
      </c>
      <c r="X74" s="137" t="str">
        <f t="shared" si="235"/>
        <v/>
      </c>
      <c r="Y74" s="137" t="str">
        <f t="shared" si="236"/>
        <v/>
      </c>
      <c r="Z74" s="137" t="str">
        <f t="shared" si="237"/>
        <v/>
      </c>
      <c r="AA74" s="137" t="str">
        <f t="shared" si="238"/>
        <v/>
      </c>
      <c r="AB74" s="137" t="str">
        <f t="shared" si="239"/>
        <v/>
      </c>
      <c r="AC74" s="137" t="str">
        <f t="shared" si="240"/>
        <v/>
      </c>
      <c r="AD74" s="137" t="str">
        <f t="shared" si="241"/>
        <v/>
      </c>
      <c r="AE74" s="138" t="str">
        <f t="shared" si="242"/>
        <v/>
      </c>
      <c r="AF74" s="138" t="str">
        <f t="shared" si="243"/>
        <v/>
      </c>
      <c r="AG74" s="138" t="str">
        <f t="shared" si="244"/>
        <v/>
      </c>
      <c r="AH74" s="138" t="str">
        <f t="shared" si="245"/>
        <v/>
      </c>
      <c r="AI74" s="138" t="str">
        <f t="shared" si="246"/>
        <v/>
      </c>
      <c r="AJ74" s="138" t="str">
        <f t="shared" si="247"/>
        <v/>
      </c>
      <c r="AK74" s="138" t="str">
        <f t="shared" si="248"/>
        <v/>
      </c>
      <c r="AL74" s="138" t="str">
        <f t="shared" si="249"/>
        <v/>
      </c>
      <c r="AM74" s="138" t="str">
        <f t="shared" si="250"/>
        <v/>
      </c>
      <c r="AN74" s="138" t="str">
        <f t="shared" si="251"/>
        <v/>
      </c>
      <c r="AO74" s="138" t="str">
        <f t="shared" si="252"/>
        <v/>
      </c>
      <c r="AP74" s="138" t="str">
        <f t="shared" si="253"/>
        <v/>
      </c>
      <c r="AQ74" s="138" t="str">
        <f t="shared" si="254"/>
        <v/>
      </c>
      <c r="AR74" s="138" t="str">
        <f t="shared" si="255"/>
        <v/>
      </c>
      <c r="AS74" s="138" t="str">
        <f t="shared" si="256"/>
        <v/>
      </c>
      <c r="AT74" s="138" t="str">
        <f t="shared" si="257"/>
        <v/>
      </c>
      <c r="AU74" s="138" t="str">
        <f t="shared" si="258"/>
        <v/>
      </c>
      <c r="AV74" s="138" t="str">
        <f t="shared" si="259"/>
        <v/>
      </c>
      <c r="AW74" s="138" t="str">
        <f t="shared" si="260"/>
        <v/>
      </c>
      <c r="AX74" s="138" t="str">
        <f t="shared" si="261"/>
        <v/>
      </c>
      <c r="AY74" s="138" t="str">
        <f t="shared" si="262"/>
        <v/>
      </c>
      <c r="AZ74" s="137" t="str">
        <f t="shared" si="263"/>
        <v/>
      </c>
      <c r="BA74" s="137" t="str">
        <f t="shared" si="264"/>
        <v/>
      </c>
      <c r="BB74" s="137" t="str">
        <f t="shared" si="265"/>
        <v/>
      </c>
      <c r="BC74" s="137" t="str">
        <f t="shared" si="266"/>
        <v/>
      </c>
      <c r="BD74" s="137" t="str">
        <f t="shared" si="267"/>
        <v/>
      </c>
      <c r="BE74" s="137" t="str">
        <f t="shared" si="268"/>
        <v/>
      </c>
      <c r="BF74" s="137" t="str">
        <f t="shared" si="269"/>
        <v/>
      </c>
      <c r="BG74" s="137" t="str">
        <f t="shared" si="270"/>
        <v/>
      </c>
      <c r="BH74" s="137" t="str">
        <f t="shared" si="271"/>
        <v/>
      </c>
      <c r="BI74" s="137" t="str">
        <f t="shared" si="272"/>
        <v/>
      </c>
      <c r="BJ74" s="137" t="str">
        <f t="shared" si="273"/>
        <v/>
      </c>
      <c r="BK74" s="137" t="str">
        <f t="shared" si="274"/>
        <v/>
      </c>
      <c r="BL74" s="137" t="str">
        <f t="shared" si="275"/>
        <v/>
      </c>
      <c r="BM74" s="137" t="str">
        <f t="shared" si="276"/>
        <v/>
      </c>
      <c r="BN74" s="137" t="str">
        <f t="shared" si="277"/>
        <v/>
      </c>
      <c r="BO74" s="137" t="str">
        <f t="shared" si="278"/>
        <v/>
      </c>
      <c r="BP74" s="137" t="str">
        <f t="shared" si="279"/>
        <v/>
      </c>
      <c r="BQ74" s="137" t="str">
        <f t="shared" si="280"/>
        <v/>
      </c>
      <c r="BR74" s="137" t="str">
        <f t="shared" si="281"/>
        <v/>
      </c>
      <c r="BS74" s="137" t="str">
        <f t="shared" si="282"/>
        <v/>
      </c>
      <c r="BT74" s="137" t="str">
        <f t="shared" si="283"/>
        <v/>
      </c>
      <c r="BU74" s="138" t="str">
        <f t="shared" si="284"/>
        <v/>
      </c>
      <c r="BV74" s="138" t="str">
        <f t="shared" si="285"/>
        <v/>
      </c>
      <c r="BW74" s="138" t="str">
        <f t="shared" si="286"/>
        <v/>
      </c>
      <c r="BX74" s="138" t="str">
        <f t="shared" si="287"/>
        <v/>
      </c>
      <c r="BY74" s="138" t="str">
        <f t="shared" si="288"/>
        <v/>
      </c>
      <c r="BZ74" s="138" t="str">
        <f t="shared" si="289"/>
        <v/>
      </c>
      <c r="CA74" s="138" t="str">
        <f t="shared" si="290"/>
        <v/>
      </c>
      <c r="CB74" s="138" t="str">
        <f t="shared" si="291"/>
        <v/>
      </c>
      <c r="CC74" s="138" t="str">
        <f t="shared" si="292"/>
        <v/>
      </c>
      <c r="CD74" s="138" t="str">
        <f t="shared" si="293"/>
        <v/>
      </c>
      <c r="CE74" s="138" t="str">
        <f t="shared" si="294"/>
        <v/>
      </c>
      <c r="CF74" s="138" t="str">
        <f t="shared" si="295"/>
        <v/>
      </c>
      <c r="CG74" s="138" t="str">
        <f t="shared" si="296"/>
        <v/>
      </c>
      <c r="CH74" s="138" t="str">
        <f t="shared" si="297"/>
        <v/>
      </c>
      <c r="CI74" s="138" t="str">
        <f t="shared" si="298"/>
        <v/>
      </c>
      <c r="CJ74" s="138" t="str">
        <f t="shared" si="299"/>
        <v/>
      </c>
      <c r="CK74" s="138" t="str">
        <f t="shared" si="300"/>
        <v/>
      </c>
      <c r="CL74" s="138" t="str">
        <f t="shared" si="301"/>
        <v/>
      </c>
      <c r="CM74" s="138" t="str">
        <f t="shared" si="302"/>
        <v/>
      </c>
      <c r="CN74" s="138" t="str">
        <f t="shared" si="303"/>
        <v/>
      </c>
      <c r="CO74" s="138" t="str">
        <f t="shared" si="304"/>
        <v/>
      </c>
      <c r="CP74" s="138" t="str">
        <f t="shared" si="305"/>
        <v/>
      </c>
      <c r="CQ74" s="138" t="str">
        <f t="shared" si="306"/>
        <v/>
      </c>
      <c r="CR74" s="138" t="str">
        <f t="shared" si="307"/>
        <v/>
      </c>
      <c r="CS74" s="138" t="str">
        <f t="shared" si="308"/>
        <v/>
      </c>
      <c r="CT74" s="138" t="str">
        <f t="shared" si="309"/>
        <v/>
      </c>
      <c r="CU74" s="138" t="str">
        <f t="shared" si="310"/>
        <v/>
      </c>
      <c r="CV74" s="138" t="str">
        <f t="shared" si="311"/>
        <v/>
      </c>
      <c r="CW74" s="138" t="str">
        <f t="shared" si="312"/>
        <v/>
      </c>
      <c r="CX74" s="138" t="str">
        <f t="shared" si="313"/>
        <v/>
      </c>
      <c r="CY74" s="138" t="str">
        <f t="shared" si="314"/>
        <v/>
      </c>
      <c r="CZ74" s="138" t="str">
        <f t="shared" si="315"/>
        <v/>
      </c>
      <c r="DA74" s="138" t="str">
        <f t="shared" si="316"/>
        <v/>
      </c>
      <c r="DB74" s="138" t="str">
        <f t="shared" si="317"/>
        <v/>
      </c>
      <c r="DC74" s="138" t="str">
        <f t="shared" si="318"/>
        <v/>
      </c>
      <c r="DD74" s="138" t="str">
        <f t="shared" si="319"/>
        <v/>
      </c>
      <c r="DE74" s="138" t="str">
        <f t="shared" si="320"/>
        <v/>
      </c>
      <c r="DF74" s="138" t="str">
        <f t="shared" si="321"/>
        <v/>
      </c>
      <c r="DG74" s="138" t="str">
        <f t="shared" si="322"/>
        <v/>
      </c>
      <c r="DH74" s="138" t="str">
        <f t="shared" si="323"/>
        <v/>
      </c>
      <c r="DI74" s="138" t="str">
        <f t="shared" si="324"/>
        <v/>
      </c>
      <c r="DJ74" s="138" t="str">
        <f t="shared" si="325"/>
        <v/>
      </c>
      <c r="DK74" s="138" t="str">
        <f t="shared" si="326"/>
        <v/>
      </c>
      <c r="DL74" s="138" t="str">
        <f t="shared" si="327"/>
        <v/>
      </c>
      <c r="DM74" s="138" t="str">
        <f t="shared" si="328"/>
        <v/>
      </c>
      <c r="DN74" s="138" t="str">
        <f t="shared" si="329"/>
        <v/>
      </c>
      <c r="DO74" s="138" t="str">
        <f t="shared" si="330"/>
        <v/>
      </c>
      <c r="DP74" s="138" t="str">
        <f t="shared" si="401"/>
        <v/>
      </c>
      <c r="DQ74" s="138" t="str">
        <f t="shared" si="402"/>
        <v/>
      </c>
      <c r="DR74" s="138" t="str">
        <f t="shared" si="403"/>
        <v/>
      </c>
      <c r="DS74" s="138" t="str">
        <f t="shared" ref="DS74" si="435">IF(ROW()-ROW($N$44)&lt;$N$7,DL75,IF(ROW()-ROW($N$44)=$N$7,DL$45,""))</f>
        <v/>
      </c>
      <c r="DT74" s="138" t="str">
        <f t="shared" ref="DT74" si="436">IF(ROW()-ROW($N$44)&lt;$N$7,DM75,IF(ROW()-ROW($N$44)=$N$7,DM$45,""))</f>
        <v/>
      </c>
      <c r="DU74" s="138" t="str">
        <f t="shared" ref="DU74" si="437">IF(ROW()-ROW($N$44)&lt;$N$7,DN75,IF(ROW()-ROW($N$44)=$N$7,DN$45,""))</f>
        <v/>
      </c>
      <c r="DV74" s="138" t="str">
        <f t="shared" ref="DV74" si="438">IF(ROW()-ROW($N$44)&lt;$N$7,DO75,IF(ROW()-ROW($N$44)=$N$7,DO$45,""))</f>
        <v/>
      </c>
      <c r="DW74" s="138" t="str">
        <f t="shared" ref="DW74" si="439">IF(ROW()-ROW($N$44)&lt;$N$7,DP75,IF(ROW()-ROW($N$44)=$N$7,DP$45,""))</f>
        <v/>
      </c>
      <c r="DX74" s="138" t="str">
        <f t="shared" ref="DX74" si="440">IF(ROW()-ROW($N$44)&lt;$N$7,DQ75,IF(ROW()-ROW($N$44)=$N$7,DQ$45,""))</f>
        <v/>
      </c>
      <c r="DY74" s="138" t="str">
        <f t="shared" ref="DY74" si="441">IF(ROW()-ROW($N$44)&lt;$N$7,DR75,IF(ROW()-ROW($N$44)=$N$7,DR$45,""))</f>
        <v/>
      </c>
      <c r="DZ74" s="138" t="str">
        <f t="shared" ref="DZ74" si="442">IF(ROW()-ROW($N$44)&lt;$N$7,DS75,IF(ROW()-ROW($N$44)=$N$7,DS$45,""))</f>
        <v/>
      </c>
      <c r="EA74" s="138" t="str">
        <f t="shared" ref="EA74" si="443">IF(ROW()-ROW($N$44)&lt;$N$7,DT75,IF(ROW()-ROW($N$44)=$N$7,DT$45,""))</f>
        <v/>
      </c>
      <c r="EB74" s="138" t="str">
        <f t="shared" ref="EB74" si="444">IF(ROW()-ROW($N$44)&lt;$N$7,DU75,IF(ROW()-ROW($N$44)=$N$7,DU$45,""))</f>
        <v/>
      </c>
      <c r="EC74" s="138" t="str">
        <f t="shared" ref="EC74" si="445">IF(ROW()-ROW($N$44)&lt;$N$7,DV75,IF(ROW()-ROW($N$44)=$N$7,DV$45,""))</f>
        <v/>
      </c>
      <c r="ED74" s="138" t="str">
        <f t="shared" ref="ED74" si="446">IF(ROW()-ROW($N$44)&lt;$N$7,DW75,IF(ROW()-ROW($N$44)=$N$7,DW$45,""))</f>
        <v/>
      </c>
      <c r="EE74" s="138" t="str">
        <f t="shared" ref="EE74" si="447">IF(ROW()-ROW($N$44)&lt;$N$7,DX75,IF(ROW()-ROW($N$44)=$N$7,DX$45,""))</f>
        <v/>
      </c>
      <c r="EF74" s="138" t="str">
        <f t="shared" ref="EF74" si="448">IF(ROW()-ROW($N$44)&lt;$N$7,DY75,IF(ROW()-ROW($N$44)=$N$7,DY$45,""))</f>
        <v/>
      </c>
      <c r="EG74" s="138" t="str">
        <f t="shared" ref="EG74" si="449">IF(ROW()-ROW($N$44)&lt;$N$7,DZ75,IF(ROW()-ROW($N$44)=$N$7,DZ$45,""))</f>
        <v/>
      </c>
      <c r="EH74" s="138" t="str">
        <f t="shared" si="364"/>
        <v/>
      </c>
      <c r="EI74" s="138" t="str">
        <f t="shared" si="365"/>
        <v/>
      </c>
      <c r="EJ74" s="138" t="str">
        <f t="shared" si="366"/>
        <v/>
      </c>
      <c r="EK74" s="138" t="str">
        <f t="shared" si="367"/>
        <v/>
      </c>
      <c r="EL74" s="138" t="str">
        <f t="shared" si="368"/>
        <v/>
      </c>
      <c r="EM74" s="138" t="str">
        <f t="shared" si="369"/>
        <v/>
      </c>
      <c r="EN74" s="138" t="str">
        <f t="shared" si="370"/>
        <v/>
      </c>
      <c r="EO74" s="138" t="str">
        <f t="shared" si="371"/>
        <v/>
      </c>
      <c r="EP74" s="138" t="str">
        <f t="shared" si="372"/>
        <v/>
      </c>
      <c r="EQ74" s="138" t="str">
        <f t="shared" si="373"/>
        <v/>
      </c>
      <c r="ER74" s="138" t="str">
        <f t="shared" si="374"/>
        <v/>
      </c>
      <c r="ES74" s="138" t="str">
        <f t="shared" si="375"/>
        <v/>
      </c>
      <c r="ET74" s="138" t="str">
        <f t="shared" si="376"/>
        <v/>
      </c>
      <c r="EU74" s="138" t="str">
        <f t="shared" si="377"/>
        <v/>
      </c>
      <c r="EV74" s="138" t="str">
        <f t="shared" si="378"/>
        <v/>
      </c>
      <c r="EW74" s="138" t="str">
        <f t="shared" si="379"/>
        <v/>
      </c>
      <c r="EX74" s="138" t="str">
        <f t="shared" si="380"/>
        <v/>
      </c>
      <c r="EY74" s="138" t="str">
        <f t="shared" si="381"/>
        <v/>
      </c>
      <c r="EZ74" s="138" t="str">
        <f t="shared" si="382"/>
        <v/>
      </c>
      <c r="FA74" s="138" t="str">
        <f t="shared" si="383"/>
        <v/>
      </c>
      <c r="FB74" s="138" t="str">
        <f t="shared" si="384"/>
        <v/>
      </c>
      <c r="FC74" s="138" t="str">
        <f t="shared" si="385"/>
        <v/>
      </c>
      <c r="FD74" s="138" t="str">
        <f t="shared" si="386"/>
        <v/>
      </c>
      <c r="FE74" s="138" t="str">
        <f t="shared" si="387"/>
        <v/>
      </c>
      <c r="FF74" s="138" t="str">
        <f t="shared" si="388"/>
        <v/>
      </c>
      <c r="FG74" s="138" t="str">
        <f t="shared" si="389"/>
        <v/>
      </c>
      <c r="FH74" s="138" t="str">
        <f t="shared" si="390"/>
        <v/>
      </c>
      <c r="FI74" s="138" t="str">
        <f t="shared" si="391"/>
        <v/>
      </c>
      <c r="FJ74" s="138" t="str">
        <f t="shared" si="392"/>
        <v/>
      </c>
      <c r="FK74" s="138" t="str">
        <f t="shared" si="393"/>
        <v/>
      </c>
      <c r="FL74" s="138" t="str">
        <f t="shared" si="348"/>
        <v/>
      </c>
      <c r="FM74" s="138" t="str">
        <f t="shared" si="349"/>
        <v/>
      </c>
      <c r="FN74" s="138" t="str">
        <f t="shared" si="350"/>
        <v/>
      </c>
      <c r="FO74" s="138" t="str">
        <f t="shared" si="351"/>
        <v/>
      </c>
      <c r="FP74" s="138" t="str">
        <f t="shared" si="352"/>
        <v/>
      </c>
      <c r="FQ74" s="138" t="str">
        <f t="shared" si="353"/>
        <v/>
      </c>
      <c r="FR74" s="138" t="str">
        <f t="shared" si="354"/>
        <v/>
      </c>
      <c r="FS74" s="138" t="str">
        <f t="shared" si="355"/>
        <v/>
      </c>
      <c r="FT74" s="138" t="str">
        <f t="shared" si="356"/>
        <v/>
      </c>
      <c r="FU74" s="138" t="str">
        <f t="shared" si="357"/>
        <v/>
      </c>
      <c r="FV74" s="138" t="str">
        <f t="shared" si="358"/>
        <v/>
      </c>
      <c r="FW74" s="138" t="str">
        <f t="shared" si="359"/>
        <v/>
      </c>
      <c r="FX74" s="138" t="str">
        <f t="shared" si="360"/>
        <v/>
      </c>
      <c r="FY74" s="138" t="str">
        <f t="shared" si="361"/>
        <v/>
      </c>
      <c r="FZ74" s="138" t="str">
        <f t="shared" si="362"/>
        <v/>
      </c>
      <c r="GA74" s="138" t="str">
        <f t="shared" si="223"/>
        <v/>
      </c>
      <c r="GB74" s="138" t="str">
        <f t="shared" si="420"/>
        <v/>
      </c>
      <c r="GC74" s="138" t="str">
        <f t="shared" si="421"/>
        <v/>
      </c>
      <c r="GD74" s="138" t="str">
        <f t="shared" si="422"/>
        <v/>
      </c>
      <c r="GE74" s="138" t="str">
        <f t="shared" si="423"/>
        <v/>
      </c>
      <c r="GF74" s="138" t="str">
        <f t="shared" si="424"/>
        <v/>
      </c>
      <c r="GG74" s="138" t="str">
        <f t="shared" si="425"/>
        <v/>
      </c>
      <c r="GH74" s="138" t="str">
        <f t="shared" si="426"/>
        <v/>
      </c>
      <c r="GI74" s="138" t="str">
        <f t="shared" si="427"/>
        <v/>
      </c>
      <c r="GJ74" s="138" t="str">
        <f t="shared" si="428"/>
        <v/>
      </c>
      <c r="GK74" s="138" t="str">
        <f t="shared" si="429"/>
        <v/>
      </c>
      <c r="GL74" s="138" t="str">
        <f t="shared" si="430"/>
        <v/>
      </c>
      <c r="GM74" s="138" t="str">
        <f t="shared" si="431"/>
        <v/>
      </c>
      <c r="GN74" s="138" t="str">
        <f t="shared" si="404"/>
        <v/>
      </c>
      <c r="GO74" s="138" t="str">
        <f t="shared" si="405"/>
        <v/>
      </c>
      <c r="GP74" s="138" t="str">
        <f t="shared" si="406"/>
        <v/>
      </c>
      <c r="GQ74" s="138" t="str">
        <f t="shared" si="407"/>
        <v/>
      </c>
      <c r="GR74" s="138" t="str">
        <f t="shared" si="408"/>
        <v/>
      </c>
      <c r="GS74" s="138" t="str">
        <f t="shared" si="409"/>
        <v/>
      </c>
      <c r="GT74" s="138" t="str">
        <f t="shared" si="410"/>
        <v/>
      </c>
      <c r="GU74" s="138" t="str">
        <f t="shared" si="411"/>
        <v/>
      </c>
      <c r="GV74" s="138" t="str">
        <f t="shared" si="412"/>
        <v/>
      </c>
      <c r="GW74" s="138" t="str">
        <f t="shared" si="413"/>
        <v/>
      </c>
      <c r="GX74" s="138" t="str">
        <f t="shared" si="414"/>
        <v/>
      </c>
      <c r="GY74" s="138" t="str">
        <f t="shared" si="415"/>
        <v/>
      </c>
      <c r="GZ74" s="138" t="str">
        <f t="shared" si="416"/>
        <v/>
      </c>
      <c r="HA74" s="138" t="str">
        <f t="shared" si="417"/>
        <v/>
      </c>
      <c r="HB74" s="138" t="str">
        <f t="shared" si="418"/>
        <v/>
      </c>
      <c r="HC74" s="138" t="str">
        <f t="shared" si="343"/>
        <v/>
      </c>
      <c r="HD74" s="138" t="str">
        <f t="shared" si="344"/>
        <v/>
      </c>
      <c r="HE74" s="138" t="str">
        <f t="shared" si="345"/>
        <v/>
      </c>
      <c r="HF74" s="138" t="str">
        <f t="shared" si="331"/>
        <v/>
      </c>
      <c r="HG74" s="138" t="str">
        <f t="shared" si="332"/>
        <v/>
      </c>
      <c r="HH74" s="138" t="str">
        <f t="shared" si="333"/>
        <v/>
      </c>
      <c r="HI74" s="138" t="str">
        <f t="shared" si="334"/>
        <v/>
      </c>
      <c r="HJ74" s="138" t="str">
        <f t="shared" si="335"/>
        <v/>
      </c>
      <c r="HK74" s="138" t="str">
        <f t="shared" si="336"/>
        <v/>
      </c>
      <c r="HL74" s="138" t="str">
        <f t="shared" si="337"/>
        <v/>
      </c>
      <c r="HM74" s="138" t="str">
        <f t="shared" si="338"/>
        <v/>
      </c>
      <c r="HN74" s="138" t="str">
        <f t="shared" si="339"/>
        <v/>
      </c>
      <c r="HO74" s="138" t="str">
        <f t="shared" si="340"/>
        <v/>
      </c>
      <c r="HP74" s="139" t="str">
        <f t="shared" si="341"/>
        <v/>
      </c>
    </row>
    <row r="75" spans="1:224" hidden="1">
      <c r="A75" s="63"/>
      <c r="B75" s="63"/>
      <c r="C75" s="63"/>
      <c r="D75" s="63"/>
      <c r="E75" s="63"/>
      <c r="F75" s="63"/>
      <c r="G75" s="61"/>
      <c r="K75"/>
      <c r="L75"/>
      <c r="M75"/>
      <c r="N75"/>
      <c r="O75"/>
      <c r="P75"/>
      <c r="Q75"/>
      <c r="R75"/>
      <c r="S75"/>
      <c r="T75"/>
      <c r="U75"/>
      <c r="V75"/>
      <c r="W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224">
      <c r="A76" s="63"/>
      <c r="B76" s="63"/>
      <c r="C76" s="63"/>
      <c r="D76" s="63"/>
      <c r="E76" s="63"/>
      <c r="F76" s="63"/>
      <c r="G76" s="61"/>
      <c r="K76"/>
      <c r="L76"/>
      <c r="M76"/>
      <c r="N76"/>
      <c r="O76"/>
      <c r="P76"/>
      <c r="Q76"/>
      <c r="R76"/>
      <c r="S76"/>
      <c r="T76"/>
      <c r="U76"/>
      <c r="V76"/>
      <c r="W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224">
      <c r="K77"/>
      <c r="L77"/>
      <c r="M77"/>
      <c r="N77"/>
      <c r="O77"/>
      <c r="P77"/>
      <c r="Q77"/>
      <c r="R77"/>
      <c r="S77"/>
      <c r="T77"/>
      <c r="U77"/>
      <c r="V77"/>
      <c r="W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224">
      <c r="K78"/>
      <c r="L78"/>
      <c r="M78"/>
      <c r="N78" s="66">
        <f>통합!M81</f>
        <v>2022</v>
      </c>
      <c r="O78" s="314">
        <f>통합!N81</f>
        <v>3</v>
      </c>
      <c r="P78" s="67" t="s">
        <v>20</v>
      </c>
      <c r="R78" s="68"/>
      <c r="S78"/>
      <c r="T78"/>
      <c r="U78"/>
      <c r="V78"/>
      <c r="W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 s="84">
        <f t="shared" ref="BN78:BO78" si="450">N78</f>
        <v>2022</v>
      </c>
      <c r="BO78" s="85">
        <f t="shared" si="450"/>
        <v>3</v>
      </c>
      <c r="BP78" s="67" t="s">
        <v>20</v>
      </c>
      <c r="BQ78" s="5"/>
      <c r="BR78" s="68" t="s">
        <v>69</v>
      </c>
      <c r="BS78"/>
      <c r="BT78"/>
      <c r="BU78"/>
      <c r="BV78"/>
      <c r="BW78"/>
      <c r="BX78"/>
      <c r="BY78"/>
      <c r="BZ78"/>
      <c r="CA78"/>
      <c r="CB78"/>
      <c r="CC78"/>
      <c r="CD78"/>
    </row>
    <row r="79" spans="1:224">
      <c r="K79"/>
      <c r="L79"/>
      <c r="M79"/>
      <c r="N79" s="66"/>
      <c r="O79" s="69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1">
        <v>29</v>
      </c>
      <c r="AR79" s="71">
        <v>30</v>
      </c>
      <c r="AS79" s="71">
        <v>31</v>
      </c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 s="66"/>
      <c r="BO79" s="69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1">
        <v>29</v>
      </c>
      <c r="CR79" s="71">
        <v>30</v>
      </c>
      <c r="CS79" s="71">
        <v>31</v>
      </c>
    </row>
    <row r="80" spans="1:224" hidden="1">
      <c r="A80" s="63"/>
      <c r="B80" s="63"/>
      <c r="C80" s="63"/>
      <c r="D80" s="63"/>
      <c r="E80" s="63"/>
      <c r="F80" s="63"/>
      <c r="J80" s="63"/>
      <c r="K80"/>
      <c r="L80"/>
      <c r="M80"/>
      <c r="N80"/>
      <c r="O80">
        <f t="shared" ref="O80:AS80" si="451">MOD(O81,$N$7*7)</f>
        <v>101</v>
      </c>
      <c r="P80">
        <f t="shared" si="451"/>
        <v>102</v>
      </c>
      <c r="Q80">
        <f t="shared" si="451"/>
        <v>103</v>
      </c>
      <c r="R80">
        <f t="shared" si="451"/>
        <v>104</v>
      </c>
      <c r="S80">
        <f t="shared" si="451"/>
        <v>105</v>
      </c>
      <c r="T80">
        <f t="shared" si="451"/>
        <v>106</v>
      </c>
      <c r="U80">
        <f t="shared" si="451"/>
        <v>107</v>
      </c>
      <c r="V80">
        <f t="shared" si="451"/>
        <v>108</v>
      </c>
      <c r="W80">
        <f t="shared" si="451"/>
        <v>109</v>
      </c>
      <c r="X80">
        <f t="shared" si="451"/>
        <v>110</v>
      </c>
      <c r="Y80">
        <f t="shared" si="451"/>
        <v>111</v>
      </c>
      <c r="Z80">
        <f t="shared" si="451"/>
        <v>112</v>
      </c>
      <c r="AA80">
        <f t="shared" si="451"/>
        <v>113</v>
      </c>
      <c r="AB80">
        <f t="shared" si="451"/>
        <v>114</v>
      </c>
      <c r="AC80">
        <f t="shared" si="451"/>
        <v>115</v>
      </c>
      <c r="AD80">
        <f t="shared" si="451"/>
        <v>116</v>
      </c>
      <c r="AE80">
        <f t="shared" si="451"/>
        <v>117</v>
      </c>
      <c r="AF80">
        <f t="shared" si="451"/>
        <v>118</v>
      </c>
      <c r="AG80">
        <f t="shared" si="451"/>
        <v>119</v>
      </c>
      <c r="AH80">
        <f t="shared" si="451"/>
        <v>120</v>
      </c>
      <c r="AI80">
        <f t="shared" si="451"/>
        <v>121</v>
      </c>
      <c r="AJ80">
        <f t="shared" si="451"/>
        <v>122</v>
      </c>
      <c r="AK80">
        <f t="shared" si="451"/>
        <v>123</v>
      </c>
      <c r="AL80">
        <f t="shared" si="451"/>
        <v>124</v>
      </c>
      <c r="AM80">
        <f t="shared" si="451"/>
        <v>125</v>
      </c>
      <c r="AN80">
        <f t="shared" si="451"/>
        <v>126</v>
      </c>
      <c r="AO80">
        <f t="shared" si="451"/>
        <v>127</v>
      </c>
      <c r="AP80">
        <f t="shared" si="451"/>
        <v>128</v>
      </c>
      <c r="AQ80">
        <f>MOD(AQ81,$N$7*7)</f>
        <v>129</v>
      </c>
      <c r="AR80">
        <f t="shared" si="451"/>
        <v>130</v>
      </c>
      <c r="AS80">
        <f t="shared" si="451"/>
        <v>131</v>
      </c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>
        <f t="shared" ref="BO80:CS80" si="452">MOD(BO81,$N$7*7)</f>
        <v>101</v>
      </c>
      <c r="BP80">
        <f t="shared" si="452"/>
        <v>102</v>
      </c>
      <c r="BQ80">
        <f t="shared" si="452"/>
        <v>103</v>
      </c>
      <c r="BR80">
        <f t="shared" si="452"/>
        <v>104</v>
      </c>
      <c r="BS80">
        <f t="shared" si="452"/>
        <v>105</v>
      </c>
      <c r="BT80">
        <f t="shared" si="452"/>
        <v>106</v>
      </c>
      <c r="BU80">
        <f t="shared" si="452"/>
        <v>107</v>
      </c>
      <c r="BV80">
        <f t="shared" si="452"/>
        <v>108</v>
      </c>
      <c r="BW80">
        <f t="shared" si="452"/>
        <v>109</v>
      </c>
      <c r="BX80">
        <f t="shared" si="452"/>
        <v>110</v>
      </c>
      <c r="BY80">
        <f t="shared" si="452"/>
        <v>111</v>
      </c>
      <c r="BZ80">
        <f t="shared" si="452"/>
        <v>112</v>
      </c>
      <c r="CA80">
        <f t="shared" si="452"/>
        <v>113</v>
      </c>
      <c r="CB80">
        <f t="shared" si="452"/>
        <v>114</v>
      </c>
      <c r="CC80">
        <f t="shared" si="452"/>
        <v>115</v>
      </c>
      <c r="CD80">
        <f t="shared" si="452"/>
        <v>116</v>
      </c>
      <c r="CE80">
        <f t="shared" si="452"/>
        <v>117</v>
      </c>
      <c r="CF80">
        <f t="shared" si="452"/>
        <v>118</v>
      </c>
      <c r="CG80">
        <f t="shared" si="452"/>
        <v>119</v>
      </c>
      <c r="CH80">
        <f t="shared" si="452"/>
        <v>120</v>
      </c>
      <c r="CI80">
        <f t="shared" si="452"/>
        <v>121</v>
      </c>
      <c r="CJ80">
        <f t="shared" si="452"/>
        <v>122</v>
      </c>
      <c r="CK80">
        <f t="shared" si="452"/>
        <v>123</v>
      </c>
      <c r="CL80">
        <f t="shared" si="452"/>
        <v>124</v>
      </c>
      <c r="CM80">
        <f t="shared" si="452"/>
        <v>125</v>
      </c>
      <c r="CN80">
        <f t="shared" si="452"/>
        <v>126</v>
      </c>
      <c r="CO80">
        <f t="shared" si="452"/>
        <v>127</v>
      </c>
      <c r="CP80">
        <f t="shared" si="452"/>
        <v>128</v>
      </c>
      <c r="CQ80">
        <f t="shared" si="452"/>
        <v>129</v>
      </c>
      <c r="CR80">
        <f t="shared" si="452"/>
        <v>130</v>
      </c>
      <c r="CS80">
        <f t="shared" si="452"/>
        <v>131</v>
      </c>
    </row>
    <row r="81" spans="7:97">
      <c r="M81" s="43"/>
      <c r="N81" s="56" t="s">
        <v>18</v>
      </c>
      <c r="O81" s="72">
        <f>DATE(N78,O78,1)</f>
        <v>44621</v>
      </c>
      <c r="P81" s="73">
        <f>O81+1</f>
        <v>44622</v>
      </c>
      <c r="Q81" s="73">
        <f t="shared" ref="Q81:AP81" si="453">P81+1</f>
        <v>44623</v>
      </c>
      <c r="R81" s="73">
        <f t="shared" si="453"/>
        <v>44624</v>
      </c>
      <c r="S81" s="73">
        <f t="shared" si="453"/>
        <v>44625</v>
      </c>
      <c r="T81" s="73">
        <f t="shared" si="453"/>
        <v>44626</v>
      </c>
      <c r="U81" s="73">
        <f t="shared" si="453"/>
        <v>44627</v>
      </c>
      <c r="V81" s="73">
        <f t="shared" si="453"/>
        <v>44628</v>
      </c>
      <c r="W81" s="73">
        <f t="shared" si="453"/>
        <v>44629</v>
      </c>
      <c r="X81" s="73">
        <f t="shared" si="453"/>
        <v>44630</v>
      </c>
      <c r="Y81" s="73">
        <f t="shared" si="453"/>
        <v>44631</v>
      </c>
      <c r="Z81" s="73">
        <f t="shared" si="453"/>
        <v>44632</v>
      </c>
      <c r="AA81" s="73">
        <f t="shared" si="453"/>
        <v>44633</v>
      </c>
      <c r="AB81" s="73">
        <f t="shared" si="453"/>
        <v>44634</v>
      </c>
      <c r="AC81" s="73">
        <f t="shared" si="453"/>
        <v>44635</v>
      </c>
      <c r="AD81" s="73">
        <f t="shared" si="453"/>
        <v>44636</v>
      </c>
      <c r="AE81" s="73">
        <f t="shared" si="453"/>
        <v>44637</v>
      </c>
      <c r="AF81" s="73">
        <f t="shared" si="453"/>
        <v>44638</v>
      </c>
      <c r="AG81" s="73">
        <f t="shared" si="453"/>
        <v>44639</v>
      </c>
      <c r="AH81" s="73">
        <f t="shared" si="453"/>
        <v>44640</v>
      </c>
      <c r="AI81" s="73">
        <f t="shared" si="453"/>
        <v>44641</v>
      </c>
      <c r="AJ81" s="73">
        <f t="shared" si="453"/>
        <v>44642</v>
      </c>
      <c r="AK81" s="73">
        <f t="shared" si="453"/>
        <v>44643</v>
      </c>
      <c r="AL81" s="73">
        <f t="shared" si="453"/>
        <v>44644</v>
      </c>
      <c r="AM81" s="73">
        <f t="shared" si="453"/>
        <v>44645</v>
      </c>
      <c r="AN81" s="73">
        <f t="shared" si="453"/>
        <v>44646</v>
      </c>
      <c r="AO81" s="73">
        <f t="shared" si="453"/>
        <v>44647</v>
      </c>
      <c r="AP81" s="73">
        <f t="shared" si="453"/>
        <v>44648</v>
      </c>
      <c r="AQ81" s="73">
        <f>IF(MONTH(DATE($N$78,$O$78,AQ79))&lt;&gt;$O$78,"",DATE($N$78,$O$78,AQ79))</f>
        <v>44649</v>
      </c>
      <c r="AR81" s="73">
        <f>IF(MONTH(DATE($N$78,$O$78,AR79))&lt;&gt;$O$78,"",DATE($N$78,$O$78,AR79))</f>
        <v>44650</v>
      </c>
      <c r="AS81" s="74">
        <f>IF(MONTH(DATE($N$78,$O$78,AS79))&lt;&gt;$O$78,"",DATE($N$78,$O$78,AS79))</f>
        <v>44651</v>
      </c>
      <c r="AT81" s="375" t="s">
        <v>115</v>
      </c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 s="155" t="s">
        <v>18</v>
      </c>
      <c r="BO81" s="162">
        <f>DATE(BN78,BO78,1)</f>
        <v>44621</v>
      </c>
      <c r="BP81" s="163">
        <f t="shared" ref="BP81:BX82" si="454">P81</f>
        <v>44622</v>
      </c>
      <c r="BQ81" s="163">
        <f t="shared" si="454"/>
        <v>44623</v>
      </c>
      <c r="BR81" s="163">
        <f t="shared" si="454"/>
        <v>44624</v>
      </c>
      <c r="BS81" s="163">
        <f t="shared" si="454"/>
        <v>44625</v>
      </c>
      <c r="BT81" s="163">
        <f t="shared" si="454"/>
        <v>44626</v>
      </c>
      <c r="BU81" s="163">
        <f t="shared" si="454"/>
        <v>44627</v>
      </c>
      <c r="BV81" s="163">
        <f t="shared" si="454"/>
        <v>44628</v>
      </c>
      <c r="BW81" s="163">
        <f t="shared" si="454"/>
        <v>44629</v>
      </c>
      <c r="BX81" s="163">
        <f t="shared" si="454"/>
        <v>44630</v>
      </c>
      <c r="BY81" s="163">
        <f t="shared" ref="BY81:CH82" si="455">Y81</f>
        <v>44631</v>
      </c>
      <c r="BZ81" s="163">
        <f t="shared" si="455"/>
        <v>44632</v>
      </c>
      <c r="CA81" s="163">
        <f t="shared" si="455"/>
        <v>44633</v>
      </c>
      <c r="CB81" s="163">
        <f t="shared" si="455"/>
        <v>44634</v>
      </c>
      <c r="CC81" s="163">
        <f t="shared" si="455"/>
        <v>44635</v>
      </c>
      <c r="CD81" s="163">
        <f t="shared" si="455"/>
        <v>44636</v>
      </c>
      <c r="CE81" s="163">
        <f t="shared" si="455"/>
        <v>44637</v>
      </c>
      <c r="CF81" s="163">
        <f t="shared" si="455"/>
        <v>44638</v>
      </c>
      <c r="CG81" s="163">
        <f t="shared" si="455"/>
        <v>44639</v>
      </c>
      <c r="CH81" s="163">
        <f t="shared" si="455"/>
        <v>44640</v>
      </c>
      <c r="CI81" s="163">
        <f t="shared" ref="CI81:CR82" si="456">AI81</f>
        <v>44641</v>
      </c>
      <c r="CJ81" s="163">
        <f t="shared" si="456"/>
        <v>44642</v>
      </c>
      <c r="CK81" s="163">
        <f t="shared" si="456"/>
        <v>44643</v>
      </c>
      <c r="CL81" s="163">
        <f t="shared" si="456"/>
        <v>44644</v>
      </c>
      <c r="CM81" s="163">
        <f t="shared" si="456"/>
        <v>44645</v>
      </c>
      <c r="CN81" s="163">
        <f t="shared" si="456"/>
        <v>44646</v>
      </c>
      <c r="CO81" s="163">
        <f t="shared" si="456"/>
        <v>44647</v>
      </c>
      <c r="CP81" s="163">
        <f t="shared" si="456"/>
        <v>44648</v>
      </c>
      <c r="CQ81" s="163">
        <f>IF(MONTH(DATE($N$78,$O$78,CQ79))&lt;&gt;$O$78,"",DATE($N$78,$O$78,CQ79))</f>
        <v>44649</v>
      </c>
      <c r="CR81" s="163">
        <f>IF(MONTH(DATE($N$78,$O$78,CR79))&lt;&gt;$O$78,"",DATE($N$78,$O$78,CR79))</f>
        <v>44650</v>
      </c>
      <c r="CS81" s="164">
        <f>IF(MONTH(DATE($N$78,$O$78,CS79))&lt;&gt;$O$78,"",DATE($N$78,$O$78,CS79))</f>
        <v>44651</v>
      </c>
    </row>
    <row r="82" spans="7:97">
      <c r="M82" s="43"/>
      <c r="N82" s="57" t="s">
        <v>19</v>
      </c>
      <c r="O82" s="58" t="str">
        <f>통합!O82</f>
        <v>휴</v>
      </c>
      <c r="P82" s="59" t="str">
        <f>통합!P82</f>
        <v>수</v>
      </c>
      <c r="Q82" s="59" t="str">
        <f>통합!Q82</f>
        <v>목</v>
      </c>
      <c r="R82" s="59" t="str">
        <f>통합!R82</f>
        <v>금</v>
      </c>
      <c r="S82" s="59" t="str">
        <f>통합!S82</f>
        <v>토</v>
      </c>
      <c r="T82" s="59" t="str">
        <f>통합!T82</f>
        <v>일</v>
      </c>
      <c r="U82" s="59" t="str">
        <f>통합!U82</f>
        <v>월</v>
      </c>
      <c r="V82" s="59" t="str">
        <f>통합!V82</f>
        <v>화</v>
      </c>
      <c r="W82" s="59" t="str">
        <f>통합!W82</f>
        <v>수</v>
      </c>
      <c r="X82" s="59" t="str">
        <f>통합!X82</f>
        <v>목</v>
      </c>
      <c r="Y82" s="59" t="str">
        <f>통합!Y82</f>
        <v>금</v>
      </c>
      <c r="Z82" s="59" t="str">
        <f>통합!Z82</f>
        <v>토</v>
      </c>
      <c r="AA82" s="59" t="str">
        <f>통합!AA82</f>
        <v>일</v>
      </c>
      <c r="AB82" s="59" t="str">
        <f>통합!AB82</f>
        <v>월</v>
      </c>
      <c r="AC82" s="59" t="str">
        <f>통합!AC82</f>
        <v>화</v>
      </c>
      <c r="AD82" s="59" t="str">
        <f>통합!AD82</f>
        <v>수</v>
      </c>
      <c r="AE82" s="59" t="str">
        <f>통합!AE82</f>
        <v>목</v>
      </c>
      <c r="AF82" s="59" t="str">
        <f>통합!AF82</f>
        <v>금</v>
      </c>
      <c r="AG82" s="59" t="str">
        <f>통합!AG82</f>
        <v>토</v>
      </c>
      <c r="AH82" s="59" t="str">
        <f>통합!AH82</f>
        <v>일</v>
      </c>
      <c r="AI82" s="59" t="str">
        <f>통합!AI82</f>
        <v>월</v>
      </c>
      <c r="AJ82" s="59" t="str">
        <f>통합!AJ82</f>
        <v>화</v>
      </c>
      <c r="AK82" s="59" t="str">
        <f>통합!AK82</f>
        <v>수</v>
      </c>
      <c r="AL82" s="59" t="str">
        <f>통합!AL82</f>
        <v>목</v>
      </c>
      <c r="AM82" s="59" t="str">
        <f>통합!AM82</f>
        <v>금</v>
      </c>
      <c r="AN82" s="59" t="str">
        <f>통합!AN82</f>
        <v>토</v>
      </c>
      <c r="AO82" s="59" t="str">
        <f>통합!AO82</f>
        <v>일</v>
      </c>
      <c r="AP82" s="59" t="str">
        <f>통합!AP82</f>
        <v>월</v>
      </c>
      <c r="AQ82" s="59" t="str">
        <f>통합!AQ82</f>
        <v>화</v>
      </c>
      <c r="AR82" s="59" t="str">
        <f>통합!AR82</f>
        <v>수</v>
      </c>
      <c r="AS82" s="60" t="str">
        <f>통합!AS82</f>
        <v>목</v>
      </c>
      <c r="AT82" s="37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 s="165" t="s">
        <v>19</v>
      </c>
      <c r="BO82" s="166" t="str">
        <f>CHOOSE(WEEKDAY(BO81,1),"일","월","화","수","목","금","토")</f>
        <v>화</v>
      </c>
      <c r="BP82" s="166" t="str">
        <f t="shared" si="454"/>
        <v>수</v>
      </c>
      <c r="BQ82" s="166" t="str">
        <f t="shared" si="454"/>
        <v>목</v>
      </c>
      <c r="BR82" s="166" t="str">
        <f t="shared" si="454"/>
        <v>금</v>
      </c>
      <c r="BS82" s="166" t="str">
        <f t="shared" si="454"/>
        <v>토</v>
      </c>
      <c r="BT82" s="166" t="str">
        <f t="shared" si="454"/>
        <v>일</v>
      </c>
      <c r="BU82" s="166" t="str">
        <f t="shared" si="454"/>
        <v>월</v>
      </c>
      <c r="BV82" s="166" t="str">
        <f t="shared" si="454"/>
        <v>화</v>
      </c>
      <c r="BW82" s="166" t="str">
        <f t="shared" si="454"/>
        <v>수</v>
      </c>
      <c r="BX82" s="166" t="str">
        <f t="shared" si="454"/>
        <v>목</v>
      </c>
      <c r="BY82" s="166" t="str">
        <f t="shared" si="455"/>
        <v>금</v>
      </c>
      <c r="BZ82" s="166" t="str">
        <f t="shared" si="455"/>
        <v>토</v>
      </c>
      <c r="CA82" s="166" t="str">
        <f t="shared" si="455"/>
        <v>일</v>
      </c>
      <c r="CB82" s="166" t="str">
        <f t="shared" si="455"/>
        <v>월</v>
      </c>
      <c r="CC82" s="166" t="str">
        <f t="shared" si="455"/>
        <v>화</v>
      </c>
      <c r="CD82" s="166" t="str">
        <f t="shared" si="455"/>
        <v>수</v>
      </c>
      <c r="CE82" s="166" t="str">
        <f t="shared" si="455"/>
        <v>목</v>
      </c>
      <c r="CF82" s="166" t="str">
        <f t="shared" si="455"/>
        <v>금</v>
      </c>
      <c r="CG82" s="166" t="str">
        <f t="shared" si="455"/>
        <v>토</v>
      </c>
      <c r="CH82" s="166" t="str">
        <f t="shared" si="455"/>
        <v>일</v>
      </c>
      <c r="CI82" s="166" t="str">
        <f t="shared" si="456"/>
        <v>월</v>
      </c>
      <c r="CJ82" s="166" t="str">
        <f t="shared" si="456"/>
        <v>화</v>
      </c>
      <c r="CK82" s="166" t="str">
        <f t="shared" si="456"/>
        <v>수</v>
      </c>
      <c r="CL82" s="166" t="str">
        <f t="shared" si="456"/>
        <v>목</v>
      </c>
      <c r="CM82" s="166" t="str">
        <f t="shared" si="456"/>
        <v>금</v>
      </c>
      <c r="CN82" s="166" t="str">
        <f t="shared" si="456"/>
        <v>토</v>
      </c>
      <c r="CO82" s="166" t="str">
        <f t="shared" si="456"/>
        <v>일</v>
      </c>
      <c r="CP82" s="166" t="str">
        <f t="shared" si="456"/>
        <v>월</v>
      </c>
      <c r="CQ82" s="166" t="str">
        <f t="shared" si="456"/>
        <v>화</v>
      </c>
      <c r="CR82" s="166" t="str">
        <f t="shared" si="456"/>
        <v>수</v>
      </c>
      <c r="CS82" s="167" t="str">
        <f t="shared" ref="CS82" si="457">AS82</f>
        <v>목</v>
      </c>
    </row>
    <row r="83" spans="7:97">
      <c r="M83" s="75">
        <v>4</v>
      </c>
      <c r="N83" s="343" t="str">
        <f t="shared" ref="N83:N97" si="458">N10</f>
        <v>직원1</v>
      </c>
      <c r="O83" s="350" t="str">
        <f t="shared" ref="O83:X92" si="459">HLOOKUP(O$80,$O$42:$HP$74,$M83,0)</f>
        <v/>
      </c>
      <c r="P83" s="117" t="str">
        <f t="shared" si="459"/>
        <v/>
      </c>
      <c r="Q83" s="117" t="str">
        <f t="shared" si="459"/>
        <v/>
      </c>
      <c r="R83" s="117" t="str">
        <f t="shared" si="459"/>
        <v/>
      </c>
      <c r="S83" s="117" t="str">
        <f t="shared" si="459"/>
        <v/>
      </c>
      <c r="T83" s="117" t="str">
        <f t="shared" si="459"/>
        <v/>
      </c>
      <c r="U83" s="117" t="str">
        <f t="shared" si="459"/>
        <v/>
      </c>
      <c r="V83" s="118" t="str">
        <f t="shared" si="459"/>
        <v/>
      </c>
      <c r="W83" s="118" t="str">
        <f t="shared" si="459"/>
        <v/>
      </c>
      <c r="X83" s="118" t="str">
        <f t="shared" si="459"/>
        <v/>
      </c>
      <c r="Y83" s="118" t="str">
        <f t="shared" ref="Y83:AH92" si="460">HLOOKUP(Y$80,$O$42:$HP$74,$M83,0)</f>
        <v/>
      </c>
      <c r="Z83" s="118" t="str">
        <f t="shared" si="460"/>
        <v/>
      </c>
      <c r="AA83" s="118" t="str">
        <f t="shared" si="460"/>
        <v/>
      </c>
      <c r="AB83" s="118" t="str">
        <f t="shared" si="460"/>
        <v/>
      </c>
      <c r="AC83" s="118" t="str">
        <f t="shared" si="460"/>
        <v/>
      </c>
      <c r="AD83" s="118" t="str">
        <f t="shared" si="460"/>
        <v/>
      </c>
      <c r="AE83" s="118" t="str">
        <f t="shared" si="460"/>
        <v/>
      </c>
      <c r="AF83" s="118" t="str">
        <f t="shared" si="460"/>
        <v/>
      </c>
      <c r="AG83" s="118" t="str">
        <f t="shared" si="460"/>
        <v/>
      </c>
      <c r="AH83" s="118" t="str">
        <f t="shared" si="460"/>
        <v/>
      </c>
      <c r="AI83" s="118" t="str">
        <f t="shared" ref="AI83:AS92" si="461">HLOOKUP(AI$80,$O$42:$HP$74,$M83,0)</f>
        <v/>
      </c>
      <c r="AJ83" s="118" t="str">
        <f t="shared" si="461"/>
        <v/>
      </c>
      <c r="AK83" s="118" t="str">
        <f t="shared" si="461"/>
        <v/>
      </c>
      <c r="AL83" s="118" t="str">
        <f t="shared" si="461"/>
        <v/>
      </c>
      <c r="AM83" s="118" t="str">
        <f t="shared" si="461"/>
        <v/>
      </c>
      <c r="AN83" s="118" t="str">
        <f t="shared" si="461"/>
        <v/>
      </c>
      <c r="AO83" s="118" t="str">
        <f t="shared" si="461"/>
        <v/>
      </c>
      <c r="AP83" s="118" t="str">
        <f t="shared" si="461"/>
        <v/>
      </c>
      <c r="AQ83" s="118" t="str">
        <f t="shared" si="461"/>
        <v/>
      </c>
      <c r="AR83" s="118" t="str">
        <f t="shared" si="461"/>
        <v/>
      </c>
      <c r="AS83" s="119" t="str">
        <f t="shared" si="461"/>
        <v/>
      </c>
      <c r="AT83" s="1">
        <f>COUNTBLANK(O83:AS83)</f>
        <v>31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 s="128" t="str">
        <f t="shared" ref="BN83:BN112" si="462">N10</f>
        <v>직원1</v>
      </c>
      <c r="BO83" s="183" t="str">
        <f>HLOOKUP(O$80,$O$42:$HP$74,$M83,0)</f>
        <v/>
      </c>
      <c r="BP83" s="183" t="str">
        <f t="shared" ref="BP83:BP112" si="463">HLOOKUP(P$80,$O$42:$HP$74,$M83,0)</f>
        <v/>
      </c>
      <c r="BQ83" s="183" t="str">
        <f t="shared" ref="BQ83:BQ112" si="464">HLOOKUP(Q$80,$O$42:$HP$74,$M83,0)</f>
        <v/>
      </c>
      <c r="BR83" s="183" t="str">
        <f t="shared" ref="BR83:BR112" si="465">HLOOKUP(R$80,$O$42:$HP$74,$M83,0)</f>
        <v/>
      </c>
      <c r="BS83" s="183" t="str">
        <f t="shared" ref="BS83:BS112" si="466">HLOOKUP(S$80,$O$42:$HP$74,$M83,0)</f>
        <v/>
      </c>
      <c r="BT83" s="183" t="str">
        <f t="shared" ref="BT83:BT112" si="467">HLOOKUP(T$80,$O$42:$HP$74,$M83,0)</f>
        <v/>
      </c>
      <c r="BU83" s="183" t="str">
        <f t="shared" ref="BU83:BU112" si="468">HLOOKUP(U$80,$O$42:$HP$74,$M83,0)</f>
        <v/>
      </c>
      <c r="BV83" s="184" t="str">
        <f t="shared" ref="BV83:BV112" si="469">HLOOKUP(V$80,$O$42:$HP$74,$M83,0)</f>
        <v/>
      </c>
      <c r="BW83" s="184" t="str">
        <f t="shared" ref="BW83:BW112" si="470">HLOOKUP(W$80,$O$42:$HP$74,$M83,0)</f>
        <v/>
      </c>
      <c r="BX83" s="184" t="str">
        <f t="shared" ref="BX83:BX112" si="471">HLOOKUP(X$80,$O$42:$HP$74,$M83,0)</f>
        <v/>
      </c>
      <c r="BY83" s="184" t="str">
        <f t="shared" ref="BY83:BY112" si="472">HLOOKUP(Y$80,$O$42:$HP$74,$M83,0)</f>
        <v/>
      </c>
      <c r="BZ83" s="184" t="str">
        <f t="shared" ref="BZ83:BZ112" si="473">HLOOKUP(Z$80,$O$42:$HP$74,$M83,0)</f>
        <v/>
      </c>
      <c r="CA83" s="184" t="str">
        <f t="shared" ref="CA83:CA112" si="474">HLOOKUP(AA$80,$O$42:$HP$74,$M83,0)</f>
        <v/>
      </c>
      <c r="CB83" s="184" t="str">
        <f t="shared" ref="CB83:CB112" si="475">HLOOKUP(AB$80,$O$42:$HP$74,$M83,0)</f>
        <v/>
      </c>
      <c r="CC83" s="184" t="str">
        <f t="shared" ref="CC83:CC112" si="476">HLOOKUP(AC$80,$O$42:$HP$74,$M83,0)</f>
        <v/>
      </c>
      <c r="CD83" s="184" t="str">
        <f t="shared" ref="CD83:CD112" si="477">HLOOKUP(AD$80,$O$42:$HP$74,$M83,0)</f>
        <v/>
      </c>
      <c r="CE83" s="184" t="str">
        <f t="shared" ref="CE83:CE112" si="478">HLOOKUP(AE$80,$O$42:$HP$74,$M83,0)</f>
        <v/>
      </c>
      <c r="CF83" s="184" t="str">
        <f t="shared" ref="CF83:CF112" si="479">HLOOKUP(AF$80,$O$42:$HP$74,$M83,0)</f>
        <v/>
      </c>
      <c r="CG83" s="184" t="str">
        <f t="shared" ref="CG83:CG112" si="480">HLOOKUP(AG$80,$O$42:$HP$74,$M83,0)</f>
        <v/>
      </c>
      <c r="CH83" s="184" t="str">
        <f t="shared" ref="CH83:CH112" si="481">HLOOKUP(AH$80,$O$42:$HP$74,$M83,0)</f>
        <v/>
      </c>
      <c r="CI83" s="184" t="str">
        <f t="shared" ref="CI83:CI112" si="482">HLOOKUP(AI$80,$O$42:$HP$74,$M83,0)</f>
        <v/>
      </c>
      <c r="CJ83" s="184" t="str">
        <f t="shared" ref="CJ83:CJ112" si="483">HLOOKUP(AJ$80,$O$42:$HP$74,$M83,0)</f>
        <v/>
      </c>
      <c r="CK83" s="184" t="str">
        <f t="shared" ref="CK83:CK112" si="484">HLOOKUP(AK$80,$O$42:$HP$74,$M83,0)</f>
        <v/>
      </c>
      <c r="CL83" s="184" t="str">
        <f t="shared" ref="CL83:CL112" si="485">HLOOKUP(AL$80,$O$42:$HP$74,$M83,0)</f>
        <v/>
      </c>
      <c r="CM83" s="184" t="str">
        <f t="shared" ref="CM83:CM112" si="486">HLOOKUP(AM$80,$O$42:$HP$74,$M83,0)</f>
        <v/>
      </c>
      <c r="CN83" s="184" t="str">
        <f t="shared" ref="CN83:CN112" si="487">HLOOKUP(AN$80,$O$42:$HP$74,$M83,0)</f>
        <v/>
      </c>
      <c r="CO83" s="184" t="str">
        <f t="shared" ref="CO83:CO112" si="488">HLOOKUP(AO$80,$O$42:$HP$74,$M83,0)</f>
        <v/>
      </c>
      <c r="CP83" s="184" t="str">
        <f t="shared" ref="CP83:CP112" si="489">HLOOKUP(AP$80,$O$42:$HP$74,$M83,0)</f>
        <v/>
      </c>
      <c r="CQ83" s="184" t="str">
        <f t="shared" ref="CQ83:CQ112" si="490">HLOOKUP(AQ$80,$O$42:$HP$74,$M83,0)</f>
        <v/>
      </c>
      <c r="CR83" s="184" t="str">
        <f t="shared" ref="CR83:CR112" si="491">HLOOKUP(AR$80,$O$42:$HP$74,$M83,0)</f>
        <v/>
      </c>
      <c r="CS83" s="185" t="str">
        <f t="shared" ref="CS83:CS112" si="492">HLOOKUP(AS$80,$O$42:$HP$74,$M83,0)</f>
        <v/>
      </c>
    </row>
    <row r="84" spans="7:97">
      <c r="M84" s="75">
        <f>M83+1</f>
        <v>5</v>
      </c>
      <c r="N84" s="344" t="str">
        <f t="shared" si="458"/>
        <v>직원2</v>
      </c>
      <c r="O84" s="315" t="str">
        <f t="shared" si="459"/>
        <v/>
      </c>
      <c r="P84" s="120" t="str">
        <f t="shared" si="459"/>
        <v/>
      </c>
      <c r="Q84" s="120" t="str">
        <f t="shared" si="459"/>
        <v/>
      </c>
      <c r="R84" s="120" t="str">
        <f t="shared" si="459"/>
        <v/>
      </c>
      <c r="S84" s="120" t="str">
        <f t="shared" si="459"/>
        <v/>
      </c>
      <c r="T84" s="120" t="str">
        <f t="shared" si="459"/>
        <v/>
      </c>
      <c r="U84" s="120" t="str">
        <f t="shared" si="459"/>
        <v/>
      </c>
      <c r="V84" s="121" t="str">
        <f t="shared" si="459"/>
        <v/>
      </c>
      <c r="W84" s="121" t="str">
        <f t="shared" si="459"/>
        <v/>
      </c>
      <c r="X84" s="121" t="str">
        <f t="shared" si="459"/>
        <v/>
      </c>
      <c r="Y84" s="121" t="str">
        <f t="shared" si="460"/>
        <v/>
      </c>
      <c r="Z84" s="121" t="str">
        <f t="shared" si="460"/>
        <v/>
      </c>
      <c r="AA84" s="121" t="str">
        <f t="shared" si="460"/>
        <v/>
      </c>
      <c r="AB84" s="121" t="str">
        <f t="shared" si="460"/>
        <v/>
      </c>
      <c r="AC84" s="121" t="str">
        <f t="shared" si="460"/>
        <v/>
      </c>
      <c r="AD84" s="121" t="str">
        <f t="shared" si="460"/>
        <v/>
      </c>
      <c r="AE84" s="121" t="str">
        <f t="shared" si="460"/>
        <v/>
      </c>
      <c r="AF84" s="121" t="str">
        <f t="shared" si="460"/>
        <v/>
      </c>
      <c r="AG84" s="121" t="str">
        <f t="shared" si="460"/>
        <v/>
      </c>
      <c r="AH84" s="121" t="str">
        <f t="shared" si="460"/>
        <v/>
      </c>
      <c r="AI84" s="121" t="str">
        <f t="shared" si="461"/>
        <v/>
      </c>
      <c r="AJ84" s="121" t="str">
        <f t="shared" si="461"/>
        <v/>
      </c>
      <c r="AK84" s="121" t="str">
        <f t="shared" si="461"/>
        <v/>
      </c>
      <c r="AL84" s="121" t="str">
        <f t="shared" si="461"/>
        <v/>
      </c>
      <c r="AM84" s="121" t="str">
        <f t="shared" si="461"/>
        <v/>
      </c>
      <c r="AN84" s="121" t="str">
        <f t="shared" si="461"/>
        <v/>
      </c>
      <c r="AO84" s="121" t="str">
        <f t="shared" si="461"/>
        <v/>
      </c>
      <c r="AP84" s="121" t="str">
        <f t="shared" si="461"/>
        <v/>
      </c>
      <c r="AQ84" s="121" t="str">
        <f t="shared" si="461"/>
        <v/>
      </c>
      <c r="AR84" s="121" t="str">
        <f t="shared" si="461"/>
        <v/>
      </c>
      <c r="AS84" s="122" t="str">
        <f t="shared" si="461"/>
        <v/>
      </c>
      <c r="AT84" s="5">
        <f t="shared" ref="AT84:AT112" si="493">COUNTBLANK(O84:AS84)</f>
        <v>31</v>
      </c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 s="129" t="str">
        <f t="shared" si="462"/>
        <v>직원2</v>
      </c>
      <c r="BO84" s="178" t="str">
        <f t="shared" ref="BO84:BO112" si="494">HLOOKUP(O$80,$O$42:$HP$74,$M84,0)</f>
        <v/>
      </c>
      <c r="BP84" s="178" t="str">
        <f t="shared" si="463"/>
        <v/>
      </c>
      <c r="BQ84" s="178" t="str">
        <f t="shared" si="464"/>
        <v/>
      </c>
      <c r="BR84" s="178" t="str">
        <f t="shared" si="465"/>
        <v/>
      </c>
      <c r="BS84" s="178" t="str">
        <f t="shared" si="466"/>
        <v/>
      </c>
      <c r="BT84" s="178" t="str">
        <f t="shared" si="467"/>
        <v/>
      </c>
      <c r="BU84" s="178" t="str">
        <f t="shared" si="468"/>
        <v/>
      </c>
      <c r="BV84" s="186" t="str">
        <f t="shared" si="469"/>
        <v/>
      </c>
      <c r="BW84" s="186" t="str">
        <f t="shared" si="470"/>
        <v/>
      </c>
      <c r="BX84" s="186" t="str">
        <f t="shared" si="471"/>
        <v/>
      </c>
      <c r="BY84" s="186" t="str">
        <f t="shared" si="472"/>
        <v/>
      </c>
      <c r="BZ84" s="186" t="str">
        <f t="shared" si="473"/>
        <v/>
      </c>
      <c r="CA84" s="186" t="str">
        <f t="shared" si="474"/>
        <v/>
      </c>
      <c r="CB84" s="186" t="str">
        <f t="shared" si="475"/>
        <v/>
      </c>
      <c r="CC84" s="186" t="str">
        <f t="shared" si="476"/>
        <v/>
      </c>
      <c r="CD84" s="186" t="str">
        <f t="shared" si="477"/>
        <v/>
      </c>
      <c r="CE84" s="186" t="str">
        <f t="shared" si="478"/>
        <v/>
      </c>
      <c r="CF84" s="186" t="str">
        <f t="shared" si="479"/>
        <v/>
      </c>
      <c r="CG84" s="186" t="str">
        <f t="shared" si="480"/>
        <v/>
      </c>
      <c r="CH84" s="186" t="str">
        <f t="shared" si="481"/>
        <v/>
      </c>
      <c r="CI84" s="186" t="str">
        <f t="shared" si="482"/>
        <v/>
      </c>
      <c r="CJ84" s="186" t="str">
        <f t="shared" si="483"/>
        <v/>
      </c>
      <c r="CK84" s="186" t="str">
        <f t="shared" si="484"/>
        <v/>
      </c>
      <c r="CL84" s="186" t="str">
        <f t="shared" si="485"/>
        <v/>
      </c>
      <c r="CM84" s="186" t="str">
        <f t="shared" si="486"/>
        <v/>
      </c>
      <c r="CN84" s="186" t="str">
        <f t="shared" si="487"/>
        <v/>
      </c>
      <c r="CO84" s="186" t="str">
        <f t="shared" si="488"/>
        <v/>
      </c>
      <c r="CP84" s="186" t="str">
        <f t="shared" si="489"/>
        <v/>
      </c>
      <c r="CQ84" s="186" t="str">
        <f t="shared" si="490"/>
        <v/>
      </c>
      <c r="CR84" s="186" t="str">
        <f t="shared" si="491"/>
        <v/>
      </c>
      <c r="CS84" s="187" t="str">
        <f t="shared" si="492"/>
        <v/>
      </c>
    </row>
    <row r="85" spans="7:97">
      <c r="M85" s="75">
        <f t="shared" ref="M85:M112" si="495">M84+1</f>
        <v>6</v>
      </c>
      <c r="N85" s="344" t="str">
        <f t="shared" si="458"/>
        <v>직원3</v>
      </c>
      <c r="O85" s="315" t="str">
        <f t="shared" si="459"/>
        <v/>
      </c>
      <c r="P85" s="120" t="str">
        <f t="shared" si="459"/>
        <v/>
      </c>
      <c r="Q85" s="120" t="str">
        <f t="shared" si="459"/>
        <v/>
      </c>
      <c r="R85" s="120" t="str">
        <f t="shared" si="459"/>
        <v/>
      </c>
      <c r="S85" s="120" t="str">
        <f t="shared" si="459"/>
        <v/>
      </c>
      <c r="T85" s="120" t="str">
        <f t="shared" si="459"/>
        <v/>
      </c>
      <c r="U85" s="120" t="str">
        <f t="shared" si="459"/>
        <v/>
      </c>
      <c r="V85" s="121" t="str">
        <f t="shared" si="459"/>
        <v/>
      </c>
      <c r="W85" s="121" t="str">
        <f t="shared" si="459"/>
        <v/>
      </c>
      <c r="X85" s="121" t="str">
        <f t="shared" si="459"/>
        <v/>
      </c>
      <c r="Y85" s="121" t="str">
        <f t="shared" si="460"/>
        <v/>
      </c>
      <c r="Z85" s="121" t="str">
        <f t="shared" si="460"/>
        <v/>
      </c>
      <c r="AA85" s="121" t="str">
        <f t="shared" si="460"/>
        <v/>
      </c>
      <c r="AB85" s="121" t="str">
        <f t="shared" si="460"/>
        <v/>
      </c>
      <c r="AC85" s="121" t="str">
        <f t="shared" si="460"/>
        <v/>
      </c>
      <c r="AD85" s="121" t="str">
        <f t="shared" si="460"/>
        <v/>
      </c>
      <c r="AE85" s="121" t="str">
        <f t="shared" si="460"/>
        <v/>
      </c>
      <c r="AF85" s="121" t="str">
        <f t="shared" si="460"/>
        <v/>
      </c>
      <c r="AG85" s="121" t="str">
        <f t="shared" si="460"/>
        <v/>
      </c>
      <c r="AH85" s="121" t="str">
        <f t="shared" si="460"/>
        <v/>
      </c>
      <c r="AI85" s="121" t="str">
        <f t="shared" si="461"/>
        <v/>
      </c>
      <c r="AJ85" s="121" t="str">
        <f t="shared" si="461"/>
        <v/>
      </c>
      <c r="AK85" s="121" t="str">
        <f t="shared" si="461"/>
        <v/>
      </c>
      <c r="AL85" s="121" t="str">
        <f t="shared" si="461"/>
        <v/>
      </c>
      <c r="AM85" s="121" t="str">
        <f t="shared" si="461"/>
        <v/>
      </c>
      <c r="AN85" s="121" t="str">
        <f t="shared" si="461"/>
        <v/>
      </c>
      <c r="AO85" s="121" t="str">
        <f t="shared" si="461"/>
        <v/>
      </c>
      <c r="AP85" s="121" t="str">
        <f t="shared" si="461"/>
        <v/>
      </c>
      <c r="AQ85" s="121" t="str">
        <f t="shared" si="461"/>
        <v/>
      </c>
      <c r="AR85" s="121" t="str">
        <f t="shared" si="461"/>
        <v/>
      </c>
      <c r="AS85" s="122" t="str">
        <f t="shared" si="461"/>
        <v/>
      </c>
      <c r="AT85" s="5">
        <f t="shared" si="493"/>
        <v>31</v>
      </c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 s="129" t="str">
        <f t="shared" si="462"/>
        <v>직원3</v>
      </c>
      <c r="BO85" s="178" t="str">
        <f t="shared" si="494"/>
        <v/>
      </c>
      <c r="BP85" s="178" t="str">
        <f t="shared" si="463"/>
        <v/>
      </c>
      <c r="BQ85" s="178" t="str">
        <f t="shared" si="464"/>
        <v/>
      </c>
      <c r="BR85" s="178" t="str">
        <f t="shared" si="465"/>
        <v/>
      </c>
      <c r="BS85" s="178" t="str">
        <f t="shared" si="466"/>
        <v/>
      </c>
      <c r="BT85" s="178" t="str">
        <f t="shared" si="467"/>
        <v/>
      </c>
      <c r="BU85" s="178" t="str">
        <f t="shared" si="468"/>
        <v/>
      </c>
      <c r="BV85" s="186" t="str">
        <f t="shared" si="469"/>
        <v/>
      </c>
      <c r="BW85" s="186" t="str">
        <f t="shared" si="470"/>
        <v/>
      </c>
      <c r="BX85" s="186" t="str">
        <f t="shared" si="471"/>
        <v/>
      </c>
      <c r="BY85" s="186" t="str">
        <f t="shared" si="472"/>
        <v/>
      </c>
      <c r="BZ85" s="186" t="str">
        <f t="shared" si="473"/>
        <v/>
      </c>
      <c r="CA85" s="186" t="str">
        <f t="shared" si="474"/>
        <v/>
      </c>
      <c r="CB85" s="186" t="str">
        <f t="shared" si="475"/>
        <v/>
      </c>
      <c r="CC85" s="186" t="str">
        <f t="shared" si="476"/>
        <v/>
      </c>
      <c r="CD85" s="186" t="str">
        <f t="shared" si="477"/>
        <v/>
      </c>
      <c r="CE85" s="186" t="str">
        <f t="shared" si="478"/>
        <v/>
      </c>
      <c r="CF85" s="186" t="str">
        <f t="shared" si="479"/>
        <v/>
      </c>
      <c r="CG85" s="186" t="str">
        <f t="shared" si="480"/>
        <v/>
      </c>
      <c r="CH85" s="186" t="str">
        <f t="shared" si="481"/>
        <v/>
      </c>
      <c r="CI85" s="186" t="str">
        <f t="shared" si="482"/>
        <v/>
      </c>
      <c r="CJ85" s="186" t="str">
        <f t="shared" si="483"/>
        <v/>
      </c>
      <c r="CK85" s="186" t="str">
        <f t="shared" si="484"/>
        <v/>
      </c>
      <c r="CL85" s="186" t="str">
        <f t="shared" si="485"/>
        <v/>
      </c>
      <c r="CM85" s="186" t="str">
        <f t="shared" si="486"/>
        <v/>
      </c>
      <c r="CN85" s="186" t="str">
        <f t="shared" si="487"/>
        <v/>
      </c>
      <c r="CO85" s="186" t="str">
        <f t="shared" si="488"/>
        <v/>
      </c>
      <c r="CP85" s="186" t="str">
        <f t="shared" si="489"/>
        <v/>
      </c>
      <c r="CQ85" s="186" t="str">
        <f t="shared" si="490"/>
        <v/>
      </c>
      <c r="CR85" s="186" t="str">
        <f t="shared" si="491"/>
        <v/>
      </c>
      <c r="CS85" s="187" t="str">
        <f t="shared" si="492"/>
        <v/>
      </c>
    </row>
    <row r="86" spans="7:97">
      <c r="M86" s="75">
        <f t="shared" si="495"/>
        <v>7</v>
      </c>
      <c r="N86" s="344" t="str">
        <f t="shared" si="458"/>
        <v>직원4</v>
      </c>
      <c r="O86" s="315" t="str">
        <f t="shared" si="459"/>
        <v/>
      </c>
      <c r="P86" s="120" t="str">
        <f t="shared" si="459"/>
        <v/>
      </c>
      <c r="Q86" s="120" t="str">
        <f t="shared" si="459"/>
        <v/>
      </c>
      <c r="R86" s="120" t="str">
        <f t="shared" si="459"/>
        <v/>
      </c>
      <c r="S86" s="120" t="str">
        <f t="shared" si="459"/>
        <v/>
      </c>
      <c r="T86" s="120" t="str">
        <f t="shared" si="459"/>
        <v/>
      </c>
      <c r="U86" s="120" t="str">
        <f t="shared" si="459"/>
        <v/>
      </c>
      <c r="V86" s="121" t="str">
        <f t="shared" si="459"/>
        <v/>
      </c>
      <c r="W86" s="121" t="str">
        <f t="shared" si="459"/>
        <v/>
      </c>
      <c r="X86" s="121" t="str">
        <f t="shared" si="459"/>
        <v/>
      </c>
      <c r="Y86" s="121" t="str">
        <f t="shared" si="460"/>
        <v/>
      </c>
      <c r="Z86" s="121" t="str">
        <f t="shared" si="460"/>
        <v/>
      </c>
      <c r="AA86" s="121" t="str">
        <f t="shared" si="460"/>
        <v/>
      </c>
      <c r="AB86" s="121" t="str">
        <f t="shared" si="460"/>
        <v/>
      </c>
      <c r="AC86" s="121" t="str">
        <f t="shared" si="460"/>
        <v/>
      </c>
      <c r="AD86" s="121" t="str">
        <f t="shared" si="460"/>
        <v/>
      </c>
      <c r="AE86" s="121" t="str">
        <f t="shared" si="460"/>
        <v/>
      </c>
      <c r="AF86" s="121" t="str">
        <f t="shared" si="460"/>
        <v/>
      </c>
      <c r="AG86" s="121" t="str">
        <f t="shared" si="460"/>
        <v/>
      </c>
      <c r="AH86" s="121" t="str">
        <f t="shared" si="460"/>
        <v/>
      </c>
      <c r="AI86" s="121" t="str">
        <f t="shared" si="461"/>
        <v/>
      </c>
      <c r="AJ86" s="121" t="str">
        <f t="shared" si="461"/>
        <v/>
      </c>
      <c r="AK86" s="121" t="str">
        <f t="shared" si="461"/>
        <v/>
      </c>
      <c r="AL86" s="121" t="str">
        <f t="shared" si="461"/>
        <v/>
      </c>
      <c r="AM86" s="121" t="str">
        <f t="shared" si="461"/>
        <v/>
      </c>
      <c r="AN86" s="121" t="str">
        <f t="shared" si="461"/>
        <v/>
      </c>
      <c r="AO86" s="121" t="str">
        <f t="shared" si="461"/>
        <v/>
      </c>
      <c r="AP86" s="121" t="str">
        <f t="shared" si="461"/>
        <v/>
      </c>
      <c r="AQ86" s="121" t="str">
        <f t="shared" si="461"/>
        <v/>
      </c>
      <c r="AR86" s="121" t="str">
        <f t="shared" si="461"/>
        <v/>
      </c>
      <c r="AS86" s="122" t="str">
        <f t="shared" si="461"/>
        <v/>
      </c>
      <c r="AT86" s="5">
        <f t="shared" si="493"/>
        <v>31</v>
      </c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 s="129" t="str">
        <f t="shared" si="462"/>
        <v>직원4</v>
      </c>
      <c r="BO86" s="178" t="str">
        <f t="shared" si="494"/>
        <v/>
      </c>
      <c r="BP86" s="178" t="str">
        <f t="shared" si="463"/>
        <v/>
      </c>
      <c r="BQ86" s="178" t="str">
        <f t="shared" si="464"/>
        <v/>
      </c>
      <c r="BR86" s="178" t="str">
        <f t="shared" si="465"/>
        <v/>
      </c>
      <c r="BS86" s="178" t="str">
        <f t="shared" si="466"/>
        <v/>
      </c>
      <c r="BT86" s="178" t="str">
        <f t="shared" si="467"/>
        <v/>
      </c>
      <c r="BU86" s="178" t="str">
        <f t="shared" si="468"/>
        <v/>
      </c>
      <c r="BV86" s="186" t="str">
        <f t="shared" si="469"/>
        <v/>
      </c>
      <c r="BW86" s="186" t="str">
        <f t="shared" si="470"/>
        <v/>
      </c>
      <c r="BX86" s="186" t="str">
        <f t="shared" si="471"/>
        <v/>
      </c>
      <c r="BY86" s="186" t="str">
        <f t="shared" si="472"/>
        <v/>
      </c>
      <c r="BZ86" s="186" t="str">
        <f t="shared" si="473"/>
        <v/>
      </c>
      <c r="CA86" s="186" t="str">
        <f t="shared" si="474"/>
        <v/>
      </c>
      <c r="CB86" s="186" t="str">
        <f t="shared" si="475"/>
        <v/>
      </c>
      <c r="CC86" s="186" t="str">
        <f t="shared" si="476"/>
        <v/>
      </c>
      <c r="CD86" s="186" t="str">
        <f t="shared" si="477"/>
        <v/>
      </c>
      <c r="CE86" s="186" t="str">
        <f t="shared" si="478"/>
        <v/>
      </c>
      <c r="CF86" s="186" t="str">
        <f t="shared" si="479"/>
        <v/>
      </c>
      <c r="CG86" s="186" t="str">
        <f t="shared" si="480"/>
        <v/>
      </c>
      <c r="CH86" s="186" t="str">
        <f t="shared" si="481"/>
        <v/>
      </c>
      <c r="CI86" s="186" t="str">
        <f t="shared" si="482"/>
        <v/>
      </c>
      <c r="CJ86" s="186" t="str">
        <f t="shared" si="483"/>
        <v/>
      </c>
      <c r="CK86" s="186" t="str">
        <f t="shared" si="484"/>
        <v/>
      </c>
      <c r="CL86" s="186" t="str">
        <f t="shared" si="485"/>
        <v/>
      </c>
      <c r="CM86" s="186" t="str">
        <f t="shared" si="486"/>
        <v/>
      </c>
      <c r="CN86" s="186" t="str">
        <f t="shared" si="487"/>
        <v/>
      </c>
      <c r="CO86" s="186" t="str">
        <f t="shared" si="488"/>
        <v/>
      </c>
      <c r="CP86" s="186" t="str">
        <f t="shared" si="489"/>
        <v/>
      </c>
      <c r="CQ86" s="186" t="str">
        <f t="shared" si="490"/>
        <v/>
      </c>
      <c r="CR86" s="186" t="str">
        <f t="shared" si="491"/>
        <v/>
      </c>
      <c r="CS86" s="187" t="str">
        <f t="shared" si="492"/>
        <v/>
      </c>
    </row>
    <row r="87" spans="7:97">
      <c r="G87" s="1"/>
      <c r="H87" s="1"/>
      <c r="I87" s="1"/>
      <c r="J87" s="1"/>
      <c r="M87" s="75">
        <f t="shared" si="495"/>
        <v>8</v>
      </c>
      <c r="N87" s="344" t="str">
        <f t="shared" si="458"/>
        <v>직원5</v>
      </c>
      <c r="O87" s="315" t="str">
        <f t="shared" si="459"/>
        <v/>
      </c>
      <c r="P87" s="120" t="str">
        <f t="shared" si="459"/>
        <v/>
      </c>
      <c r="Q87" s="120" t="str">
        <f t="shared" si="459"/>
        <v/>
      </c>
      <c r="R87" s="120" t="str">
        <f t="shared" si="459"/>
        <v/>
      </c>
      <c r="S87" s="120" t="str">
        <f t="shared" si="459"/>
        <v/>
      </c>
      <c r="T87" s="120" t="str">
        <f t="shared" si="459"/>
        <v/>
      </c>
      <c r="U87" s="120" t="str">
        <f t="shared" si="459"/>
        <v/>
      </c>
      <c r="V87" s="121" t="str">
        <f t="shared" si="459"/>
        <v/>
      </c>
      <c r="W87" s="121" t="str">
        <f t="shared" si="459"/>
        <v/>
      </c>
      <c r="X87" s="121" t="str">
        <f t="shared" si="459"/>
        <v/>
      </c>
      <c r="Y87" s="121" t="str">
        <f t="shared" si="460"/>
        <v/>
      </c>
      <c r="Z87" s="121" t="str">
        <f t="shared" si="460"/>
        <v/>
      </c>
      <c r="AA87" s="121" t="str">
        <f t="shared" si="460"/>
        <v/>
      </c>
      <c r="AB87" s="121" t="str">
        <f t="shared" si="460"/>
        <v/>
      </c>
      <c r="AC87" s="121" t="str">
        <f t="shared" si="460"/>
        <v/>
      </c>
      <c r="AD87" s="121" t="str">
        <f t="shared" si="460"/>
        <v/>
      </c>
      <c r="AE87" s="121" t="str">
        <f t="shared" si="460"/>
        <v/>
      </c>
      <c r="AF87" s="121" t="str">
        <f t="shared" si="460"/>
        <v/>
      </c>
      <c r="AG87" s="121" t="str">
        <f t="shared" si="460"/>
        <v/>
      </c>
      <c r="AH87" s="121" t="str">
        <f t="shared" si="460"/>
        <v/>
      </c>
      <c r="AI87" s="121" t="str">
        <f t="shared" si="461"/>
        <v/>
      </c>
      <c r="AJ87" s="121" t="str">
        <f t="shared" si="461"/>
        <v/>
      </c>
      <c r="AK87" s="121" t="str">
        <f t="shared" si="461"/>
        <v/>
      </c>
      <c r="AL87" s="121" t="str">
        <f t="shared" si="461"/>
        <v/>
      </c>
      <c r="AM87" s="121" t="str">
        <f t="shared" si="461"/>
        <v/>
      </c>
      <c r="AN87" s="121" t="str">
        <f t="shared" si="461"/>
        <v/>
      </c>
      <c r="AO87" s="121" t="str">
        <f t="shared" si="461"/>
        <v/>
      </c>
      <c r="AP87" s="121" t="str">
        <f t="shared" si="461"/>
        <v/>
      </c>
      <c r="AQ87" s="121" t="str">
        <f t="shared" si="461"/>
        <v/>
      </c>
      <c r="AR87" s="121" t="str">
        <f t="shared" si="461"/>
        <v/>
      </c>
      <c r="AS87" s="122" t="str">
        <f t="shared" si="461"/>
        <v/>
      </c>
      <c r="AT87" s="5">
        <f t="shared" si="493"/>
        <v>31</v>
      </c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 s="129" t="str">
        <f t="shared" si="462"/>
        <v>직원5</v>
      </c>
      <c r="BO87" s="178" t="str">
        <f t="shared" si="494"/>
        <v/>
      </c>
      <c r="BP87" s="178" t="str">
        <f t="shared" si="463"/>
        <v/>
      </c>
      <c r="BQ87" s="178" t="str">
        <f t="shared" si="464"/>
        <v/>
      </c>
      <c r="BR87" s="178" t="str">
        <f t="shared" si="465"/>
        <v/>
      </c>
      <c r="BS87" s="178" t="str">
        <f t="shared" si="466"/>
        <v/>
      </c>
      <c r="BT87" s="178" t="str">
        <f t="shared" si="467"/>
        <v/>
      </c>
      <c r="BU87" s="178" t="str">
        <f t="shared" si="468"/>
        <v/>
      </c>
      <c r="BV87" s="186" t="str">
        <f t="shared" si="469"/>
        <v/>
      </c>
      <c r="BW87" s="186" t="str">
        <f t="shared" si="470"/>
        <v/>
      </c>
      <c r="BX87" s="186" t="str">
        <f t="shared" si="471"/>
        <v/>
      </c>
      <c r="BY87" s="186" t="str">
        <f t="shared" si="472"/>
        <v/>
      </c>
      <c r="BZ87" s="186" t="str">
        <f t="shared" si="473"/>
        <v/>
      </c>
      <c r="CA87" s="186" t="str">
        <f t="shared" si="474"/>
        <v/>
      </c>
      <c r="CB87" s="186" t="str">
        <f t="shared" si="475"/>
        <v/>
      </c>
      <c r="CC87" s="186" t="str">
        <f t="shared" si="476"/>
        <v/>
      </c>
      <c r="CD87" s="186" t="str">
        <f t="shared" si="477"/>
        <v/>
      </c>
      <c r="CE87" s="186" t="str">
        <f t="shared" si="478"/>
        <v/>
      </c>
      <c r="CF87" s="186" t="str">
        <f t="shared" si="479"/>
        <v/>
      </c>
      <c r="CG87" s="186" t="str">
        <f t="shared" si="480"/>
        <v/>
      </c>
      <c r="CH87" s="186" t="str">
        <f t="shared" si="481"/>
        <v/>
      </c>
      <c r="CI87" s="186" t="str">
        <f t="shared" si="482"/>
        <v/>
      </c>
      <c r="CJ87" s="186" t="str">
        <f t="shared" si="483"/>
        <v/>
      </c>
      <c r="CK87" s="186" t="str">
        <f t="shared" si="484"/>
        <v/>
      </c>
      <c r="CL87" s="186" t="str">
        <f t="shared" si="485"/>
        <v/>
      </c>
      <c r="CM87" s="186" t="str">
        <f t="shared" si="486"/>
        <v/>
      </c>
      <c r="CN87" s="186" t="str">
        <f t="shared" si="487"/>
        <v/>
      </c>
      <c r="CO87" s="186" t="str">
        <f t="shared" si="488"/>
        <v/>
      </c>
      <c r="CP87" s="186" t="str">
        <f t="shared" si="489"/>
        <v/>
      </c>
      <c r="CQ87" s="186" t="str">
        <f t="shared" si="490"/>
        <v/>
      </c>
      <c r="CR87" s="186" t="str">
        <f t="shared" si="491"/>
        <v/>
      </c>
      <c r="CS87" s="187" t="str">
        <f t="shared" si="492"/>
        <v/>
      </c>
    </row>
    <row r="88" spans="7:97">
      <c r="G88" s="1"/>
      <c r="H88" s="1"/>
      <c r="I88" s="1"/>
      <c r="J88" s="1"/>
      <c r="M88" s="75">
        <f t="shared" si="495"/>
        <v>9</v>
      </c>
      <c r="N88" s="344" t="str">
        <f t="shared" si="458"/>
        <v>직원6</v>
      </c>
      <c r="O88" s="315" t="str">
        <f t="shared" si="459"/>
        <v/>
      </c>
      <c r="P88" s="120" t="str">
        <f t="shared" si="459"/>
        <v/>
      </c>
      <c r="Q88" s="120" t="str">
        <f t="shared" si="459"/>
        <v/>
      </c>
      <c r="R88" s="120" t="str">
        <f t="shared" si="459"/>
        <v/>
      </c>
      <c r="S88" s="120" t="str">
        <f t="shared" si="459"/>
        <v/>
      </c>
      <c r="T88" s="120" t="str">
        <f t="shared" si="459"/>
        <v/>
      </c>
      <c r="U88" s="120" t="str">
        <f t="shared" si="459"/>
        <v/>
      </c>
      <c r="V88" s="121" t="str">
        <f t="shared" si="459"/>
        <v/>
      </c>
      <c r="W88" s="121" t="str">
        <f t="shared" si="459"/>
        <v/>
      </c>
      <c r="X88" s="121" t="str">
        <f t="shared" si="459"/>
        <v/>
      </c>
      <c r="Y88" s="121" t="str">
        <f t="shared" si="460"/>
        <v/>
      </c>
      <c r="Z88" s="121" t="str">
        <f t="shared" si="460"/>
        <v/>
      </c>
      <c r="AA88" s="121" t="str">
        <f t="shared" si="460"/>
        <v/>
      </c>
      <c r="AB88" s="121" t="str">
        <f t="shared" si="460"/>
        <v/>
      </c>
      <c r="AC88" s="121" t="str">
        <f t="shared" si="460"/>
        <v/>
      </c>
      <c r="AD88" s="121" t="str">
        <f t="shared" si="460"/>
        <v/>
      </c>
      <c r="AE88" s="121" t="str">
        <f t="shared" si="460"/>
        <v/>
      </c>
      <c r="AF88" s="121" t="str">
        <f t="shared" si="460"/>
        <v/>
      </c>
      <c r="AG88" s="121" t="str">
        <f t="shared" si="460"/>
        <v/>
      </c>
      <c r="AH88" s="121" t="str">
        <f t="shared" si="460"/>
        <v/>
      </c>
      <c r="AI88" s="121" t="str">
        <f t="shared" si="461"/>
        <v/>
      </c>
      <c r="AJ88" s="121" t="str">
        <f t="shared" si="461"/>
        <v/>
      </c>
      <c r="AK88" s="121" t="str">
        <f t="shared" si="461"/>
        <v/>
      </c>
      <c r="AL88" s="121" t="str">
        <f t="shared" si="461"/>
        <v/>
      </c>
      <c r="AM88" s="121" t="str">
        <f t="shared" si="461"/>
        <v/>
      </c>
      <c r="AN88" s="121" t="str">
        <f t="shared" si="461"/>
        <v/>
      </c>
      <c r="AO88" s="121" t="str">
        <f t="shared" si="461"/>
        <v/>
      </c>
      <c r="AP88" s="121" t="str">
        <f t="shared" si="461"/>
        <v/>
      </c>
      <c r="AQ88" s="121" t="str">
        <f t="shared" si="461"/>
        <v/>
      </c>
      <c r="AR88" s="121" t="str">
        <f t="shared" si="461"/>
        <v/>
      </c>
      <c r="AS88" s="122" t="str">
        <f t="shared" si="461"/>
        <v/>
      </c>
      <c r="AT88" s="5">
        <f t="shared" si="493"/>
        <v>31</v>
      </c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 s="129" t="str">
        <f t="shared" si="462"/>
        <v>직원6</v>
      </c>
      <c r="BO88" s="178" t="str">
        <f t="shared" si="494"/>
        <v/>
      </c>
      <c r="BP88" s="178" t="str">
        <f t="shared" si="463"/>
        <v/>
      </c>
      <c r="BQ88" s="178" t="str">
        <f t="shared" si="464"/>
        <v/>
      </c>
      <c r="BR88" s="178" t="str">
        <f t="shared" si="465"/>
        <v/>
      </c>
      <c r="BS88" s="178" t="str">
        <f t="shared" si="466"/>
        <v/>
      </c>
      <c r="BT88" s="178" t="str">
        <f t="shared" si="467"/>
        <v/>
      </c>
      <c r="BU88" s="178" t="str">
        <f t="shared" si="468"/>
        <v/>
      </c>
      <c r="BV88" s="186" t="str">
        <f t="shared" si="469"/>
        <v/>
      </c>
      <c r="BW88" s="186" t="str">
        <f t="shared" si="470"/>
        <v/>
      </c>
      <c r="BX88" s="186" t="str">
        <f t="shared" si="471"/>
        <v/>
      </c>
      <c r="BY88" s="186" t="str">
        <f t="shared" si="472"/>
        <v/>
      </c>
      <c r="BZ88" s="186" t="str">
        <f t="shared" si="473"/>
        <v/>
      </c>
      <c r="CA88" s="186" t="str">
        <f t="shared" si="474"/>
        <v/>
      </c>
      <c r="CB88" s="186" t="str">
        <f t="shared" si="475"/>
        <v/>
      </c>
      <c r="CC88" s="186" t="str">
        <f t="shared" si="476"/>
        <v/>
      </c>
      <c r="CD88" s="186" t="str">
        <f t="shared" si="477"/>
        <v/>
      </c>
      <c r="CE88" s="186" t="str">
        <f t="shared" si="478"/>
        <v/>
      </c>
      <c r="CF88" s="186" t="str">
        <f t="shared" si="479"/>
        <v/>
      </c>
      <c r="CG88" s="186" t="str">
        <f t="shared" si="480"/>
        <v/>
      </c>
      <c r="CH88" s="186" t="str">
        <f t="shared" si="481"/>
        <v/>
      </c>
      <c r="CI88" s="186" t="str">
        <f t="shared" si="482"/>
        <v/>
      </c>
      <c r="CJ88" s="186" t="str">
        <f t="shared" si="483"/>
        <v/>
      </c>
      <c r="CK88" s="186" t="str">
        <f t="shared" si="484"/>
        <v/>
      </c>
      <c r="CL88" s="186" t="str">
        <f t="shared" si="485"/>
        <v/>
      </c>
      <c r="CM88" s="186" t="str">
        <f t="shared" si="486"/>
        <v/>
      </c>
      <c r="CN88" s="186" t="str">
        <f t="shared" si="487"/>
        <v/>
      </c>
      <c r="CO88" s="186" t="str">
        <f t="shared" si="488"/>
        <v/>
      </c>
      <c r="CP88" s="186" t="str">
        <f t="shared" si="489"/>
        <v/>
      </c>
      <c r="CQ88" s="186" t="str">
        <f t="shared" si="490"/>
        <v/>
      </c>
      <c r="CR88" s="186" t="str">
        <f t="shared" si="491"/>
        <v/>
      </c>
      <c r="CS88" s="187" t="str">
        <f t="shared" si="492"/>
        <v/>
      </c>
    </row>
    <row r="89" spans="7:97">
      <c r="G89" s="1"/>
      <c r="H89" s="1"/>
      <c r="I89" s="1"/>
      <c r="J89" s="1"/>
      <c r="M89" s="75">
        <f t="shared" si="495"/>
        <v>10</v>
      </c>
      <c r="N89" s="344" t="str">
        <f t="shared" si="458"/>
        <v>직원7</v>
      </c>
      <c r="O89" s="315" t="str">
        <f t="shared" si="459"/>
        <v/>
      </c>
      <c r="P89" s="120" t="str">
        <f t="shared" si="459"/>
        <v/>
      </c>
      <c r="Q89" s="120" t="str">
        <f t="shared" si="459"/>
        <v/>
      </c>
      <c r="R89" s="120" t="str">
        <f t="shared" si="459"/>
        <v/>
      </c>
      <c r="S89" s="120" t="str">
        <f t="shared" si="459"/>
        <v/>
      </c>
      <c r="T89" s="120" t="str">
        <f t="shared" si="459"/>
        <v/>
      </c>
      <c r="U89" s="120" t="str">
        <f t="shared" si="459"/>
        <v/>
      </c>
      <c r="V89" s="121" t="str">
        <f t="shared" si="459"/>
        <v/>
      </c>
      <c r="W89" s="121" t="str">
        <f t="shared" si="459"/>
        <v/>
      </c>
      <c r="X89" s="121" t="str">
        <f t="shared" si="459"/>
        <v/>
      </c>
      <c r="Y89" s="121" t="str">
        <f t="shared" si="460"/>
        <v/>
      </c>
      <c r="Z89" s="121" t="str">
        <f t="shared" si="460"/>
        <v/>
      </c>
      <c r="AA89" s="121" t="str">
        <f t="shared" si="460"/>
        <v/>
      </c>
      <c r="AB89" s="121" t="str">
        <f t="shared" si="460"/>
        <v/>
      </c>
      <c r="AC89" s="121" t="str">
        <f t="shared" si="460"/>
        <v/>
      </c>
      <c r="AD89" s="121" t="str">
        <f t="shared" si="460"/>
        <v/>
      </c>
      <c r="AE89" s="121" t="str">
        <f t="shared" si="460"/>
        <v/>
      </c>
      <c r="AF89" s="121" t="str">
        <f t="shared" si="460"/>
        <v/>
      </c>
      <c r="AG89" s="121" t="str">
        <f t="shared" si="460"/>
        <v/>
      </c>
      <c r="AH89" s="121" t="str">
        <f t="shared" si="460"/>
        <v/>
      </c>
      <c r="AI89" s="121" t="str">
        <f t="shared" si="461"/>
        <v/>
      </c>
      <c r="AJ89" s="121" t="str">
        <f t="shared" si="461"/>
        <v/>
      </c>
      <c r="AK89" s="121" t="str">
        <f t="shared" si="461"/>
        <v/>
      </c>
      <c r="AL89" s="121" t="str">
        <f t="shared" si="461"/>
        <v/>
      </c>
      <c r="AM89" s="121" t="str">
        <f t="shared" si="461"/>
        <v/>
      </c>
      <c r="AN89" s="121" t="str">
        <f t="shared" si="461"/>
        <v/>
      </c>
      <c r="AO89" s="121" t="str">
        <f t="shared" si="461"/>
        <v/>
      </c>
      <c r="AP89" s="121" t="str">
        <f t="shared" si="461"/>
        <v/>
      </c>
      <c r="AQ89" s="121" t="str">
        <f t="shared" si="461"/>
        <v/>
      </c>
      <c r="AR89" s="121" t="str">
        <f t="shared" si="461"/>
        <v/>
      </c>
      <c r="AS89" s="122" t="str">
        <f t="shared" si="461"/>
        <v/>
      </c>
      <c r="AT89" s="5">
        <f t="shared" si="493"/>
        <v>31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 s="129" t="str">
        <f t="shared" si="462"/>
        <v>직원7</v>
      </c>
      <c r="BO89" s="178" t="str">
        <f t="shared" si="494"/>
        <v/>
      </c>
      <c r="BP89" s="178" t="str">
        <f t="shared" si="463"/>
        <v/>
      </c>
      <c r="BQ89" s="178" t="str">
        <f t="shared" si="464"/>
        <v/>
      </c>
      <c r="BR89" s="178" t="str">
        <f t="shared" si="465"/>
        <v/>
      </c>
      <c r="BS89" s="178" t="str">
        <f t="shared" si="466"/>
        <v/>
      </c>
      <c r="BT89" s="178" t="str">
        <f t="shared" si="467"/>
        <v/>
      </c>
      <c r="BU89" s="178" t="str">
        <f t="shared" si="468"/>
        <v/>
      </c>
      <c r="BV89" s="186" t="str">
        <f t="shared" si="469"/>
        <v/>
      </c>
      <c r="BW89" s="186" t="str">
        <f t="shared" si="470"/>
        <v/>
      </c>
      <c r="BX89" s="186" t="str">
        <f t="shared" si="471"/>
        <v/>
      </c>
      <c r="BY89" s="186" t="str">
        <f t="shared" si="472"/>
        <v/>
      </c>
      <c r="BZ89" s="186" t="str">
        <f t="shared" si="473"/>
        <v/>
      </c>
      <c r="CA89" s="186" t="str">
        <f t="shared" si="474"/>
        <v/>
      </c>
      <c r="CB89" s="186" t="str">
        <f t="shared" si="475"/>
        <v/>
      </c>
      <c r="CC89" s="186" t="str">
        <f t="shared" si="476"/>
        <v/>
      </c>
      <c r="CD89" s="186" t="str">
        <f t="shared" si="477"/>
        <v/>
      </c>
      <c r="CE89" s="186" t="str">
        <f t="shared" si="478"/>
        <v/>
      </c>
      <c r="CF89" s="186" t="str">
        <f t="shared" si="479"/>
        <v/>
      </c>
      <c r="CG89" s="186" t="str">
        <f t="shared" si="480"/>
        <v/>
      </c>
      <c r="CH89" s="186" t="str">
        <f t="shared" si="481"/>
        <v/>
      </c>
      <c r="CI89" s="186" t="str">
        <f t="shared" si="482"/>
        <v/>
      </c>
      <c r="CJ89" s="186" t="str">
        <f t="shared" si="483"/>
        <v/>
      </c>
      <c r="CK89" s="186" t="str">
        <f t="shared" si="484"/>
        <v/>
      </c>
      <c r="CL89" s="186" t="str">
        <f t="shared" si="485"/>
        <v/>
      </c>
      <c r="CM89" s="186" t="str">
        <f t="shared" si="486"/>
        <v/>
      </c>
      <c r="CN89" s="186" t="str">
        <f t="shared" si="487"/>
        <v/>
      </c>
      <c r="CO89" s="186" t="str">
        <f t="shared" si="488"/>
        <v/>
      </c>
      <c r="CP89" s="186" t="str">
        <f t="shared" si="489"/>
        <v/>
      </c>
      <c r="CQ89" s="186" t="str">
        <f t="shared" si="490"/>
        <v/>
      </c>
      <c r="CR89" s="186" t="str">
        <f t="shared" si="491"/>
        <v/>
      </c>
      <c r="CS89" s="187" t="str">
        <f t="shared" si="492"/>
        <v/>
      </c>
    </row>
    <row r="90" spans="7:97">
      <c r="G90" s="1"/>
      <c r="H90" s="1"/>
      <c r="I90" s="1"/>
      <c r="J90" s="1"/>
      <c r="M90" s="75">
        <f t="shared" si="495"/>
        <v>11</v>
      </c>
      <c r="N90" s="344" t="str">
        <f t="shared" si="458"/>
        <v>직원8</v>
      </c>
      <c r="O90" s="315" t="str">
        <f t="shared" si="459"/>
        <v/>
      </c>
      <c r="P90" s="120" t="str">
        <f t="shared" si="459"/>
        <v/>
      </c>
      <c r="Q90" s="120" t="str">
        <f t="shared" si="459"/>
        <v/>
      </c>
      <c r="R90" s="120" t="str">
        <f t="shared" si="459"/>
        <v/>
      </c>
      <c r="S90" s="120" t="str">
        <f t="shared" si="459"/>
        <v/>
      </c>
      <c r="T90" s="120" t="str">
        <f t="shared" si="459"/>
        <v/>
      </c>
      <c r="U90" s="120" t="str">
        <f t="shared" si="459"/>
        <v/>
      </c>
      <c r="V90" s="121" t="str">
        <f t="shared" si="459"/>
        <v/>
      </c>
      <c r="W90" s="121" t="str">
        <f t="shared" si="459"/>
        <v/>
      </c>
      <c r="X90" s="121" t="str">
        <f t="shared" si="459"/>
        <v/>
      </c>
      <c r="Y90" s="121" t="str">
        <f t="shared" si="460"/>
        <v/>
      </c>
      <c r="Z90" s="121" t="str">
        <f t="shared" si="460"/>
        <v/>
      </c>
      <c r="AA90" s="121" t="str">
        <f t="shared" si="460"/>
        <v/>
      </c>
      <c r="AB90" s="121" t="str">
        <f t="shared" si="460"/>
        <v/>
      </c>
      <c r="AC90" s="121" t="str">
        <f t="shared" si="460"/>
        <v/>
      </c>
      <c r="AD90" s="121" t="str">
        <f t="shared" si="460"/>
        <v/>
      </c>
      <c r="AE90" s="121" t="str">
        <f t="shared" si="460"/>
        <v/>
      </c>
      <c r="AF90" s="121" t="str">
        <f t="shared" si="460"/>
        <v/>
      </c>
      <c r="AG90" s="121" t="str">
        <f t="shared" si="460"/>
        <v/>
      </c>
      <c r="AH90" s="121" t="str">
        <f t="shared" si="460"/>
        <v/>
      </c>
      <c r="AI90" s="121" t="str">
        <f t="shared" si="461"/>
        <v/>
      </c>
      <c r="AJ90" s="121" t="str">
        <f t="shared" si="461"/>
        <v/>
      </c>
      <c r="AK90" s="121" t="str">
        <f t="shared" si="461"/>
        <v/>
      </c>
      <c r="AL90" s="121" t="str">
        <f t="shared" si="461"/>
        <v/>
      </c>
      <c r="AM90" s="121" t="str">
        <f t="shared" si="461"/>
        <v/>
      </c>
      <c r="AN90" s="121" t="str">
        <f t="shared" si="461"/>
        <v/>
      </c>
      <c r="AO90" s="121" t="str">
        <f t="shared" si="461"/>
        <v/>
      </c>
      <c r="AP90" s="121" t="str">
        <f t="shared" si="461"/>
        <v/>
      </c>
      <c r="AQ90" s="121" t="str">
        <f t="shared" si="461"/>
        <v/>
      </c>
      <c r="AR90" s="121" t="str">
        <f t="shared" si="461"/>
        <v/>
      </c>
      <c r="AS90" s="122" t="str">
        <f t="shared" si="461"/>
        <v/>
      </c>
      <c r="AT90" s="5">
        <f t="shared" si="493"/>
        <v>31</v>
      </c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 s="129" t="str">
        <f t="shared" si="462"/>
        <v>직원8</v>
      </c>
      <c r="BO90" s="178" t="str">
        <f t="shared" si="494"/>
        <v/>
      </c>
      <c r="BP90" s="178" t="str">
        <f t="shared" si="463"/>
        <v/>
      </c>
      <c r="BQ90" s="178" t="str">
        <f t="shared" si="464"/>
        <v/>
      </c>
      <c r="BR90" s="178" t="str">
        <f t="shared" si="465"/>
        <v/>
      </c>
      <c r="BS90" s="178" t="str">
        <f t="shared" si="466"/>
        <v/>
      </c>
      <c r="BT90" s="178" t="str">
        <f t="shared" si="467"/>
        <v/>
      </c>
      <c r="BU90" s="178" t="str">
        <f t="shared" si="468"/>
        <v/>
      </c>
      <c r="BV90" s="186" t="str">
        <f t="shared" si="469"/>
        <v/>
      </c>
      <c r="BW90" s="186" t="str">
        <f t="shared" si="470"/>
        <v/>
      </c>
      <c r="BX90" s="186" t="str">
        <f t="shared" si="471"/>
        <v/>
      </c>
      <c r="BY90" s="186" t="str">
        <f t="shared" si="472"/>
        <v/>
      </c>
      <c r="BZ90" s="186" t="str">
        <f t="shared" si="473"/>
        <v/>
      </c>
      <c r="CA90" s="186" t="str">
        <f t="shared" si="474"/>
        <v/>
      </c>
      <c r="CB90" s="186" t="str">
        <f t="shared" si="475"/>
        <v/>
      </c>
      <c r="CC90" s="186" t="str">
        <f t="shared" si="476"/>
        <v/>
      </c>
      <c r="CD90" s="186" t="str">
        <f t="shared" si="477"/>
        <v/>
      </c>
      <c r="CE90" s="186" t="str">
        <f t="shared" si="478"/>
        <v/>
      </c>
      <c r="CF90" s="186" t="str">
        <f t="shared" si="479"/>
        <v/>
      </c>
      <c r="CG90" s="186" t="str">
        <f t="shared" si="480"/>
        <v/>
      </c>
      <c r="CH90" s="186" t="str">
        <f t="shared" si="481"/>
        <v/>
      </c>
      <c r="CI90" s="186" t="str">
        <f t="shared" si="482"/>
        <v/>
      </c>
      <c r="CJ90" s="186" t="str">
        <f t="shared" si="483"/>
        <v/>
      </c>
      <c r="CK90" s="186" t="str">
        <f t="shared" si="484"/>
        <v/>
      </c>
      <c r="CL90" s="186" t="str">
        <f t="shared" si="485"/>
        <v/>
      </c>
      <c r="CM90" s="186" t="str">
        <f t="shared" si="486"/>
        <v/>
      </c>
      <c r="CN90" s="186" t="str">
        <f t="shared" si="487"/>
        <v/>
      </c>
      <c r="CO90" s="186" t="str">
        <f t="shared" si="488"/>
        <v/>
      </c>
      <c r="CP90" s="186" t="str">
        <f t="shared" si="489"/>
        <v/>
      </c>
      <c r="CQ90" s="186" t="str">
        <f t="shared" si="490"/>
        <v/>
      </c>
      <c r="CR90" s="186" t="str">
        <f t="shared" si="491"/>
        <v/>
      </c>
      <c r="CS90" s="187" t="str">
        <f t="shared" si="492"/>
        <v/>
      </c>
    </row>
    <row r="91" spans="7:97">
      <c r="G91" s="1"/>
      <c r="H91" s="1"/>
      <c r="I91" s="1"/>
      <c r="J91" s="1"/>
      <c r="M91" s="75">
        <f t="shared" si="495"/>
        <v>12</v>
      </c>
      <c r="N91" s="344" t="str">
        <f t="shared" si="458"/>
        <v>직원9</v>
      </c>
      <c r="O91" s="315" t="str">
        <f t="shared" si="459"/>
        <v/>
      </c>
      <c r="P91" s="120" t="str">
        <f t="shared" si="459"/>
        <v/>
      </c>
      <c r="Q91" s="120" t="str">
        <f t="shared" si="459"/>
        <v/>
      </c>
      <c r="R91" s="120" t="str">
        <f t="shared" si="459"/>
        <v/>
      </c>
      <c r="S91" s="120" t="str">
        <f t="shared" si="459"/>
        <v/>
      </c>
      <c r="T91" s="120" t="str">
        <f t="shared" si="459"/>
        <v/>
      </c>
      <c r="U91" s="120" t="str">
        <f t="shared" si="459"/>
        <v/>
      </c>
      <c r="V91" s="121" t="str">
        <f t="shared" si="459"/>
        <v/>
      </c>
      <c r="W91" s="121" t="str">
        <f t="shared" si="459"/>
        <v/>
      </c>
      <c r="X91" s="121" t="str">
        <f t="shared" si="459"/>
        <v/>
      </c>
      <c r="Y91" s="121" t="str">
        <f t="shared" si="460"/>
        <v/>
      </c>
      <c r="Z91" s="121" t="str">
        <f t="shared" si="460"/>
        <v/>
      </c>
      <c r="AA91" s="121" t="str">
        <f t="shared" si="460"/>
        <v/>
      </c>
      <c r="AB91" s="121" t="str">
        <f t="shared" si="460"/>
        <v/>
      </c>
      <c r="AC91" s="121" t="str">
        <f t="shared" si="460"/>
        <v/>
      </c>
      <c r="AD91" s="121" t="str">
        <f t="shared" si="460"/>
        <v/>
      </c>
      <c r="AE91" s="121" t="str">
        <f t="shared" si="460"/>
        <v/>
      </c>
      <c r="AF91" s="121" t="str">
        <f t="shared" si="460"/>
        <v/>
      </c>
      <c r="AG91" s="121" t="str">
        <f t="shared" si="460"/>
        <v/>
      </c>
      <c r="AH91" s="121" t="str">
        <f t="shared" si="460"/>
        <v/>
      </c>
      <c r="AI91" s="121" t="str">
        <f t="shared" si="461"/>
        <v/>
      </c>
      <c r="AJ91" s="121" t="str">
        <f t="shared" si="461"/>
        <v/>
      </c>
      <c r="AK91" s="121" t="str">
        <f t="shared" si="461"/>
        <v/>
      </c>
      <c r="AL91" s="121" t="str">
        <f t="shared" si="461"/>
        <v/>
      </c>
      <c r="AM91" s="121" t="str">
        <f t="shared" si="461"/>
        <v/>
      </c>
      <c r="AN91" s="121" t="str">
        <f t="shared" si="461"/>
        <v/>
      </c>
      <c r="AO91" s="121" t="str">
        <f t="shared" si="461"/>
        <v/>
      </c>
      <c r="AP91" s="121" t="str">
        <f t="shared" si="461"/>
        <v/>
      </c>
      <c r="AQ91" s="121" t="str">
        <f t="shared" si="461"/>
        <v/>
      </c>
      <c r="AR91" s="121" t="str">
        <f t="shared" si="461"/>
        <v/>
      </c>
      <c r="AS91" s="122" t="str">
        <f t="shared" si="461"/>
        <v/>
      </c>
      <c r="AT91" s="5">
        <f t="shared" si="493"/>
        <v>31</v>
      </c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 s="129" t="str">
        <f t="shared" si="462"/>
        <v>직원9</v>
      </c>
      <c r="BO91" s="178" t="str">
        <f t="shared" si="494"/>
        <v/>
      </c>
      <c r="BP91" s="178" t="str">
        <f t="shared" si="463"/>
        <v/>
      </c>
      <c r="BQ91" s="178" t="str">
        <f t="shared" si="464"/>
        <v/>
      </c>
      <c r="BR91" s="178" t="str">
        <f t="shared" si="465"/>
        <v/>
      </c>
      <c r="BS91" s="178" t="str">
        <f t="shared" si="466"/>
        <v/>
      </c>
      <c r="BT91" s="178" t="str">
        <f t="shared" si="467"/>
        <v/>
      </c>
      <c r="BU91" s="178" t="str">
        <f t="shared" si="468"/>
        <v/>
      </c>
      <c r="BV91" s="186" t="str">
        <f t="shared" si="469"/>
        <v/>
      </c>
      <c r="BW91" s="186" t="str">
        <f t="shared" si="470"/>
        <v/>
      </c>
      <c r="BX91" s="186" t="str">
        <f t="shared" si="471"/>
        <v/>
      </c>
      <c r="BY91" s="186" t="str">
        <f t="shared" si="472"/>
        <v/>
      </c>
      <c r="BZ91" s="186" t="str">
        <f t="shared" si="473"/>
        <v/>
      </c>
      <c r="CA91" s="186" t="str">
        <f t="shared" si="474"/>
        <v/>
      </c>
      <c r="CB91" s="186" t="str">
        <f t="shared" si="475"/>
        <v/>
      </c>
      <c r="CC91" s="186" t="str">
        <f t="shared" si="476"/>
        <v/>
      </c>
      <c r="CD91" s="186" t="str">
        <f t="shared" si="477"/>
        <v/>
      </c>
      <c r="CE91" s="186" t="str">
        <f t="shared" si="478"/>
        <v/>
      </c>
      <c r="CF91" s="186" t="str">
        <f t="shared" si="479"/>
        <v/>
      </c>
      <c r="CG91" s="186" t="str">
        <f t="shared" si="480"/>
        <v/>
      </c>
      <c r="CH91" s="186" t="str">
        <f t="shared" si="481"/>
        <v/>
      </c>
      <c r="CI91" s="186" t="str">
        <f t="shared" si="482"/>
        <v/>
      </c>
      <c r="CJ91" s="186" t="str">
        <f t="shared" si="483"/>
        <v/>
      </c>
      <c r="CK91" s="186" t="str">
        <f t="shared" si="484"/>
        <v/>
      </c>
      <c r="CL91" s="186" t="str">
        <f t="shared" si="485"/>
        <v/>
      </c>
      <c r="CM91" s="186" t="str">
        <f t="shared" si="486"/>
        <v/>
      </c>
      <c r="CN91" s="186" t="str">
        <f t="shared" si="487"/>
        <v/>
      </c>
      <c r="CO91" s="186" t="str">
        <f t="shared" si="488"/>
        <v/>
      </c>
      <c r="CP91" s="186" t="str">
        <f t="shared" si="489"/>
        <v/>
      </c>
      <c r="CQ91" s="186" t="str">
        <f t="shared" si="490"/>
        <v/>
      </c>
      <c r="CR91" s="186" t="str">
        <f t="shared" si="491"/>
        <v/>
      </c>
      <c r="CS91" s="187" t="str">
        <f t="shared" si="492"/>
        <v/>
      </c>
    </row>
    <row r="92" spans="7:97">
      <c r="G92" s="1"/>
      <c r="H92" s="1"/>
      <c r="I92" s="1"/>
      <c r="J92" s="1"/>
      <c r="M92" s="75">
        <f t="shared" si="495"/>
        <v>13</v>
      </c>
      <c r="N92" s="344" t="str">
        <f t="shared" si="458"/>
        <v>직원10</v>
      </c>
      <c r="O92" s="315" t="str">
        <f t="shared" si="459"/>
        <v/>
      </c>
      <c r="P92" s="120" t="str">
        <f t="shared" si="459"/>
        <v/>
      </c>
      <c r="Q92" s="120" t="str">
        <f t="shared" si="459"/>
        <v/>
      </c>
      <c r="R92" s="120" t="str">
        <f t="shared" si="459"/>
        <v/>
      </c>
      <c r="S92" s="120" t="str">
        <f t="shared" si="459"/>
        <v/>
      </c>
      <c r="T92" s="120" t="str">
        <f t="shared" si="459"/>
        <v/>
      </c>
      <c r="U92" s="120" t="str">
        <f t="shared" si="459"/>
        <v/>
      </c>
      <c r="V92" s="121" t="str">
        <f t="shared" si="459"/>
        <v/>
      </c>
      <c r="W92" s="121" t="str">
        <f t="shared" si="459"/>
        <v/>
      </c>
      <c r="X92" s="121" t="str">
        <f t="shared" si="459"/>
        <v/>
      </c>
      <c r="Y92" s="121" t="str">
        <f t="shared" si="460"/>
        <v/>
      </c>
      <c r="Z92" s="121" t="str">
        <f t="shared" si="460"/>
        <v/>
      </c>
      <c r="AA92" s="121" t="str">
        <f t="shared" si="460"/>
        <v/>
      </c>
      <c r="AB92" s="121" t="str">
        <f t="shared" si="460"/>
        <v/>
      </c>
      <c r="AC92" s="121" t="str">
        <f t="shared" si="460"/>
        <v/>
      </c>
      <c r="AD92" s="121" t="str">
        <f t="shared" si="460"/>
        <v/>
      </c>
      <c r="AE92" s="121" t="str">
        <f t="shared" si="460"/>
        <v/>
      </c>
      <c r="AF92" s="121" t="str">
        <f t="shared" si="460"/>
        <v/>
      </c>
      <c r="AG92" s="121" t="str">
        <f t="shared" si="460"/>
        <v/>
      </c>
      <c r="AH92" s="121" t="str">
        <f t="shared" si="460"/>
        <v/>
      </c>
      <c r="AI92" s="121" t="str">
        <f t="shared" si="461"/>
        <v/>
      </c>
      <c r="AJ92" s="121" t="str">
        <f t="shared" si="461"/>
        <v/>
      </c>
      <c r="AK92" s="121" t="str">
        <f t="shared" si="461"/>
        <v/>
      </c>
      <c r="AL92" s="121" t="str">
        <f t="shared" si="461"/>
        <v/>
      </c>
      <c r="AM92" s="121" t="str">
        <f t="shared" si="461"/>
        <v/>
      </c>
      <c r="AN92" s="121" t="str">
        <f t="shared" si="461"/>
        <v/>
      </c>
      <c r="AO92" s="121" t="str">
        <f t="shared" si="461"/>
        <v/>
      </c>
      <c r="AP92" s="121" t="str">
        <f t="shared" si="461"/>
        <v/>
      </c>
      <c r="AQ92" s="121" t="str">
        <f t="shared" si="461"/>
        <v/>
      </c>
      <c r="AR92" s="121" t="str">
        <f t="shared" si="461"/>
        <v/>
      </c>
      <c r="AS92" s="122" t="str">
        <f t="shared" si="461"/>
        <v/>
      </c>
      <c r="AT92" s="5">
        <f t="shared" si="493"/>
        <v>31</v>
      </c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 s="129" t="str">
        <f t="shared" si="462"/>
        <v>직원10</v>
      </c>
      <c r="BO92" s="178" t="str">
        <f t="shared" si="494"/>
        <v/>
      </c>
      <c r="BP92" s="178" t="str">
        <f t="shared" si="463"/>
        <v/>
      </c>
      <c r="BQ92" s="178" t="str">
        <f t="shared" si="464"/>
        <v/>
      </c>
      <c r="BR92" s="178" t="str">
        <f t="shared" si="465"/>
        <v/>
      </c>
      <c r="BS92" s="178" t="str">
        <f t="shared" si="466"/>
        <v/>
      </c>
      <c r="BT92" s="178" t="str">
        <f t="shared" si="467"/>
        <v/>
      </c>
      <c r="BU92" s="178" t="str">
        <f t="shared" si="468"/>
        <v/>
      </c>
      <c r="BV92" s="186" t="str">
        <f t="shared" si="469"/>
        <v/>
      </c>
      <c r="BW92" s="186" t="str">
        <f t="shared" si="470"/>
        <v/>
      </c>
      <c r="BX92" s="186" t="str">
        <f t="shared" si="471"/>
        <v/>
      </c>
      <c r="BY92" s="186" t="str">
        <f t="shared" si="472"/>
        <v/>
      </c>
      <c r="BZ92" s="186" t="str">
        <f t="shared" si="473"/>
        <v/>
      </c>
      <c r="CA92" s="186" t="str">
        <f t="shared" si="474"/>
        <v/>
      </c>
      <c r="CB92" s="186" t="str">
        <f t="shared" si="475"/>
        <v/>
      </c>
      <c r="CC92" s="186" t="str">
        <f t="shared" si="476"/>
        <v/>
      </c>
      <c r="CD92" s="186" t="str">
        <f t="shared" si="477"/>
        <v/>
      </c>
      <c r="CE92" s="186" t="str">
        <f t="shared" si="478"/>
        <v/>
      </c>
      <c r="CF92" s="186" t="str">
        <f t="shared" si="479"/>
        <v/>
      </c>
      <c r="CG92" s="186" t="str">
        <f t="shared" si="480"/>
        <v/>
      </c>
      <c r="CH92" s="186" t="str">
        <f t="shared" si="481"/>
        <v/>
      </c>
      <c r="CI92" s="186" t="str">
        <f t="shared" si="482"/>
        <v/>
      </c>
      <c r="CJ92" s="186" t="str">
        <f t="shared" si="483"/>
        <v/>
      </c>
      <c r="CK92" s="186" t="str">
        <f t="shared" si="484"/>
        <v/>
      </c>
      <c r="CL92" s="186" t="str">
        <f t="shared" si="485"/>
        <v/>
      </c>
      <c r="CM92" s="186" t="str">
        <f t="shared" si="486"/>
        <v/>
      </c>
      <c r="CN92" s="186" t="str">
        <f t="shared" si="487"/>
        <v/>
      </c>
      <c r="CO92" s="186" t="str">
        <f t="shared" si="488"/>
        <v/>
      </c>
      <c r="CP92" s="186" t="str">
        <f t="shared" si="489"/>
        <v/>
      </c>
      <c r="CQ92" s="186" t="str">
        <f t="shared" si="490"/>
        <v/>
      </c>
      <c r="CR92" s="186" t="str">
        <f t="shared" si="491"/>
        <v/>
      </c>
      <c r="CS92" s="187" t="str">
        <f t="shared" si="492"/>
        <v/>
      </c>
    </row>
    <row r="93" spans="7:97">
      <c r="G93" s="1"/>
      <c r="H93" s="1"/>
      <c r="I93" s="1"/>
      <c r="J93" s="1"/>
      <c r="M93" s="75">
        <f t="shared" si="495"/>
        <v>14</v>
      </c>
      <c r="N93" s="344" t="str">
        <f t="shared" si="458"/>
        <v>직원11</v>
      </c>
      <c r="O93" s="315" t="str">
        <f t="shared" ref="O93:X102" si="496">HLOOKUP(O$80,$O$42:$HP$74,$M93,0)</f>
        <v/>
      </c>
      <c r="P93" s="120" t="str">
        <f t="shared" si="496"/>
        <v/>
      </c>
      <c r="Q93" s="120" t="str">
        <f t="shared" si="496"/>
        <v/>
      </c>
      <c r="R93" s="120" t="str">
        <f t="shared" si="496"/>
        <v/>
      </c>
      <c r="S93" s="120" t="str">
        <f t="shared" si="496"/>
        <v/>
      </c>
      <c r="T93" s="120" t="str">
        <f t="shared" si="496"/>
        <v/>
      </c>
      <c r="U93" s="120" t="str">
        <f t="shared" si="496"/>
        <v/>
      </c>
      <c r="V93" s="121" t="str">
        <f t="shared" si="496"/>
        <v/>
      </c>
      <c r="W93" s="121" t="str">
        <f t="shared" si="496"/>
        <v/>
      </c>
      <c r="X93" s="121" t="str">
        <f t="shared" si="496"/>
        <v/>
      </c>
      <c r="Y93" s="121" t="str">
        <f t="shared" ref="Y93:AH102" si="497">HLOOKUP(Y$80,$O$42:$HP$74,$M93,0)</f>
        <v/>
      </c>
      <c r="Z93" s="121" t="str">
        <f t="shared" si="497"/>
        <v/>
      </c>
      <c r="AA93" s="121" t="str">
        <f t="shared" si="497"/>
        <v/>
      </c>
      <c r="AB93" s="121" t="str">
        <f t="shared" si="497"/>
        <v/>
      </c>
      <c r="AC93" s="121" t="str">
        <f t="shared" si="497"/>
        <v/>
      </c>
      <c r="AD93" s="121" t="str">
        <f t="shared" si="497"/>
        <v/>
      </c>
      <c r="AE93" s="121" t="str">
        <f t="shared" si="497"/>
        <v/>
      </c>
      <c r="AF93" s="121" t="str">
        <f t="shared" si="497"/>
        <v/>
      </c>
      <c r="AG93" s="121" t="str">
        <f t="shared" si="497"/>
        <v/>
      </c>
      <c r="AH93" s="121" t="str">
        <f t="shared" si="497"/>
        <v/>
      </c>
      <c r="AI93" s="121" t="str">
        <f t="shared" ref="AI93:AS102" si="498">HLOOKUP(AI$80,$O$42:$HP$74,$M93,0)</f>
        <v/>
      </c>
      <c r="AJ93" s="121" t="str">
        <f t="shared" si="498"/>
        <v/>
      </c>
      <c r="AK93" s="121" t="str">
        <f t="shared" si="498"/>
        <v/>
      </c>
      <c r="AL93" s="121" t="str">
        <f t="shared" si="498"/>
        <v/>
      </c>
      <c r="AM93" s="121" t="str">
        <f t="shared" si="498"/>
        <v/>
      </c>
      <c r="AN93" s="121" t="str">
        <f t="shared" si="498"/>
        <v/>
      </c>
      <c r="AO93" s="121" t="str">
        <f t="shared" si="498"/>
        <v/>
      </c>
      <c r="AP93" s="121" t="str">
        <f t="shared" si="498"/>
        <v/>
      </c>
      <c r="AQ93" s="121" t="str">
        <f t="shared" si="498"/>
        <v/>
      </c>
      <c r="AR93" s="121" t="str">
        <f t="shared" si="498"/>
        <v/>
      </c>
      <c r="AS93" s="122" t="str">
        <f t="shared" si="498"/>
        <v/>
      </c>
      <c r="AT93" s="5">
        <f t="shared" si="493"/>
        <v>31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 s="129" t="str">
        <f t="shared" si="462"/>
        <v>직원11</v>
      </c>
      <c r="BO93" s="178" t="str">
        <f t="shared" si="494"/>
        <v/>
      </c>
      <c r="BP93" s="178" t="str">
        <f t="shared" si="463"/>
        <v/>
      </c>
      <c r="BQ93" s="178" t="str">
        <f t="shared" si="464"/>
        <v/>
      </c>
      <c r="BR93" s="178" t="str">
        <f t="shared" si="465"/>
        <v/>
      </c>
      <c r="BS93" s="178" t="str">
        <f t="shared" si="466"/>
        <v/>
      </c>
      <c r="BT93" s="178" t="str">
        <f t="shared" si="467"/>
        <v/>
      </c>
      <c r="BU93" s="178" t="str">
        <f t="shared" si="468"/>
        <v/>
      </c>
      <c r="BV93" s="186" t="str">
        <f t="shared" si="469"/>
        <v/>
      </c>
      <c r="BW93" s="186" t="str">
        <f t="shared" si="470"/>
        <v/>
      </c>
      <c r="BX93" s="186" t="str">
        <f t="shared" si="471"/>
        <v/>
      </c>
      <c r="BY93" s="186" t="str">
        <f t="shared" si="472"/>
        <v/>
      </c>
      <c r="BZ93" s="186" t="str">
        <f t="shared" si="473"/>
        <v/>
      </c>
      <c r="CA93" s="186" t="str">
        <f t="shared" si="474"/>
        <v/>
      </c>
      <c r="CB93" s="186" t="str">
        <f t="shared" si="475"/>
        <v/>
      </c>
      <c r="CC93" s="186" t="str">
        <f t="shared" si="476"/>
        <v/>
      </c>
      <c r="CD93" s="186" t="str">
        <f t="shared" si="477"/>
        <v/>
      </c>
      <c r="CE93" s="186" t="str">
        <f t="shared" si="478"/>
        <v/>
      </c>
      <c r="CF93" s="186" t="str">
        <f t="shared" si="479"/>
        <v/>
      </c>
      <c r="CG93" s="186" t="str">
        <f t="shared" si="480"/>
        <v/>
      </c>
      <c r="CH93" s="186" t="str">
        <f t="shared" si="481"/>
        <v/>
      </c>
      <c r="CI93" s="186" t="str">
        <f t="shared" si="482"/>
        <v/>
      </c>
      <c r="CJ93" s="186" t="str">
        <f t="shared" si="483"/>
        <v/>
      </c>
      <c r="CK93" s="186" t="str">
        <f t="shared" si="484"/>
        <v/>
      </c>
      <c r="CL93" s="186" t="str">
        <f t="shared" si="485"/>
        <v/>
      </c>
      <c r="CM93" s="186" t="str">
        <f t="shared" si="486"/>
        <v/>
      </c>
      <c r="CN93" s="186" t="str">
        <f t="shared" si="487"/>
        <v/>
      </c>
      <c r="CO93" s="186" t="str">
        <f t="shared" si="488"/>
        <v/>
      </c>
      <c r="CP93" s="186" t="str">
        <f t="shared" si="489"/>
        <v/>
      </c>
      <c r="CQ93" s="186" t="str">
        <f t="shared" si="490"/>
        <v/>
      </c>
      <c r="CR93" s="186" t="str">
        <f t="shared" si="491"/>
        <v/>
      </c>
      <c r="CS93" s="187" t="str">
        <f t="shared" si="492"/>
        <v/>
      </c>
    </row>
    <row r="94" spans="7:97">
      <c r="G94" s="1"/>
      <c r="H94" s="1"/>
      <c r="I94" s="1"/>
      <c r="J94" s="1"/>
      <c r="M94" s="75">
        <f t="shared" si="495"/>
        <v>15</v>
      </c>
      <c r="N94" s="344" t="str">
        <f t="shared" si="458"/>
        <v>직원12</v>
      </c>
      <c r="O94" s="315" t="str">
        <f t="shared" si="496"/>
        <v/>
      </c>
      <c r="P94" s="120" t="str">
        <f t="shared" si="496"/>
        <v/>
      </c>
      <c r="Q94" s="120" t="str">
        <f t="shared" si="496"/>
        <v/>
      </c>
      <c r="R94" s="120" t="str">
        <f t="shared" si="496"/>
        <v/>
      </c>
      <c r="S94" s="120" t="str">
        <f t="shared" si="496"/>
        <v/>
      </c>
      <c r="T94" s="120" t="str">
        <f t="shared" si="496"/>
        <v/>
      </c>
      <c r="U94" s="120" t="str">
        <f t="shared" si="496"/>
        <v/>
      </c>
      <c r="V94" s="121" t="str">
        <f t="shared" si="496"/>
        <v/>
      </c>
      <c r="W94" s="121" t="str">
        <f t="shared" si="496"/>
        <v/>
      </c>
      <c r="X94" s="121" t="str">
        <f t="shared" si="496"/>
        <v/>
      </c>
      <c r="Y94" s="121" t="str">
        <f t="shared" si="497"/>
        <v/>
      </c>
      <c r="Z94" s="121" t="str">
        <f t="shared" si="497"/>
        <v/>
      </c>
      <c r="AA94" s="121" t="str">
        <f t="shared" si="497"/>
        <v/>
      </c>
      <c r="AB94" s="121" t="str">
        <f t="shared" si="497"/>
        <v/>
      </c>
      <c r="AC94" s="121" t="str">
        <f t="shared" si="497"/>
        <v/>
      </c>
      <c r="AD94" s="121" t="str">
        <f t="shared" si="497"/>
        <v/>
      </c>
      <c r="AE94" s="121" t="str">
        <f t="shared" si="497"/>
        <v/>
      </c>
      <c r="AF94" s="121" t="str">
        <f t="shared" si="497"/>
        <v/>
      </c>
      <c r="AG94" s="121" t="str">
        <f t="shared" si="497"/>
        <v/>
      </c>
      <c r="AH94" s="121" t="str">
        <f t="shared" si="497"/>
        <v/>
      </c>
      <c r="AI94" s="121" t="str">
        <f t="shared" si="498"/>
        <v/>
      </c>
      <c r="AJ94" s="121" t="str">
        <f t="shared" si="498"/>
        <v/>
      </c>
      <c r="AK94" s="121" t="str">
        <f t="shared" si="498"/>
        <v/>
      </c>
      <c r="AL94" s="121" t="str">
        <f t="shared" si="498"/>
        <v/>
      </c>
      <c r="AM94" s="121" t="str">
        <f t="shared" si="498"/>
        <v/>
      </c>
      <c r="AN94" s="121" t="str">
        <f t="shared" si="498"/>
        <v/>
      </c>
      <c r="AO94" s="121" t="str">
        <f t="shared" si="498"/>
        <v/>
      </c>
      <c r="AP94" s="121" t="str">
        <f t="shared" si="498"/>
        <v/>
      </c>
      <c r="AQ94" s="121" t="str">
        <f t="shared" si="498"/>
        <v/>
      </c>
      <c r="AR94" s="121" t="str">
        <f t="shared" si="498"/>
        <v/>
      </c>
      <c r="AS94" s="122" t="str">
        <f t="shared" si="498"/>
        <v/>
      </c>
      <c r="AT94" s="5">
        <f t="shared" si="493"/>
        <v>31</v>
      </c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 s="129" t="str">
        <f t="shared" si="462"/>
        <v>직원12</v>
      </c>
      <c r="BO94" s="178" t="str">
        <f t="shared" si="494"/>
        <v/>
      </c>
      <c r="BP94" s="178" t="str">
        <f t="shared" si="463"/>
        <v/>
      </c>
      <c r="BQ94" s="178" t="str">
        <f t="shared" si="464"/>
        <v/>
      </c>
      <c r="BR94" s="178" t="str">
        <f t="shared" si="465"/>
        <v/>
      </c>
      <c r="BS94" s="178" t="str">
        <f t="shared" si="466"/>
        <v/>
      </c>
      <c r="BT94" s="178" t="str">
        <f t="shared" si="467"/>
        <v/>
      </c>
      <c r="BU94" s="178" t="str">
        <f t="shared" si="468"/>
        <v/>
      </c>
      <c r="BV94" s="186" t="str">
        <f t="shared" si="469"/>
        <v/>
      </c>
      <c r="BW94" s="186" t="str">
        <f t="shared" si="470"/>
        <v/>
      </c>
      <c r="BX94" s="186" t="str">
        <f t="shared" si="471"/>
        <v/>
      </c>
      <c r="BY94" s="186" t="str">
        <f t="shared" si="472"/>
        <v/>
      </c>
      <c r="BZ94" s="186" t="str">
        <f t="shared" si="473"/>
        <v/>
      </c>
      <c r="CA94" s="186" t="str">
        <f t="shared" si="474"/>
        <v/>
      </c>
      <c r="CB94" s="186" t="str">
        <f t="shared" si="475"/>
        <v/>
      </c>
      <c r="CC94" s="186" t="str">
        <f t="shared" si="476"/>
        <v/>
      </c>
      <c r="CD94" s="186" t="str">
        <f t="shared" si="477"/>
        <v/>
      </c>
      <c r="CE94" s="186" t="str">
        <f t="shared" si="478"/>
        <v/>
      </c>
      <c r="CF94" s="186" t="str">
        <f t="shared" si="479"/>
        <v/>
      </c>
      <c r="CG94" s="186" t="str">
        <f t="shared" si="480"/>
        <v/>
      </c>
      <c r="CH94" s="186" t="str">
        <f t="shared" si="481"/>
        <v/>
      </c>
      <c r="CI94" s="186" t="str">
        <f t="shared" si="482"/>
        <v/>
      </c>
      <c r="CJ94" s="186" t="str">
        <f t="shared" si="483"/>
        <v/>
      </c>
      <c r="CK94" s="186" t="str">
        <f t="shared" si="484"/>
        <v/>
      </c>
      <c r="CL94" s="186" t="str">
        <f t="shared" si="485"/>
        <v/>
      </c>
      <c r="CM94" s="186" t="str">
        <f t="shared" si="486"/>
        <v/>
      </c>
      <c r="CN94" s="186" t="str">
        <f t="shared" si="487"/>
        <v/>
      </c>
      <c r="CO94" s="186" t="str">
        <f t="shared" si="488"/>
        <v/>
      </c>
      <c r="CP94" s="186" t="str">
        <f t="shared" si="489"/>
        <v/>
      </c>
      <c r="CQ94" s="186" t="str">
        <f t="shared" si="490"/>
        <v/>
      </c>
      <c r="CR94" s="186" t="str">
        <f t="shared" si="491"/>
        <v/>
      </c>
      <c r="CS94" s="187" t="str">
        <f t="shared" si="492"/>
        <v/>
      </c>
    </row>
    <row r="95" spans="7:97">
      <c r="G95" s="1"/>
      <c r="H95" s="1"/>
      <c r="I95" s="1"/>
      <c r="J95" s="1"/>
      <c r="M95" s="75">
        <f t="shared" si="495"/>
        <v>16</v>
      </c>
      <c r="N95" s="344" t="str">
        <f t="shared" si="458"/>
        <v>직원13</v>
      </c>
      <c r="O95" s="315" t="str">
        <f t="shared" si="496"/>
        <v/>
      </c>
      <c r="P95" s="120" t="str">
        <f t="shared" si="496"/>
        <v/>
      </c>
      <c r="Q95" s="120" t="str">
        <f t="shared" si="496"/>
        <v/>
      </c>
      <c r="R95" s="120" t="str">
        <f t="shared" si="496"/>
        <v/>
      </c>
      <c r="S95" s="120" t="str">
        <f t="shared" si="496"/>
        <v/>
      </c>
      <c r="T95" s="120" t="str">
        <f t="shared" si="496"/>
        <v/>
      </c>
      <c r="U95" s="120" t="str">
        <f t="shared" si="496"/>
        <v/>
      </c>
      <c r="V95" s="121" t="str">
        <f t="shared" si="496"/>
        <v/>
      </c>
      <c r="W95" s="121" t="str">
        <f t="shared" si="496"/>
        <v/>
      </c>
      <c r="X95" s="121" t="str">
        <f t="shared" si="496"/>
        <v/>
      </c>
      <c r="Y95" s="121" t="str">
        <f t="shared" si="497"/>
        <v/>
      </c>
      <c r="Z95" s="121" t="str">
        <f t="shared" si="497"/>
        <v/>
      </c>
      <c r="AA95" s="121" t="str">
        <f t="shared" si="497"/>
        <v/>
      </c>
      <c r="AB95" s="121" t="str">
        <f t="shared" si="497"/>
        <v/>
      </c>
      <c r="AC95" s="121" t="str">
        <f t="shared" si="497"/>
        <v/>
      </c>
      <c r="AD95" s="121" t="str">
        <f t="shared" si="497"/>
        <v/>
      </c>
      <c r="AE95" s="121" t="str">
        <f t="shared" si="497"/>
        <v/>
      </c>
      <c r="AF95" s="121" t="str">
        <f t="shared" si="497"/>
        <v/>
      </c>
      <c r="AG95" s="121" t="str">
        <f t="shared" si="497"/>
        <v/>
      </c>
      <c r="AH95" s="121" t="str">
        <f t="shared" si="497"/>
        <v/>
      </c>
      <c r="AI95" s="121" t="str">
        <f t="shared" si="498"/>
        <v/>
      </c>
      <c r="AJ95" s="121" t="str">
        <f t="shared" si="498"/>
        <v/>
      </c>
      <c r="AK95" s="121" t="str">
        <f t="shared" si="498"/>
        <v/>
      </c>
      <c r="AL95" s="121" t="str">
        <f t="shared" si="498"/>
        <v/>
      </c>
      <c r="AM95" s="121" t="str">
        <f t="shared" si="498"/>
        <v/>
      </c>
      <c r="AN95" s="121" t="str">
        <f t="shared" si="498"/>
        <v/>
      </c>
      <c r="AO95" s="121" t="str">
        <f t="shared" si="498"/>
        <v/>
      </c>
      <c r="AP95" s="121" t="str">
        <f t="shared" si="498"/>
        <v/>
      </c>
      <c r="AQ95" s="121" t="str">
        <f t="shared" si="498"/>
        <v/>
      </c>
      <c r="AR95" s="121" t="str">
        <f t="shared" si="498"/>
        <v/>
      </c>
      <c r="AS95" s="122" t="str">
        <f t="shared" si="498"/>
        <v/>
      </c>
      <c r="AT95" s="5">
        <f t="shared" si="493"/>
        <v>31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 s="129" t="str">
        <f t="shared" si="462"/>
        <v>직원13</v>
      </c>
      <c r="BO95" s="178" t="str">
        <f t="shared" si="494"/>
        <v/>
      </c>
      <c r="BP95" s="178" t="str">
        <f t="shared" si="463"/>
        <v/>
      </c>
      <c r="BQ95" s="178" t="str">
        <f t="shared" si="464"/>
        <v/>
      </c>
      <c r="BR95" s="178" t="str">
        <f t="shared" si="465"/>
        <v/>
      </c>
      <c r="BS95" s="178" t="str">
        <f t="shared" si="466"/>
        <v/>
      </c>
      <c r="BT95" s="178" t="str">
        <f t="shared" si="467"/>
        <v/>
      </c>
      <c r="BU95" s="178" t="str">
        <f t="shared" si="468"/>
        <v/>
      </c>
      <c r="BV95" s="186" t="str">
        <f t="shared" si="469"/>
        <v/>
      </c>
      <c r="BW95" s="186" t="str">
        <f t="shared" si="470"/>
        <v/>
      </c>
      <c r="BX95" s="186" t="str">
        <f t="shared" si="471"/>
        <v/>
      </c>
      <c r="BY95" s="186" t="str">
        <f t="shared" si="472"/>
        <v/>
      </c>
      <c r="BZ95" s="186" t="str">
        <f t="shared" si="473"/>
        <v/>
      </c>
      <c r="CA95" s="186" t="str">
        <f t="shared" si="474"/>
        <v/>
      </c>
      <c r="CB95" s="186" t="str">
        <f t="shared" si="475"/>
        <v/>
      </c>
      <c r="CC95" s="186" t="str">
        <f t="shared" si="476"/>
        <v/>
      </c>
      <c r="CD95" s="186" t="str">
        <f t="shared" si="477"/>
        <v/>
      </c>
      <c r="CE95" s="186" t="str">
        <f t="shared" si="478"/>
        <v/>
      </c>
      <c r="CF95" s="186" t="str">
        <f t="shared" si="479"/>
        <v/>
      </c>
      <c r="CG95" s="186" t="str">
        <f t="shared" si="480"/>
        <v/>
      </c>
      <c r="CH95" s="186" t="str">
        <f t="shared" si="481"/>
        <v/>
      </c>
      <c r="CI95" s="186" t="str">
        <f t="shared" si="482"/>
        <v/>
      </c>
      <c r="CJ95" s="186" t="str">
        <f t="shared" si="483"/>
        <v/>
      </c>
      <c r="CK95" s="186" t="str">
        <f t="shared" si="484"/>
        <v/>
      </c>
      <c r="CL95" s="186" t="str">
        <f t="shared" si="485"/>
        <v/>
      </c>
      <c r="CM95" s="186" t="str">
        <f t="shared" si="486"/>
        <v/>
      </c>
      <c r="CN95" s="186" t="str">
        <f t="shared" si="487"/>
        <v/>
      </c>
      <c r="CO95" s="186" t="str">
        <f t="shared" si="488"/>
        <v/>
      </c>
      <c r="CP95" s="186" t="str">
        <f t="shared" si="489"/>
        <v/>
      </c>
      <c r="CQ95" s="186" t="str">
        <f t="shared" si="490"/>
        <v/>
      </c>
      <c r="CR95" s="186" t="str">
        <f t="shared" si="491"/>
        <v/>
      </c>
      <c r="CS95" s="187" t="str">
        <f t="shared" si="492"/>
        <v/>
      </c>
    </row>
    <row r="96" spans="7:97">
      <c r="G96" s="1"/>
      <c r="H96" s="1"/>
      <c r="I96" s="1"/>
      <c r="J96" s="1"/>
      <c r="M96" s="75">
        <f t="shared" si="495"/>
        <v>17</v>
      </c>
      <c r="N96" s="344" t="str">
        <f t="shared" si="458"/>
        <v>직원14</v>
      </c>
      <c r="O96" s="315" t="str">
        <f t="shared" si="496"/>
        <v/>
      </c>
      <c r="P96" s="120" t="str">
        <f t="shared" si="496"/>
        <v/>
      </c>
      <c r="Q96" s="120" t="str">
        <f t="shared" si="496"/>
        <v/>
      </c>
      <c r="R96" s="120" t="str">
        <f t="shared" si="496"/>
        <v/>
      </c>
      <c r="S96" s="120" t="str">
        <f t="shared" si="496"/>
        <v/>
      </c>
      <c r="T96" s="120" t="str">
        <f t="shared" si="496"/>
        <v/>
      </c>
      <c r="U96" s="120" t="str">
        <f t="shared" si="496"/>
        <v/>
      </c>
      <c r="V96" s="121" t="str">
        <f t="shared" si="496"/>
        <v/>
      </c>
      <c r="W96" s="121" t="str">
        <f t="shared" si="496"/>
        <v/>
      </c>
      <c r="X96" s="121" t="str">
        <f t="shared" si="496"/>
        <v/>
      </c>
      <c r="Y96" s="121" t="str">
        <f t="shared" si="497"/>
        <v/>
      </c>
      <c r="Z96" s="121" t="str">
        <f t="shared" si="497"/>
        <v/>
      </c>
      <c r="AA96" s="121" t="str">
        <f t="shared" si="497"/>
        <v/>
      </c>
      <c r="AB96" s="121" t="str">
        <f t="shared" si="497"/>
        <v/>
      </c>
      <c r="AC96" s="121" t="str">
        <f t="shared" si="497"/>
        <v/>
      </c>
      <c r="AD96" s="121" t="str">
        <f t="shared" si="497"/>
        <v/>
      </c>
      <c r="AE96" s="121" t="str">
        <f t="shared" si="497"/>
        <v/>
      </c>
      <c r="AF96" s="121" t="str">
        <f t="shared" si="497"/>
        <v/>
      </c>
      <c r="AG96" s="121" t="str">
        <f t="shared" si="497"/>
        <v/>
      </c>
      <c r="AH96" s="121" t="str">
        <f t="shared" si="497"/>
        <v/>
      </c>
      <c r="AI96" s="121" t="str">
        <f t="shared" si="498"/>
        <v/>
      </c>
      <c r="AJ96" s="121" t="str">
        <f t="shared" si="498"/>
        <v/>
      </c>
      <c r="AK96" s="121" t="str">
        <f t="shared" si="498"/>
        <v/>
      </c>
      <c r="AL96" s="121" t="str">
        <f t="shared" si="498"/>
        <v/>
      </c>
      <c r="AM96" s="121" t="str">
        <f t="shared" si="498"/>
        <v/>
      </c>
      <c r="AN96" s="121" t="str">
        <f t="shared" si="498"/>
        <v/>
      </c>
      <c r="AO96" s="121" t="str">
        <f t="shared" si="498"/>
        <v/>
      </c>
      <c r="AP96" s="121" t="str">
        <f t="shared" si="498"/>
        <v/>
      </c>
      <c r="AQ96" s="121" t="str">
        <f t="shared" si="498"/>
        <v/>
      </c>
      <c r="AR96" s="121" t="str">
        <f t="shared" si="498"/>
        <v/>
      </c>
      <c r="AS96" s="122" t="str">
        <f t="shared" si="498"/>
        <v/>
      </c>
      <c r="AT96" s="5">
        <f t="shared" si="493"/>
        <v>31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 s="129" t="str">
        <f t="shared" si="462"/>
        <v>직원14</v>
      </c>
      <c r="BO96" s="178" t="str">
        <f t="shared" si="494"/>
        <v/>
      </c>
      <c r="BP96" s="178" t="str">
        <f t="shared" si="463"/>
        <v/>
      </c>
      <c r="BQ96" s="178" t="str">
        <f t="shared" si="464"/>
        <v/>
      </c>
      <c r="BR96" s="178" t="str">
        <f t="shared" si="465"/>
        <v/>
      </c>
      <c r="BS96" s="178" t="str">
        <f t="shared" si="466"/>
        <v/>
      </c>
      <c r="BT96" s="178" t="str">
        <f t="shared" si="467"/>
        <v/>
      </c>
      <c r="BU96" s="178" t="str">
        <f t="shared" si="468"/>
        <v/>
      </c>
      <c r="BV96" s="186" t="str">
        <f t="shared" si="469"/>
        <v/>
      </c>
      <c r="BW96" s="186" t="str">
        <f t="shared" si="470"/>
        <v/>
      </c>
      <c r="BX96" s="186" t="str">
        <f t="shared" si="471"/>
        <v/>
      </c>
      <c r="BY96" s="186" t="str">
        <f t="shared" si="472"/>
        <v/>
      </c>
      <c r="BZ96" s="186" t="str">
        <f t="shared" si="473"/>
        <v/>
      </c>
      <c r="CA96" s="186" t="str">
        <f t="shared" si="474"/>
        <v/>
      </c>
      <c r="CB96" s="186" t="str">
        <f t="shared" si="475"/>
        <v/>
      </c>
      <c r="CC96" s="186" t="str">
        <f t="shared" si="476"/>
        <v/>
      </c>
      <c r="CD96" s="186" t="str">
        <f t="shared" si="477"/>
        <v/>
      </c>
      <c r="CE96" s="186" t="str">
        <f t="shared" si="478"/>
        <v/>
      </c>
      <c r="CF96" s="186" t="str">
        <f t="shared" si="479"/>
        <v/>
      </c>
      <c r="CG96" s="186" t="str">
        <f t="shared" si="480"/>
        <v/>
      </c>
      <c r="CH96" s="186" t="str">
        <f t="shared" si="481"/>
        <v/>
      </c>
      <c r="CI96" s="186" t="str">
        <f t="shared" si="482"/>
        <v/>
      </c>
      <c r="CJ96" s="186" t="str">
        <f t="shared" si="483"/>
        <v/>
      </c>
      <c r="CK96" s="186" t="str">
        <f t="shared" si="484"/>
        <v/>
      </c>
      <c r="CL96" s="186" t="str">
        <f t="shared" si="485"/>
        <v/>
      </c>
      <c r="CM96" s="186" t="str">
        <f t="shared" si="486"/>
        <v/>
      </c>
      <c r="CN96" s="186" t="str">
        <f t="shared" si="487"/>
        <v/>
      </c>
      <c r="CO96" s="186" t="str">
        <f t="shared" si="488"/>
        <v/>
      </c>
      <c r="CP96" s="186" t="str">
        <f t="shared" si="489"/>
        <v/>
      </c>
      <c r="CQ96" s="186" t="str">
        <f t="shared" si="490"/>
        <v/>
      </c>
      <c r="CR96" s="186" t="str">
        <f t="shared" si="491"/>
        <v/>
      </c>
      <c r="CS96" s="187" t="str">
        <f t="shared" si="492"/>
        <v/>
      </c>
    </row>
    <row r="97" spans="7:97">
      <c r="G97" s="1"/>
      <c r="H97" s="1"/>
      <c r="I97" s="1"/>
      <c r="J97" s="1"/>
      <c r="M97" s="75">
        <f t="shared" si="495"/>
        <v>18</v>
      </c>
      <c r="N97" s="344" t="str">
        <f t="shared" si="458"/>
        <v>직원15</v>
      </c>
      <c r="O97" s="315" t="str">
        <f t="shared" si="496"/>
        <v/>
      </c>
      <c r="P97" s="120" t="str">
        <f t="shared" si="496"/>
        <v/>
      </c>
      <c r="Q97" s="120" t="str">
        <f t="shared" si="496"/>
        <v/>
      </c>
      <c r="R97" s="120" t="str">
        <f t="shared" si="496"/>
        <v/>
      </c>
      <c r="S97" s="120" t="str">
        <f t="shared" si="496"/>
        <v/>
      </c>
      <c r="T97" s="120" t="str">
        <f t="shared" si="496"/>
        <v/>
      </c>
      <c r="U97" s="120" t="str">
        <f t="shared" si="496"/>
        <v/>
      </c>
      <c r="V97" s="121" t="str">
        <f t="shared" si="496"/>
        <v/>
      </c>
      <c r="W97" s="121" t="str">
        <f t="shared" si="496"/>
        <v/>
      </c>
      <c r="X97" s="121" t="str">
        <f t="shared" si="496"/>
        <v/>
      </c>
      <c r="Y97" s="121" t="str">
        <f t="shared" si="497"/>
        <v/>
      </c>
      <c r="Z97" s="121" t="str">
        <f t="shared" si="497"/>
        <v/>
      </c>
      <c r="AA97" s="121" t="str">
        <f t="shared" si="497"/>
        <v/>
      </c>
      <c r="AB97" s="121" t="str">
        <f t="shared" si="497"/>
        <v/>
      </c>
      <c r="AC97" s="121" t="str">
        <f t="shared" si="497"/>
        <v/>
      </c>
      <c r="AD97" s="121" t="str">
        <f t="shared" si="497"/>
        <v/>
      </c>
      <c r="AE97" s="121" t="str">
        <f t="shared" si="497"/>
        <v/>
      </c>
      <c r="AF97" s="121" t="str">
        <f t="shared" si="497"/>
        <v/>
      </c>
      <c r="AG97" s="121" t="str">
        <f t="shared" si="497"/>
        <v/>
      </c>
      <c r="AH97" s="121" t="str">
        <f t="shared" si="497"/>
        <v/>
      </c>
      <c r="AI97" s="121" t="str">
        <f t="shared" si="498"/>
        <v/>
      </c>
      <c r="AJ97" s="121" t="str">
        <f t="shared" si="498"/>
        <v/>
      </c>
      <c r="AK97" s="121" t="str">
        <f t="shared" si="498"/>
        <v/>
      </c>
      <c r="AL97" s="121" t="str">
        <f t="shared" si="498"/>
        <v/>
      </c>
      <c r="AM97" s="121" t="str">
        <f t="shared" si="498"/>
        <v/>
      </c>
      <c r="AN97" s="121" t="str">
        <f t="shared" si="498"/>
        <v/>
      </c>
      <c r="AO97" s="121" t="str">
        <f t="shared" si="498"/>
        <v/>
      </c>
      <c r="AP97" s="121" t="str">
        <f t="shared" si="498"/>
        <v/>
      </c>
      <c r="AQ97" s="121" t="str">
        <f t="shared" si="498"/>
        <v/>
      </c>
      <c r="AR97" s="121" t="str">
        <f t="shared" si="498"/>
        <v/>
      </c>
      <c r="AS97" s="122" t="str">
        <f t="shared" si="498"/>
        <v/>
      </c>
      <c r="AT97" s="5">
        <f t="shared" si="493"/>
        <v>31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 s="129" t="str">
        <f t="shared" si="462"/>
        <v>직원15</v>
      </c>
      <c r="BO97" s="178" t="str">
        <f t="shared" si="494"/>
        <v/>
      </c>
      <c r="BP97" s="178" t="str">
        <f t="shared" si="463"/>
        <v/>
      </c>
      <c r="BQ97" s="178" t="str">
        <f t="shared" si="464"/>
        <v/>
      </c>
      <c r="BR97" s="178" t="str">
        <f t="shared" si="465"/>
        <v/>
      </c>
      <c r="BS97" s="178" t="str">
        <f t="shared" si="466"/>
        <v/>
      </c>
      <c r="BT97" s="178" t="str">
        <f t="shared" si="467"/>
        <v/>
      </c>
      <c r="BU97" s="178" t="str">
        <f t="shared" si="468"/>
        <v/>
      </c>
      <c r="BV97" s="186" t="str">
        <f t="shared" si="469"/>
        <v/>
      </c>
      <c r="BW97" s="186" t="str">
        <f t="shared" si="470"/>
        <v/>
      </c>
      <c r="BX97" s="186" t="str">
        <f t="shared" si="471"/>
        <v/>
      </c>
      <c r="BY97" s="186" t="str">
        <f t="shared" si="472"/>
        <v/>
      </c>
      <c r="BZ97" s="186" t="str">
        <f t="shared" si="473"/>
        <v/>
      </c>
      <c r="CA97" s="186" t="str">
        <f t="shared" si="474"/>
        <v/>
      </c>
      <c r="CB97" s="186" t="str">
        <f t="shared" si="475"/>
        <v/>
      </c>
      <c r="CC97" s="186" t="str">
        <f t="shared" si="476"/>
        <v/>
      </c>
      <c r="CD97" s="186" t="str">
        <f t="shared" si="477"/>
        <v/>
      </c>
      <c r="CE97" s="186" t="str">
        <f t="shared" si="478"/>
        <v/>
      </c>
      <c r="CF97" s="186" t="str">
        <f t="shared" si="479"/>
        <v/>
      </c>
      <c r="CG97" s="186" t="str">
        <f t="shared" si="480"/>
        <v/>
      </c>
      <c r="CH97" s="186" t="str">
        <f t="shared" si="481"/>
        <v/>
      </c>
      <c r="CI97" s="186" t="str">
        <f t="shared" si="482"/>
        <v/>
      </c>
      <c r="CJ97" s="186" t="str">
        <f t="shared" si="483"/>
        <v/>
      </c>
      <c r="CK97" s="186" t="str">
        <f t="shared" si="484"/>
        <v/>
      </c>
      <c r="CL97" s="186" t="str">
        <f t="shared" si="485"/>
        <v/>
      </c>
      <c r="CM97" s="186" t="str">
        <f t="shared" si="486"/>
        <v/>
      </c>
      <c r="CN97" s="186" t="str">
        <f t="shared" si="487"/>
        <v/>
      </c>
      <c r="CO97" s="186" t="str">
        <f t="shared" si="488"/>
        <v/>
      </c>
      <c r="CP97" s="186" t="str">
        <f t="shared" si="489"/>
        <v/>
      </c>
      <c r="CQ97" s="186" t="str">
        <f t="shared" si="490"/>
        <v/>
      </c>
      <c r="CR97" s="186" t="str">
        <f t="shared" si="491"/>
        <v/>
      </c>
      <c r="CS97" s="187" t="str">
        <f t="shared" si="492"/>
        <v/>
      </c>
    </row>
    <row r="98" spans="7:97">
      <c r="G98" s="1"/>
      <c r="H98" s="1"/>
      <c r="I98" s="1"/>
      <c r="J98" s="1"/>
      <c r="M98" s="75">
        <f t="shared" si="495"/>
        <v>19</v>
      </c>
      <c r="N98" s="339" t="str">
        <f t="shared" ref="N98:N112" si="499">N25</f>
        <v>직원16</v>
      </c>
      <c r="O98" s="315" t="str">
        <f t="shared" si="496"/>
        <v/>
      </c>
      <c r="P98" s="120" t="str">
        <f t="shared" si="496"/>
        <v/>
      </c>
      <c r="Q98" s="120" t="str">
        <f t="shared" si="496"/>
        <v/>
      </c>
      <c r="R98" s="120" t="str">
        <f t="shared" si="496"/>
        <v/>
      </c>
      <c r="S98" s="120" t="str">
        <f t="shared" si="496"/>
        <v/>
      </c>
      <c r="T98" s="120" t="str">
        <f t="shared" si="496"/>
        <v/>
      </c>
      <c r="U98" s="120" t="str">
        <f t="shared" si="496"/>
        <v/>
      </c>
      <c r="V98" s="120" t="str">
        <f t="shared" si="496"/>
        <v/>
      </c>
      <c r="W98" s="120" t="str">
        <f t="shared" si="496"/>
        <v/>
      </c>
      <c r="X98" s="120" t="str">
        <f t="shared" si="496"/>
        <v/>
      </c>
      <c r="Y98" s="120" t="str">
        <f t="shared" si="497"/>
        <v/>
      </c>
      <c r="Z98" s="120" t="str">
        <f t="shared" si="497"/>
        <v/>
      </c>
      <c r="AA98" s="120" t="str">
        <f t="shared" si="497"/>
        <v/>
      </c>
      <c r="AB98" s="120" t="str">
        <f t="shared" si="497"/>
        <v/>
      </c>
      <c r="AC98" s="120" t="str">
        <f t="shared" si="497"/>
        <v/>
      </c>
      <c r="AD98" s="120" t="str">
        <f t="shared" si="497"/>
        <v/>
      </c>
      <c r="AE98" s="174" t="str">
        <f t="shared" si="497"/>
        <v/>
      </c>
      <c r="AF98" s="174" t="str">
        <f t="shared" si="497"/>
        <v/>
      </c>
      <c r="AG98" s="174" t="str">
        <f t="shared" si="497"/>
        <v/>
      </c>
      <c r="AH98" s="174" t="str">
        <f t="shared" si="497"/>
        <v/>
      </c>
      <c r="AI98" s="174" t="str">
        <f t="shared" si="498"/>
        <v/>
      </c>
      <c r="AJ98" s="174" t="str">
        <f t="shared" si="498"/>
        <v/>
      </c>
      <c r="AK98" s="174" t="str">
        <f t="shared" si="498"/>
        <v/>
      </c>
      <c r="AL98" s="174" t="str">
        <f t="shared" si="498"/>
        <v/>
      </c>
      <c r="AM98" s="174" t="str">
        <f t="shared" si="498"/>
        <v/>
      </c>
      <c r="AN98" s="174" t="str">
        <f t="shared" si="498"/>
        <v/>
      </c>
      <c r="AO98" s="174" t="str">
        <f t="shared" si="498"/>
        <v/>
      </c>
      <c r="AP98" s="174" t="str">
        <f t="shared" si="498"/>
        <v/>
      </c>
      <c r="AQ98" s="174" t="str">
        <f t="shared" si="498"/>
        <v/>
      </c>
      <c r="AR98" s="174" t="str">
        <f t="shared" si="498"/>
        <v/>
      </c>
      <c r="AS98" s="175" t="str">
        <f t="shared" si="498"/>
        <v/>
      </c>
      <c r="AT98" s="5">
        <f t="shared" si="493"/>
        <v>31</v>
      </c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 s="129" t="str">
        <f t="shared" si="462"/>
        <v>직원16</v>
      </c>
      <c r="BO98" s="178" t="str">
        <f t="shared" si="494"/>
        <v/>
      </c>
      <c r="BP98" s="178" t="str">
        <f t="shared" si="463"/>
        <v/>
      </c>
      <c r="BQ98" s="178" t="str">
        <f t="shared" si="464"/>
        <v/>
      </c>
      <c r="BR98" s="178" t="str">
        <f t="shared" si="465"/>
        <v/>
      </c>
      <c r="BS98" s="178" t="str">
        <f t="shared" si="466"/>
        <v/>
      </c>
      <c r="BT98" s="178" t="str">
        <f t="shared" si="467"/>
        <v/>
      </c>
      <c r="BU98" s="178" t="str">
        <f t="shared" si="468"/>
        <v/>
      </c>
      <c r="BV98" s="178" t="str">
        <f t="shared" si="469"/>
        <v/>
      </c>
      <c r="BW98" s="178" t="str">
        <f t="shared" si="470"/>
        <v/>
      </c>
      <c r="BX98" s="178" t="str">
        <f t="shared" si="471"/>
        <v/>
      </c>
      <c r="BY98" s="178" t="str">
        <f t="shared" si="472"/>
        <v/>
      </c>
      <c r="BZ98" s="178" t="str">
        <f t="shared" si="473"/>
        <v/>
      </c>
      <c r="CA98" s="178" t="str">
        <f t="shared" si="474"/>
        <v/>
      </c>
      <c r="CB98" s="178" t="str">
        <f t="shared" si="475"/>
        <v/>
      </c>
      <c r="CC98" s="178" t="str">
        <f t="shared" si="476"/>
        <v/>
      </c>
      <c r="CD98" s="178" t="str">
        <f t="shared" si="477"/>
        <v/>
      </c>
      <c r="CE98" s="179" t="str">
        <f t="shared" si="478"/>
        <v/>
      </c>
      <c r="CF98" s="179" t="str">
        <f t="shared" si="479"/>
        <v/>
      </c>
      <c r="CG98" s="179" t="str">
        <f t="shared" si="480"/>
        <v/>
      </c>
      <c r="CH98" s="179" t="str">
        <f t="shared" si="481"/>
        <v/>
      </c>
      <c r="CI98" s="179" t="str">
        <f t="shared" si="482"/>
        <v/>
      </c>
      <c r="CJ98" s="179" t="str">
        <f t="shared" si="483"/>
        <v/>
      </c>
      <c r="CK98" s="179" t="str">
        <f t="shared" si="484"/>
        <v/>
      </c>
      <c r="CL98" s="179" t="str">
        <f t="shared" si="485"/>
        <v/>
      </c>
      <c r="CM98" s="179" t="str">
        <f t="shared" si="486"/>
        <v/>
      </c>
      <c r="CN98" s="179" t="str">
        <f t="shared" si="487"/>
        <v/>
      </c>
      <c r="CO98" s="179" t="str">
        <f t="shared" si="488"/>
        <v/>
      </c>
      <c r="CP98" s="179" t="str">
        <f t="shared" si="489"/>
        <v/>
      </c>
      <c r="CQ98" s="179" t="str">
        <f t="shared" si="490"/>
        <v/>
      </c>
      <c r="CR98" s="179" t="str">
        <f t="shared" si="491"/>
        <v/>
      </c>
      <c r="CS98" s="180" t="str">
        <f t="shared" si="492"/>
        <v/>
      </c>
    </row>
    <row r="99" spans="7:97">
      <c r="G99" s="1"/>
      <c r="H99" s="1"/>
      <c r="I99" s="1"/>
      <c r="J99" s="1"/>
      <c r="M99" s="75">
        <f t="shared" si="495"/>
        <v>20</v>
      </c>
      <c r="N99" s="339" t="str">
        <f t="shared" si="499"/>
        <v>직원17</v>
      </c>
      <c r="O99" s="315" t="str">
        <f t="shared" si="496"/>
        <v/>
      </c>
      <c r="P99" s="120" t="str">
        <f t="shared" si="496"/>
        <v/>
      </c>
      <c r="Q99" s="120" t="str">
        <f t="shared" si="496"/>
        <v/>
      </c>
      <c r="R99" s="120" t="str">
        <f t="shared" si="496"/>
        <v/>
      </c>
      <c r="S99" s="120" t="str">
        <f t="shared" si="496"/>
        <v/>
      </c>
      <c r="T99" s="120" t="str">
        <f t="shared" si="496"/>
        <v/>
      </c>
      <c r="U99" s="120" t="str">
        <f t="shared" si="496"/>
        <v/>
      </c>
      <c r="V99" s="120" t="str">
        <f t="shared" si="496"/>
        <v/>
      </c>
      <c r="W99" s="120" t="str">
        <f t="shared" si="496"/>
        <v/>
      </c>
      <c r="X99" s="120" t="str">
        <f t="shared" si="496"/>
        <v/>
      </c>
      <c r="Y99" s="120" t="str">
        <f t="shared" si="497"/>
        <v/>
      </c>
      <c r="Z99" s="120" t="str">
        <f t="shared" si="497"/>
        <v/>
      </c>
      <c r="AA99" s="120" t="str">
        <f t="shared" si="497"/>
        <v/>
      </c>
      <c r="AB99" s="120" t="str">
        <f t="shared" si="497"/>
        <v/>
      </c>
      <c r="AC99" s="120" t="str">
        <f t="shared" si="497"/>
        <v/>
      </c>
      <c r="AD99" s="120" t="str">
        <f t="shared" si="497"/>
        <v/>
      </c>
      <c r="AE99" s="174" t="str">
        <f t="shared" si="497"/>
        <v/>
      </c>
      <c r="AF99" s="174" t="str">
        <f t="shared" si="497"/>
        <v/>
      </c>
      <c r="AG99" s="174" t="str">
        <f t="shared" si="497"/>
        <v/>
      </c>
      <c r="AH99" s="174" t="str">
        <f t="shared" si="497"/>
        <v/>
      </c>
      <c r="AI99" s="174" t="str">
        <f t="shared" si="498"/>
        <v/>
      </c>
      <c r="AJ99" s="174" t="str">
        <f t="shared" si="498"/>
        <v/>
      </c>
      <c r="AK99" s="174" t="str">
        <f t="shared" si="498"/>
        <v/>
      </c>
      <c r="AL99" s="174" t="str">
        <f t="shared" si="498"/>
        <v/>
      </c>
      <c r="AM99" s="174" t="str">
        <f t="shared" si="498"/>
        <v/>
      </c>
      <c r="AN99" s="174" t="str">
        <f t="shared" si="498"/>
        <v/>
      </c>
      <c r="AO99" s="174" t="str">
        <f t="shared" si="498"/>
        <v/>
      </c>
      <c r="AP99" s="174" t="str">
        <f t="shared" si="498"/>
        <v/>
      </c>
      <c r="AQ99" s="174" t="str">
        <f t="shared" si="498"/>
        <v/>
      </c>
      <c r="AR99" s="174" t="str">
        <f t="shared" si="498"/>
        <v/>
      </c>
      <c r="AS99" s="175" t="str">
        <f t="shared" si="498"/>
        <v/>
      </c>
      <c r="AT99" s="5">
        <f t="shared" si="493"/>
        <v>31</v>
      </c>
      <c r="BA99" s="44"/>
      <c r="BB99"/>
      <c r="BC99"/>
      <c r="BD99"/>
      <c r="BE99"/>
      <c r="BF99"/>
      <c r="BG99"/>
      <c r="BH99"/>
      <c r="BI99"/>
      <c r="BJ99"/>
      <c r="BK99"/>
      <c r="BL99"/>
      <c r="BM99"/>
      <c r="BN99" s="129" t="str">
        <f t="shared" si="462"/>
        <v>직원17</v>
      </c>
      <c r="BO99" s="178" t="str">
        <f t="shared" si="494"/>
        <v/>
      </c>
      <c r="BP99" s="178" t="str">
        <f t="shared" si="463"/>
        <v/>
      </c>
      <c r="BQ99" s="178" t="str">
        <f t="shared" si="464"/>
        <v/>
      </c>
      <c r="BR99" s="178" t="str">
        <f t="shared" si="465"/>
        <v/>
      </c>
      <c r="BS99" s="178" t="str">
        <f t="shared" si="466"/>
        <v/>
      </c>
      <c r="BT99" s="178" t="str">
        <f t="shared" si="467"/>
        <v/>
      </c>
      <c r="BU99" s="178" t="str">
        <f t="shared" si="468"/>
        <v/>
      </c>
      <c r="BV99" s="178" t="str">
        <f t="shared" si="469"/>
        <v/>
      </c>
      <c r="BW99" s="178" t="str">
        <f t="shared" si="470"/>
        <v/>
      </c>
      <c r="BX99" s="178" t="str">
        <f t="shared" si="471"/>
        <v/>
      </c>
      <c r="BY99" s="178" t="str">
        <f t="shared" si="472"/>
        <v/>
      </c>
      <c r="BZ99" s="178" t="str">
        <f t="shared" si="473"/>
        <v/>
      </c>
      <c r="CA99" s="178" t="str">
        <f t="shared" si="474"/>
        <v/>
      </c>
      <c r="CB99" s="178" t="str">
        <f t="shared" si="475"/>
        <v/>
      </c>
      <c r="CC99" s="178" t="str">
        <f t="shared" si="476"/>
        <v/>
      </c>
      <c r="CD99" s="178" t="str">
        <f t="shared" si="477"/>
        <v/>
      </c>
      <c r="CE99" s="179" t="str">
        <f t="shared" si="478"/>
        <v/>
      </c>
      <c r="CF99" s="179" t="str">
        <f t="shared" si="479"/>
        <v/>
      </c>
      <c r="CG99" s="179" t="str">
        <f t="shared" si="480"/>
        <v/>
      </c>
      <c r="CH99" s="179" t="str">
        <f t="shared" si="481"/>
        <v/>
      </c>
      <c r="CI99" s="179" t="str">
        <f t="shared" si="482"/>
        <v/>
      </c>
      <c r="CJ99" s="179" t="str">
        <f t="shared" si="483"/>
        <v/>
      </c>
      <c r="CK99" s="179" t="str">
        <f t="shared" si="484"/>
        <v/>
      </c>
      <c r="CL99" s="179" t="str">
        <f t="shared" si="485"/>
        <v/>
      </c>
      <c r="CM99" s="179" t="str">
        <f t="shared" si="486"/>
        <v/>
      </c>
      <c r="CN99" s="179" t="str">
        <f t="shared" si="487"/>
        <v/>
      </c>
      <c r="CO99" s="179" t="str">
        <f t="shared" si="488"/>
        <v/>
      </c>
      <c r="CP99" s="179" t="str">
        <f t="shared" si="489"/>
        <v/>
      </c>
      <c r="CQ99" s="179" t="str">
        <f t="shared" si="490"/>
        <v/>
      </c>
      <c r="CR99" s="179" t="str">
        <f t="shared" si="491"/>
        <v/>
      </c>
      <c r="CS99" s="180" t="str">
        <f t="shared" si="492"/>
        <v/>
      </c>
    </row>
    <row r="100" spans="7:97">
      <c r="G100" s="1"/>
      <c r="H100" s="1"/>
      <c r="I100" s="1"/>
      <c r="J100" s="1"/>
      <c r="M100" s="75">
        <f t="shared" si="495"/>
        <v>21</v>
      </c>
      <c r="N100" s="339" t="str">
        <f t="shared" si="499"/>
        <v>직원18</v>
      </c>
      <c r="O100" s="315" t="str">
        <f t="shared" si="496"/>
        <v/>
      </c>
      <c r="P100" s="120" t="str">
        <f t="shared" si="496"/>
        <v/>
      </c>
      <c r="Q100" s="120" t="str">
        <f t="shared" si="496"/>
        <v/>
      </c>
      <c r="R100" s="120" t="str">
        <f t="shared" si="496"/>
        <v/>
      </c>
      <c r="S100" s="120" t="str">
        <f t="shared" si="496"/>
        <v/>
      </c>
      <c r="T100" s="120" t="str">
        <f t="shared" si="496"/>
        <v/>
      </c>
      <c r="U100" s="120" t="str">
        <f t="shared" si="496"/>
        <v/>
      </c>
      <c r="V100" s="120" t="str">
        <f t="shared" si="496"/>
        <v/>
      </c>
      <c r="W100" s="120" t="str">
        <f t="shared" si="496"/>
        <v/>
      </c>
      <c r="X100" s="120" t="str">
        <f t="shared" si="496"/>
        <v/>
      </c>
      <c r="Y100" s="120" t="str">
        <f t="shared" si="497"/>
        <v/>
      </c>
      <c r="Z100" s="120" t="str">
        <f t="shared" si="497"/>
        <v/>
      </c>
      <c r="AA100" s="120" t="str">
        <f t="shared" si="497"/>
        <v/>
      </c>
      <c r="AB100" s="120" t="str">
        <f t="shared" si="497"/>
        <v/>
      </c>
      <c r="AC100" s="120" t="str">
        <f t="shared" si="497"/>
        <v/>
      </c>
      <c r="AD100" s="120" t="str">
        <f t="shared" si="497"/>
        <v/>
      </c>
      <c r="AE100" s="174" t="str">
        <f t="shared" si="497"/>
        <v/>
      </c>
      <c r="AF100" s="174" t="str">
        <f t="shared" si="497"/>
        <v/>
      </c>
      <c r="AG100" s="174" t="str">
        <f t="shared" si="497"/>
        <v/>
      </c>
      <c r="AH100" s="174" t="str">
        <f t="shared" si="497"/>
        <v/>
      </c>
      <c r="AI100" s="174" t="str">
        <f t="shared" si="498"/>
        <v/>
      </c>
      <c r="AJ100" s="174" t="str">
        <f t="shared" si="498"/>
        <v/>
      </c>
      <c r="AK100" s="174" t="str">
        <f t="shared" si="498"/>
        <v/>
      </c>
      <c r="AL100" s="174" t="str">
        <f t="shared" si="498"/>
        <v/>
      </c>
      <c r="AM100" s="174" t="str">
        <f t="shared" si="498"/>
        <v/>
      </c>
      <c r="AN100" s="174" t="str">
        <f t="shared" si="498"/>
        <v/>
      </c>
      <c r="AO100" s="174" t="str">
        <f t="shared" si="498"/>
        <v/>
      </c>
      <c r="AP100" s="174" t="str">
        <f t="shared" si="498"/>
        <v/>
      </c>
      <c r="AQ100" s="174" t="str">
        <f t="shared" si="498"/>
        <v/>
      </c>
      <c r="AR100" s="174" t="str">
        <f t="shared" si="498"/>
        <v/>
      </c>
      <c r="AS100" s="175" t="str">
        <f t="shared" si="498"/>
        <v/>
      </c>
      <c r="AT100" s="5">
        <f t="shared" si="493"/>
        <v>31</v>
      </c>
      <c r="BA100" s="44"/>
      <c r="BB100"/>
      <c r="BC100"/>
      <c r="BD100"/>
      <c r="BE100"/>
      <c r="BF100"/>
      <c r="BG100"/>
      <c r="BH100"/>
      <c r="BI100"/>
      <c r="BJ100"/>
      <c r="BK100"/>
      <c r="BL100"/>
      <c r="BM100"/>
      <c r="BN100" s="129" t="str">
        <f t="shared" si="462"/>
        <v>직원18</v>
      </c>
      <c r="BO100" s="178" t="str">
        <f t="shared" si="494"/>
        <v/>
      </c>
      <c r="BP100" s="178" t="str">
        <f t="shared" si="463"/>
        <v/>
      </c>
      <c r="BQ100" s="178" t="str">
        <f t="shared" si="464"/>
        <v/>
      </c>
      <c r="BR100" s="178" t="str">
        <f t="shared" si="465"/>
        <v/>
      </c>
      <c r="BS100" s="178" t="str">
        <f t="shared" si="466"/>
        <v/>
      </c>
      <c r="BT100" s="178" t="str">
        <f t="shared" si="467"/>
        <v/>
      </c>
      <c r="BU100" s="178" t="str">
        <f t="shared" si="468"/>
        <v/>
      </c>
      <c r="BV100" s="178" t="str">
        <f t="shared" si="469"/>
        <v/>
      </c>
      <c r="BW100" s="178" t="str">
        <f t="shared" si="470"/>
        <v/>
      </c>
      <c r="BX100" s="178" t="str">
        <f t="shared" si="471"/>
        <v/>
      </c>
      <c r="BY100" s="178" t="str">
        <f t="shared" si="472"/>
        <v/>
      </c>
      <c r="BZ100" s="178" t="str">
        <f t="shared" si="473"/>
        <v/>
      </c>
      <c r="CA100" s="178" t="str">
        <f t="shared" si="474"/>
        <v/>
      </c>
      <c r="CB100" s="178" t="str">
        <f t="shared" si="475"/>
        <v/>
      </c>
      <c r="CC100" s="178" t="str">
        <f t="shared" si="476"/>
        <v/>
      </c>
      <c r="CD100" s="178" t="str">
        <f t="shared" si="477"/>
        <v/>
      </c>
      <c r="CE100" s="179" t="str">
        <f t="shared" si="478"/>
        <v/>
      </c>
      <c r="CF100" s="179" t="str">
        <f t="shared" si="479"/>
        <v/>
      </c>
      <c r="CG100" s="179" t="str">
        <f t="shared" si="480"/>
        <v/>
      </c>
      <c r="CH100" s="179" t="str">
        <f t="shared" si="481"/>
        <v/>
      </c>
      <c r="CI100" s="179" t="str">
        <f t="shared" si="482"/>
        <v/>
      </c>
      <c r="CJ100" s="179" t="str">
        <f t="shared" si="483"/>
        <v/>
      </c>
      <c r="CK100" s="179" t="str">
        <f t="shared" si="484"/>
        <v/>
      </c>
      <c r="CL100" s="179" t="str">
        <f t="shared" si="485"/>
        <v/>
      </c>
      <c r="CM100" s="179" t="str">
        <f t="shared" si="486"/>
        <v/>
      </c>
      <c r="CN100" s="179" t="str">
        <f t="shared" si="487"/>
        <v/>
      </c>
      <c r="CO100" s="179" t="str">
        <f t="shared" si="488"/>
        <v/>
      </c>
      <c r="CP100" s="179" t="str">
        <f t="shared" si="489"/>
        <v/>
      </c>
      <c r="CQ100" s="179" t="str">
        <f t="shared" si="490"/>
        <v/>
      </c>
      <c r="CR100" s="179" t="str">
        <f t="shared" si="491"/>
        <v/>
      </c>
      <c r="CS100" s="180" t="str">
        <f t="shared" si="492"/>
        <v/>
      </c>
    </row>
    <row r="101" spans="7:97">
      <c r="G101" s="1"/>
      <c r="H101" s="1"/>
      <c r="I101" s="1"/>
      <c r="J101" s="1"/>
      <c r="M101" s="75">
        <f t="shared" si="495"/>
        <v>22</v>
      </c>
      <c r="N101" s="339" t="str">
        <f t="shared" si="499"/>
        <v>직원19</v>
      </c>
      <c r="O101" s="315" t="str">
        <f t="shared" si="496"/>
        <v/>
      </c>
      <c r="P101" s="120" t="str">
        <f t="shared" si="496"/>
        <v/>
      </c>
      <c r="Q101" s="120" t="str">
        <f t="shared" si="496"/>
        <v/>
      </c>
      <c r="R101" s="120" t="str">
        <f t="shared" si="496"/>
        <v/>
      </c>
      <c r="S101" s="120" t="str">
        <f t="shared" si="496"/>
        <v/>
      </c>
      <c r="T101" s="120" t="str">
        <f t="shared" si="496"/>
        <v/>
      </c>
      <c r="U101" s="120" t="str">
        <f t="shared" si="496"/>
        <v/>
      </c>
      <c r="V101" s="120" t="str">
        <f t="shared" si="496"/>
        <v/>
      </c>
      <c r="W101" s="120" t="str">
        <f t="shared" si="496"/>
        <v/>
      </c>
      <c r="X101" s="120" t="str">
        <f t="shared" si="496"/>
        <v/>
      </c>
      <c r="Y101" s="120" t="str">
        <f t="shared" si="497"/>
        <v/>
      </c>
      <c r="Z101" s="120" t="str">
        <f t="shared" si="497"/>
        <v/>
      </c>
      <c r="AA101" s="120" t="str">
        <f t="shared" si="497"/>
        <v/>
      </c>
      <c r="AB101" s="120" t="str">
        <f t="shared" si="497"/>
        <v/>
      </c>
      <c r="AC101" s="120" t="str">
        <f t="shared" si="497"/>
        <v/>
      </c>
      <c r="AD101" s="120" t="str">
        <f t="shared" si="497"/>
        <v/>
      </c>
      <c r="AE101" s="174" t="str">
        <f t="shared" si="497"/>
        <v/>
      </c>
      <c r="AF101" s="174" t="str">
        <f t="shared" si="497"/>
        <v/>
      </c>
      <c r="AG101" s="174" t="str">
        <f t="shared" si="497"/>
        <v/>
      </c>
      <c r="AH101" s="174" t="str">
        <f t="shared" si="497"/>
        <v/>
      </c>
      <c r="AI101" s="174" t="str">
        <f t="shared" si="498"/>
        <v/>
      </c>
      <c r="AJ101" s="174" t="str">
        <f t="shared" si="498"/>
        <v/>
      </c>
      <c r="AK101" s="174" t="str">
        <f t="shared" si="498"/>
        <v/>
      </c>
      <c r="AL101" s="174" t="str">
        <f t="shared" si="498"/>
        <v/>
      </c>
      <c r="AM101" s="174" t="str">
        <f t="shared" si="498"/>
        <v/>
      </c>
      <c r="AN101" s="174" t="str">
        <f t="shared" si="498"/>
        <v/>
      </c>
      <c r="AO101" s="174" t="str">
        <f t="shared" si="498"/>
        <v/>
      </c>
      <c r="AP101" s="174" t="str">
        <f t="shared" si="498"/>
        <v/>
      </c>
      <c r="AQ101" s="174" t="str">
        <f t="shared" si="498"/>
        <v/>
      </c>
      <c r="AR101" s="174" t="str">
        <f t="shared" si="498"/>
        <v/>
      </c>
      <c r="AS101" s="175" t="str">
        <f t="shared" si="498"/>
        <v/>
      </c>
      <c r="AT101" s="5">
        <f t="shared" si="493"/>
        <v>31</v>
      </c>
      <c r="BA101" s="44"/>
      <c r="BB101"/>
      <c r="BC101"/>
      <c r="BD101"/>
      <c r="BE101"/>
      <c r="BF101"/>
      <c r="BG101"/>
      <c r="BH101"/>
      <c r="BI101"/>
      <c r="BJ101"/>
      <c r="BK101"/>
      <c r="BL101"/>
      <c r="BM101"/>
      <c r="BN101" s="129" t="str">
        <f t="shared" si="462"/>
        <v>직원19</v>
      </c>
      <c r="BO101" s="178" t="str">
        <f t="shared" si="494"/>
        <v/>
      </c>
      <c r="BP101" s="178" t="str">
        <f t="shared" si="463"/>
        <v/>
      </c>
      <c r="BQ101" s="178" t="str">
        <f t="shared" si="464"/>
        <v/>
      </c>
      <c r="BR101" s="178" t="str">
        <f t="shared" si="465"/>
        <v/>
      </c>
      <c r="BS101" s="178" t="str">
        <f t="shared" si="466"/>
        <v/>
      </c>
      <c r="BT101" s="178" t="str">
        <f t="shared" si="467"/>
        <v/>
      </c>
      <c r="BU101" s="178" t="str">
        <f t="shared" si="468"/>
        <v/>
      </c>
      <c r="BV101" s="178" t="str">
        <f t="shared" si="469"/>
        <v/>
      </c>
      <c r="BW101" s="178" t="str">
        <f t="shared" si="470"/>
        <v/>
      </c>
      <c r="BX101" s="178" t="str">
        <f t="shared" si="471"/>
        <v/>
      </c>
      <c r="BY101" s="178" t="str">
        <f t="shared" si="472"/>
        <v/>
      </c>
      <c r="BZ101" s="178" t="str">
        <f t="shared" si="473"/>
        <v/>
      </c>
      <c r="CA101" s="178" t="str">
        <f t="shared" si="474"/>
        <v/>
      </c>
      <c r="CB101" s="178" t="str">
        <f t="shared" si="475"/>
        <v/>
      </c>
      <c r="CC101" s="178" t="str">
        <f t="shared" si="476"/>
        <v/>
      </c>
      <c r="CD101" s="178" t="str">
        <f t="shared" si="477"/>
        <v/>
      </c>
      <c r="CE101" s="179" t="str">
        <f t="shared" si="478"/>
        <v/>
      </c>
      <c r="CF101" s="179" t="str">
        <f t="shared" si="479"/>
        <v/>
      </c>
      <c r="CG101" s="179" t="str">
        <f t="shared" si="480"/>
        <v/>
      </c>
      <c r="CH101" s="179" t="str">
        <f t="shared" si="481"/>
        <v/>
      </c>
      <c r="CI101" s="179" t="str">
        <f t="shared" si="482"/>
        <v/>
      </c>
      <c r="CJ101" s="179" t="str">
        <f t="shared" si="483"/>
        <v/>
      </c>
      <c r="CK101" s="179" t="str">
        <f t="shared" si="484"/>
        <v/>
      </c>
      <c r="CL101" s="179" t="str">
        <f t="shared" si="485"/>
        <v/>
      </c>
      <c r="CM101" s="179" t="str">
        <f t="shared" si="486"/>
        <v/>
      </c>
      <c r="CN101" s="179" t="str">
        <f t="shared" si="487"/>
        <v/>
      </c>
      <c r="CO101" s="179" t="str">
        <f t="shared" si="488"/>
        <v/>
      </c>
      <c r="CP101" s="179" t="str">
        <f t="shared" si="489"/>
        <v/>
      </c>
      <c r="CQ101" s="179" t="str">
        <f t="shared" si="490"/>
        <v/>
      </c>
      <c r="CR101" s="179" t="str">
        <f t="shared" si="491"/>
        <v/>
      </c>
      <c r="CS101" s="180" t="str">
        <f t="shared" si="492"/>
        <v/>
      </c>
    </row>
    <row r="102" spans="7:97">
      <c r="G102" s="1"/>
      <c r="H102" s="1"/>
      <c r="I102" s="1"/>
      <c r="J102" s="1"/>
      <c r="M102" s="75">
        <f t="shared" si="495"/>
        <v>23</v>
      </c>
      <c r="N102" s="339" t="str">
        <f t="shared" si="499"/>
        <v>직원20</v>
      </c>
      <c r="O102" s="315" t="str">
        <f t="shared" si="496"/>
        <v/>
      </c>
      <c r="P102" s="120" t="str">
        <f t="shared" si="496"/>
        <v/>
      </c>
      <c r="Q102" s="120" t="str">
        <f t="shared" si="496"/>
        <v/>
      </c>
      <c r="R102" s="120" t="str">
        <f t="shared" si="496"/>
        <v/>
      </c>
      <c r="S102" s="120" t="str">
        <f t="shared" si="496"/>
        <v/>
      </c>
      <c r="T102" s="120" t="str">
        <f t="shared" si="496"/>
        <v/>
      </c>
      <c r="U102" s="120" t="str">
        <f t="shared" si="496"/>
        <v/>
      </c>
      <c r="V102" s="120" t="str">
        <f t="shared" si="496"/>
        <v/>
      </c>
      <c r="W102" s="120" t="str">
        <f t="shared" si="496"/>
        <v/>
      </c>
      <c r="X102" s="120" t="str">
        <f t="shared" si="496"/>
        <v/>
      </c>
      <c r="Y102" s="120" t="str">
        <f t="shared" si="497"/>
        <v/>
      </c>
      <c r="Z102" s="120" t="str">
        <f t="shared" si="497"/>
        <v/>
      </c>
      <c r="AA102" s="120" t="str">
        <f t="shared" si="497"/>
        <v/>
      </c>
      <c r="AB102" s="120" t="str">
        <f t="shared" si="497"/>
        <v/>
      </c>
      <c r="AC102" s="120" t="str">
        <f t="shared" si="497"/>
        <v/>
      </c>
      <c r="AD102" s="120" t="str">
        <f t="shared" si="497"/>
        <v/>
      </c>
      <c r="AE102" s="174" t="str">
        <f t="shared" si="497"/>
        <v/>
      </c>
      <c r="AF102" s="174" t="str">
        <f t="shared" si="497"/>
        <v/>
      </c>
      <c r="AG102" s="174" t="str">
        <f t="shared" si="497"/>
        <v/>
      </c>
      <c r="AH102" s="174" t="str">
        <f t="shared" si="497"/>
        <v/>
      </c>
      <c r="AI102" s="174" t="str">
        <f t="shared" si="498"/>
        <v/>
      </c>
      <c r="AJ102" s="174" t="str">
        <f t="shared" si="498"/>
        <v/>
      </c>
      <c r="AK102" s="174" t="str">
        <f t="shared" si="498"/>
        <v/>
      </c>
      <c r="AL102" s="174" t="str">
        <f t="shared" si="498"/>
        <v/>
      </c>
      <c r="AM102" s="174" t="str">
        <f t="shared" si="498"/>
        <v/>
      </c>
      <c r="AN102" s="174" t="str">
        <f t="shared" si="498"/>
        <v/>
      </c>
      <c r="AO102" s="174" t="str">
        <f t="shared" si="498"/>
        <v/>
      </c>
      <c r="AP102" s="174" t="str">
        <f t="shared" si="498"/>
        <v/>
      </c>
      <c r="AQ102" s="174" t="str">
        <f t="shared" si="498"/>
        <v/>
      </c>
      <c r="AR102" s="174" t="str">
        <f t="shared" si="498"/>
        <v/>
      </c>
      <c r="AS102" s="175" t="str">
        <f t="shared" si="498"/>
        <v/>
      </c>
      <c r="AT102" s="5">
        <f t="shared" si="493"/>
        <v>31</v>
      </c>
      <c r="BA102" s="44"/>
      <c r="BB102"/>
      <c r="BC102"/>
      <c r="BD102"/>
      <c r="BE102"/>
      <c r="BF102"/>
      <c r="BG102"/>
      <c r="BH102"/>
      <c r="BI102"/>
      <c r="BJ102"/>
      <c r="BK102"/>
      <c r="BL102"/>
      <c r="BM102"/>
      <c r="BN102" s="129" t="str">
        <f t="shared" si="462"/>
        <v>직원20</v>
      </c>
      <c r="BO102" s="178" t="str">
        <f t="shared" si="494"/>
        <v/>
      </c>
      <c r="BP102" s="178" t="str">
        <f t="shared" si="463"/>
        <v/>
      </c>
      <c r="BQ102" s="178" t="str">
        <f t="shared" si="464"/>
        <v/>
      </c>
      <c r="BR102" s="178" t="str">
        <f t="shared" si="465"/>
        <v/>
      </c>
      <c r="BS102" s="178" t="str">
        <f t="shared" si="466"/>
        <v/>
      </c>
      <c r="BT102" s="178" t="str">
        <f t="shared" si="467"/>
        <v/>
      </c>
      <c r="BU102" s="178" t="str">
        <f t="shared" si="468"/>
        <v/>
      </c>
      <c r="BV102" s="178" t="str">
        <f t="shared" si="469"/>
        <v/>
      </c>
      <c r="BW102" s="178" t="str">
        <f t="shared" si="470"/>
        <v/>
      </c>
      <c r="BX102" s="178" t="str">
        <f t="shared" si="471"/>
        <v/>
      </c>
      <c r="BY102" s="178" t="str">
        <f t="shared" si="472"/>
        <v/>
      </c>
      <c r="BZ102" s="178" t="str">
        <f t="shared" si="473"/>
        <v/>
      </c>
      <c r="CA102" s="178" t="str">
        <f t="shared" si="474"/>
        <v/>
      </c>
      <c r="CB102" s="178" t="str">
        <f t="shared" si="475"/>
        <v/>
      </c>
      <c r="CC102" s="178" t="str">
        <f t="shared" si="476"/>
        <v/>
      </c>
      <c r="CD102" s="178" t="str">
        <f t="shared" si="477"/>
        <v/>
      </c>
      <c r="CE102" s="179" t="str">
        <f t="shared" si="478"/>
        <v/>
      </c>
      <c r="CF102" s="179" t="str">
        <f t="shared" si="479"/>
        <v/>
      </c>
      <c r="CG102" s="179" t="str">
        <f t="shared" si="480"/>
        <v/>
      </c>
      <c r="CH102" s="179" t="str">
        <f t="shared" si="481"/>
        <v/>
      </c>
      <c r="CI102" s="179" t="str">
        <f t="shared" si="482"/>
        <v/>
      </c>
      <c r="CJ102" s="179" t="str">
        <f t="shared" si="483"/>
        <v/>
      </c>
      <c r="CK102" s="179" t="str">
        <f t="shared" si="484"/>
        <v/>
      </c>
      <c r="CL102" s="179" t="str">
        <f t="shared" si="485"/>
        <v/>
      </c>
      <c r="CM102" s="179" t="str">
        <f t="shared" si="486"/>
        <v/>
      </c>
      <c r="CN102" s="179" t="str">
        <f t="shared" si="487"/>
        <v/>
      </c>
      <c r="CO102" s="179" t="str">
        <f t="shared" si="488"/>
        <v/>
      </c>
      <c r="CP102" s="179" t="str">
        <f t="shared" si="489"/>
        <v/>
      </c>
      <c r="CQ102" s="179" t="str">
        <f t="shared" si="490"/>
        <v/>
      </c>
      <c r="CR102" s="179" t="str">
        <f t="shared" si="491"/>
        <v/>
      </c>
      <c r="CS102" s="180" t="str">
        <f t="shared" si="492"/>
        <v/>
      </c>
    </row>
    <row r="103" spans="7:97">
      <c r="G103" s="1"/>
      <c r="H103" s="1"/>
      <c r="I103" s="1"/>
      <c r="J103" s="1"/>
      <c r="M103" s="75">
        <f t="shared" si="495"/>
        <v>24</v>
      </c>
      <c r="N103" s="339" t="str">
        <f t="shared" si="499"/>
        <v>직원21</v>
      </c>
      <c r="O103" s="315" t="str">
        <f t="shared" ref="O103:X112" si="500">HLOOKUP(O$80,$O$42:$HP$74,$M103,0)</f>
        <v/>
      </c>
      <c r="P103" s="120" t="str">
        <f t="shared" si="500"/>
        <v/>
      </c>
      <c r="Q103" s="120" t="str">
        <f t="shared" si="500"/>
        <v/>
      </c>
      <c r="R103" s="120" t="str">
        <f t="shared" si="500"/>
        <v/>
      </c>
      <c r="S103" s="120" t="str">
        <f t="shared" si="500"/>
        <v/>
      </c>
      <c r="T103" s="120" t="str">
        <f t="shared" si="500"/>
        <v/>
      </c>
      <c r="U103" s="120" t="str">
        <f t="shared" si="500"/>
        <v/>
      </c>
      <c r="V103" s="120" t="str">
        <f t="shared" si="500"/>
        <v/>
      </c>
      <c r="W103" s="120" t="str">
        <f t="shared" si="500"/>
        <v/>
      </c>
      <c r="X103" s="120" t="str">
        <f t="shared" si="500"/>
        <v/>
      </c>
      <c r="Y103" s="120" t="str">
        <f t="shared" ref="Y103:AH112" si="501">HLOOKUP(Y$80,$O$42:$HP$74,$M103,0)</f>
        <v/>
      </c>
      <c r="Z103" s="120" t="str">
        <f t="shared" si="501"/>
        <v/>
      </c>
      <c r="AA103" s="120" t="str">
        <f t="shared" si="501"/>
        <v/>
      </c>
      <c r="AB103" s="120" t="str">
        <f t="shared" si="501"/>
        <v/>
      </c>
      <c r="AC103" s="120" t="str">
        <f t="shared" si="501"/>
        <v/>
      </c>
      <c r="AD103" s="120" t="str">
        <f t="shared" si="501"/>
        <v/>
      </c>
      <c r="AE103" s="174" t="str">
        <f t="shared" si="501"/>
        <v/>
      </c>
      <c r="AF103" s="174" t="str">
        <f t="shared" si="501"/>
        <v/>
      </c>
      <c r="AG103" s="174" t="str">
        <f t="shared" si="501"/>
        <v/>
      </c>
      <c r="AH103" s="174" t="str">
        <f t="shared" si="501"/>
        <v/>
      </c>
      <c r="AI103" s="174" t="str">
        <f t="shared" ref="AI103:AS112" si="502">HLOOKUP(AI$80,$O$42:$HP$74,$M103,0)</f>
        <v/>
      </c>
      <c r="AJ103" s="174" t="str">
        <f t="shared" si="502"/>
        <v/>
      </c>
      <c r="AK103" s="174" t="str">
        <f t="shared" si="502"/>
        <v/>
      </c>
      <c r="AL103" s="174" t="str">
        <f t="shared" si="502"/>
        <v/>
      </c>
      <c r="AM103" s="174" t="str">
        <f t="shared" si="502"/>
        <v/>
      </c>
      <c r="AN103" s="174" t="str">
        <f t="shared" si="502"/>
        <v/>
      </c>
      <c r="AO103" s="174" t="str">
        <f t="shared" si="502"/>
        <v/>
      </c>
      <c r="AP103" s="174" t="str">
        <f t="shared" si="502"/>
        <v/>
      </c>
      <c r="AQ103" s="174" t="str">
        <f t="shared" si="502"/>
        <v/>
      </c>
      <c r="AR103" s="174" t="str">
        <f t="shared" si="502"/>
        <v/>
      </c>
      <c r="AS103" s="175" t="str">
        <f t="shared" si="502"/>
        <v/>
      </c>
      <c r="AT103" s="5">
        <f t="shared" si="493"/>
        <v>31</v>
      </c>
      <c r="BA103" s="44"/>
      <c r="BB103"/>
      <c r="BC103"/>
      <c r="BD103"/>
      <c r="BE103"/>
      <c r="BF103"/>
      <c r="BG103"/>
      <c r="BH103"/>
      <c r="BI103"/>
      <c r="BJ103"/>
      <c r="BK103"/>
      <c r="BL103"/>
      <c r="BM103"/>
      <c r="BN103" s="129" t="str">
        <f t="shared" si="462"/>
        <v>직원21</v>
      </c>
      <c r="BO103" s="178" t="str">
        <f t="shared" si="494"/>
        <v/>
      </c>
      <c r="BP103" s="178" t="str">
        <f t="shared" si="463"/>
        <v/>
      </c>
      <c r="BQ103" s="178" t="str">
        <f t="shared" si="464"/>
        <v/>
      </c>
      <c r="BR103" s="178" t="str">
        <f t="shared" si="465"/>
        <v/>
      </c>
      <c r="BS103" s="178" t="str">
        <f t="shared" si="466"/>
        <v/>
      </c>
      <c r="BT103" s="178" t="str">
        <f t="shared" si="467"/>
        <v/>
      </c>
      <c r="BU103" s="178" t="str">
        <f t="shared" si="468"/>
        <v/>
      </c>
      <c r="BV103" s="178" t="str">
        <f t="shared" si="469"/>
        <v/>
      </c>
      <c r="BW103" s="178" t="str">
        <f t="shared" si="470"/>
        <v/>
      </c>
      <c r="BX103" s="178" t="str">
        <f t="shared" si="471"/>
        <v/>
      </c>
      <c r="BY103" s="178" t="str">
        <f t="shared" si="472"/>
        <v/>
      </c>
      <c r="BZ103" s="178" t="str">
        <f t="shared" si="473"/>
        <v/>
      </c>
      <c r="CA103" s="178" t="str">
        <f t="shared" si="474"/>
        <v/>
      </c>
      <c r="CB103" s="178" t="str">
        <f t="shared" si="475"/>
        <v/>
      </c>
      <c r="CC103" s="178" t="str">
        <f t="shared" si="476"/>
        <v/>
      </c>
      <c r="CD103" s="178" t="str">
        <f t="shared" si="477"/>
        <v/>
      </c>
      <c r="CE103" s="179" t="str">
        <f t="shared" si="478"/>
        <v/>
      </c>
      <c r="CF103" s="179" t="str">
        <f t="shared" si="479"/>
        <v/>
      </c>
      <c r="CG103" s="179" t="str">
        <f t="shared" si="480"/>
        <v/>
      </c>
      <c r="CH103" s="179" t="str">
        <f t="shared" si="481"/>
        <v/>
      </c>
      <c r="CI103" s="179" t="str">
        <f t="shared" si="482"/>
        <v/>
      </c>
      <c r="CJ103" s="179" t="str">
        <f t="shared" si="483"/>
        <v/>
      </c>
      <c r="CK103" s="179" t="str">
        <f t="shared" si="484"/>
        <v/>
      </c>
      <c r="CL103" s="179" t="str">
        <f t="shared" si="485"/>
        <v/>
      </c>
      <c r="CM103" s="179" t="str">
        <f t="shared" si="486"/>
        <v/>
      </c>
      <c r="CN103" s="179" t="str">
        <f t="shared" si="487"/>
        <v/>
      </c>
      <c r="CO103" s="179" t="str">
        <f t="shared" si="488"/>
        <v/>
      </c>
      <c r="CP103" s="179" t="str">
        <f t="shared" si="489"/>
        <v/>
      </c>
      <c r="CQ103" s="179" t="str">
        <f t="shared" si="490"/>
        <v/>
      </c>
      <c r="CR103" s="179" t="str">
        <f t="shared" si="491"/>
        <v/>
      </c>
      <c r="CS103" s="180" t="str">
        <f t="shared" si="492"/>
        <v/>
      </c>
    </row>
    <row r="104" spans="7:97">
      <c r="G104" s="1"/>
      <c r="H104" s="1"/>
      <c r="I104" s="1"/>
      <c r="J104" s="1"/>
      <c r="M104" s="75">
        <f t="shared" si="495"/>
        <v>25</v>
      </c>
      <c r="N104" s="339" t="str">
        <f t="shared" si="499"/>
        <v>직원22</v>
      </c>
      <c r="O104" s="315" t="str">
        <f t="shared" si="500"/>
        <v/>
      </c>
      <c r="P104" s="120" t="str">
        <f t="shared" si="500"/>
        <v/>
      </c>
      <c r="Q104" s="120" t="str">
        <f t="shared" si="500"/>
        <v/>
      </c>
      <c r="R104" s="120" t="str">
        <f t="shared" si="500"/>
        <v/>
      </c>
      <c r="S104" s="120" t="str">
        <f t="shared" si="500"/>
        <v/>
      </c>
      <c r="T104" s="120" t="str">
        <f t="shared" si="500"/>
        <v/>
      </c>
      <c r="U104" s="120" t="str">
        <f t="shared" si="500"/>
        <v/>
      </c>
      <c r="V104" s="120" t="str">
        <f t="shared" si="500"/>
        <v/>
      </c>
      <c r="W104" s="120" t="str">
        <f t="shared" si="500"/>
        <v/>
      </c>
      <c r="X104" s="120" t="str">
        <f t="shared" si="500"/>
        <v/>
      </c>
      <c r="Y104" s="120" t="str">
        <f t="shared" si="501"/>
        <v/>
      </c>
      <c r="Z104" s="120" t="str">
        <f t="shared" si="501"/>
        <v/>
      </c>
      <c r="AA104" s="120" t="str">
        <f t="shared" si="501"/>
        <v/>
      </c>
      <c r="AB104" s="120" t="str">
        <f t="shared" si="501"/>
        <v/>
      </c>
      <c r="AC104" s="120" t="str">
        <f t="shared" si="501"/>
        <v/>
      </c>
      <c r="AD104" s="120" t="str">
        <f t="shared" si="501"/>
        <v/>
      </c>
      <c r="AE104" s="174" t="str">
        <f t="shared" si="501"/>
        <v/>
      </c>
      <c r="AF104" s="174" t="str">
        <f t="shared" si="501"/>
        <v/>
      </c>
      <c r="AG104" s="174" t="str">
        <f t="shared" si="501"/>
        <v/>
      </c>
      <c r="AH104" s="174" t="str">
        <f t="shared" si="501"/>
        <v/>
      </c>
      <c r="AI104" s="174" t="str">
        <f t="shared" si="502"/>
        <v/>
      </c>
      <c r="AJ104" s="174" t="str">
        <f t="shared" si="502"/>
        <v/>
      </c>
      <c r="AK104" s="174" t="str">
        <f t="shared" si="502"/>
        <v/>
      </c>
      <c r="AL104" s="174" t="str">
        <f t="shared" si="502"/>
        <v/>
      </c>
      <c r="AM104" s="174" t="str">
        <f t="shared" si="502"/>
        <v/>
      </c>
      <c r="AN104" s="174" t="str">
        <f t="shared" si="502"/>
        <v/>
      </c>
      <c r="AO104" s="174" t="str">
        <f t="shared" si="502"/>
        <v/>
      </c>
      <c r="AP104" s="174" t="str">
        <f t="shared" si="502"/>
        <v/>
      </c>
      <c r="AQ104" s="174" t="str">
        <f t="shared" si="502"/>
        <v/>
      </c>
      <c r="AR104" s="174" t="str">
        <f t="shared" si="502"/>
        <v/>
      </c>
      <c r="AS104" s="175" t="str">
        <f t="shared" si="502"/>
        <v/>
      </c>
      <c r="AT104" s="5">
        <f t="shared" si="493"/>
        <v>31</v>
      </c>
      <c r="BA104" s="44"/>
      <c r="BB104"/>
      <c r="BC104"/>
      <c r="BD104"/>
      <c r="BE104"/>
      <c r="BF104"/>
      <c r="BG104"/>
      <c r="BH104"/>
      <c r="BI104"/>
      <c r="BJ104"/>
      <c r="BK104"/>
      <c r="BL104"/>
      <c r="BM104"/>
      <c r="BN104" s="129" t="str">
        <f t="shared" si="462"/>
        <v>직원22</v>
      </c>
      <c r="BO104" s="178" t="str">
        <f t="shared" si="494"/>
        <v/>
      </c>
      <c r="BP104" s="178" t="str">
        <f t="shared" si="463"/>
        <v/>
      </c>
      <c r="BQ104" s="178" t="str">
        <f t="shared" si="464"/>
        <v/>
      </c>
      <c r="BR104" s="178" t="str">
        <f t="shared" si="465"/>
        <v/>
      </c>
      <c r="BS104" s="178" t="str">
        <f t="shared" si="466"/>
        <v/>
      </c>
      <c r="BT104" s="178" t="str">
        <f t="shared" si="467"/>
        <v/>
      </c>
      <c r="BU104" s="178" t="str">
        <f t="shared" si="468"/>
        <v/>
      </c>
      <c r="BV104" s="178" t="str">
        <f t="shared" si="469"/>
        <v/>
      </c>
      <c r="BW104" s="178" t="str">
        <f t="shared" si="470"/>
        <v/>
      </c>
      <c r="BX104" s="178" t="str">
        <f t="shared" si="471"/>
        <v/>
      </c>
      <c r="BY104" s="178" t="str">
        <f t="shared" si="472"/>
        <v/>
      </c>
      <c r="BZ104" s="178" t="str">
        <f t="shared" si="473"/>
        <v/>
      </c>
      <c r="CA104" s="178" t="str">
        <f t="shared" si="474"/>
        <v/>
      </c>
      <c r="CB104" s="178" t="str">
        <f t="shared" si="475"/>
        <v/>
      </c>
      <c r="CC104" s="178" t="str">
        <f t="shared" si="476"/>
        <v/>
      </c>
      <c r="CD104" s="178" t="str">
        <f t="shared" si="477"/>
        <v/>
      </c>
      <c r="CE104" s="179" t="str">
        <f t="shared" si="478"/>
        <v/>
      </c>
      <c r="CF104" s="179" t="str">
        <f t="shared" si="479"/>
        <v/>
      </c>
      <c r="CG104" s="179" t="str">
        <f t="shared" si="480"/>
        <v/>
      </c>
      <c r="CH104" s="179" t="str">
        <f t="shared" si="481"/>
        <v/>
      </c>
      <c r="CI104" s="179" t="str">
        <f t="shared" si="482"/>
        <v/>
      </c>
      <c r="CJ104" s="179" t="str">
        <f t="shared" si="483"/>
        <v/>
      </c>
      <c r="CK104" s="179" t="str">
        <f t="shared" si="484"/>
        <v/>
      </c>
      <c r="CL104" s="179" t="str">
        <f t="shared" si="485"/>
        <v/>
      </c>
      <c r="CM104" s="179" t="str">
        <f t="shared" si="486"/>
        <v/>
      </c>
      <c r="CN104" s="179" t="str">
        <f t="shared" si="487"/>
        <v/>
      </c>
      <c r="CO104" s="179" t="str">
        <f t="shared" si="488"/>
        <v/>
      </c>
      <c r="CP104" s="179" t="str">
        <f t="shared" si="489"/>
        <v/>
      </c>
      <c r="CQ104" s="179" t="str">
        <f t="shared" si="490"/>
        <v/>
      </c>
      <c r="CR104" s="179" t="str">
        <f t="shared" si="491"/>
        <v/>
      </c>
      <c r="CS104" s="180" t="str">
        <f t="shared" si="492"/>
        <v/>
      </c>
    </row>
    <row r="105" spans="7:97">
      <c r="G105" s="1"/>
      <c r="H105" s="1"/>
      <c r="I105" s="1"/>
      <c r="J105" s="1"/>
      <c r="M105" s="75">
        <f t="shared" si="495"/>
        <v>26</v>
      </c>
      <c r="N105" s="339" t="str">
        <f t="shared" si="499"/>
        <v>직원23</v>
      </c>
      <c r="O105" s="315" t="str">
        <f t="shared" si="500"/>
        <v/>
      </c>
      <c r="P105" s="120" t="str">
        <f t="shared" si="500"/>
        <v/>
      </c>
      <c r="Q105" s="120" t="str">
        <f t="shared" si="500"/>
        <v/>
      </c>
      <c r="R105" s="120" t="str">
        <f t="shared" si="500"/>
        <v/>
      </c>
      <c r="S105" s="120" t="str">
        <f t="shared" si="500"/>
        <v/>
      </c>
      <c r="T105" s="120" t="str">
        <f t="shared" si="500"/>
        <v/>
      </c>
      <c r="U105" s="120" t="str">
        <f t="shared" si="500"/>
        <v/>
      </c>
      <c r="V105" s="120" t="str">
        <f t="shared" si="500"/>
        <v/>
      </c>
      <c r="W105" s="120" t="str">
        <f t="shared" si="500"/>
        <v/>
      </c>
      <c r="X105" s="120" t="str">
        <f t="shared" si="500"/>
        <v/>
      </c>
      <c r="Y105" s="120" t="str">
        <f t="shared" si="501"/>
        <v/>
      </c>
      <c r="Z105" s="120" t="str">
        <f t="shared" si="501"/>
        <v/>
      </c>
      <c r="AA105" s="120" t="str">
        <f t="shared" si="501"/>
        <v/>
      </c>
      <c r="AB105" s="120" t="str">
        <f t="shared" si="501"/>
        <v/>
      </c>
      <c r="AC105" s="120" t="str">
        <f t="shared" si="501"/>
        <v/>
      </c>
      <c r="AD105" s="120" t="str">
        <f t="shared" si="501"/>
        <v/>
      </c>
      <c r="AE105" s="174" t="str">
        <f t="shared" si="501"/>
        <v/>
      </c>
      <c r="AF105" s="174" t="str">
        <f t="shared" si="501"/>
        <v/>
      </c>
      <c r="AG105" s="174" t="str">
        <f t="shared" si="501"/>
        <v/>
      </c>
      <c r="AH105" s="174" t="str">
        <f t="shared" si="501"/>
        <v/>
      </c>
      <c r="AI105" s="174" t="str">
        <f t="shared" si="502"/>
        <v/>
      </c>
      <c r="AJ105" s="174" t="str">
        <f t="shared" si="502"/>
        <v/>
      </c>
      <c r="AK105" s="174" t="str">
        <f t="shared" si="502"/>
        <v/>
      </c>
      <c r="AL105" s="174" t="str">
        <f t="shared" si="502"/>
        <v/>
      </c>
      <c r="AM105" s="174" t="str">
        <f t="shared" si="502"/>
        <v/>
      </c>
      <c r="AN105" s="174" t="str">
        <f t="shared" si="502"/>
        <v/>
      </c>
      <c r="AO105" s="174" t="str">
        <f t="shared" si="502"/>
        <v/>
      </c>
      <c r="AP105" s="174" t="str">
        <f t="shared" si="502"/>
        <v/>
      </c>
      <c r="AQ105" s="174" t="str">
        <f t="shared" si="502"/>
        <v/>
      </c>
      <c r="AR105" s="174" t="str">
        <f t="shared" si="502"/>
        <v/>
      </c>
      <c r="AS105" s="175" t="str">
        <f t="shared" si="502"/>
        <v/>
      </c>
      <c r="AT105" s="5">
        <f t="shared" si="493"/>
        <v>31</v>
      </c>
      <c r="BA105" s="44"/>
      <c r="BB105"/>
      <c r="BC105"/>
      <c r="BD105"/>
      <c r="BE105"/>
      <c r="BF105"/>
      <c r="BG105"/>
      <c r="BH105"/>
      <c r="BI105"/>
      <c r="BJ105"/>
      <c r="BK105"/>
      <c r="BL105"/>
      <c r="BM105"/>
      <c r="BN105" s="129" t="str">
        <f t="shared" si="462"/>
        <v>직원23</v>
      </c>
      <c r="BO105" s="178" t="str">
        <f t="shared" si="494"/>
        <v/>
      </c>
      <c r="BP105" s="178" t="str">
        <f t="shared" si="463"/>
        <v/>
      </c>
      <c r="BQ105" s="178" t="str">
        <f t="shared" si="464"/>
        <v/>
      </c>
      <c r="BR105" s="178" t="str">
        <f t="shared" si="465"/>
        <v/>
      </c>
      <c r="BS105" s="178" t="str">
        <f t="shared" si="466"/>
        <v/>
      </c>
      <c r="BT105" s="178" t="str">
        <f t="shared" si="467"/>
        <v/>
      </c>
      <c r="BU105" s="178" t="str">
        <f t="shared" si="468"/>
        <v/>
      </c>
      <c r="BV105" s="178" t="str">
        <f t="shared" si="469"/>
        <v/>
      </c>
      <c r="BW105" s="178" t="str">
        <f t="shared" si="470"/>
        <v/>
      </c>
      <c r="BX105" s="178" t="str">
        <f t="shared" si="471"/>
        <v/>
      </c>
      <c r="BY105" s="178" t="str">
        <f t="shared" si="472"/>
        <v/>
      </c>
      <c r="BZ105" s="178" t="str">
        <f t="shared" si="473"/>
        <v/>
      </c>
      <c r="CA105" s="178" t="str">
        <f t="shared" si="474"/>
        <v/>
      </c>
      <c r="CB105" s="178" t="str">
        <f t="shared" si="475"/>
        <v/>
      </c>
      <c r="CC105" s="178" t="str">
        <f t="shared" si="476"/>
        <v/>
      </c>
      <c r="CD105" s="178" t="str">
        <f t="shared" si="477"/>
        <v/>
      </c>
      <c r="CE105" s="179" t="str">
        <f t="shared" si="478"/>
        <v/>
      </c>
      <c r="CF105" s="179" t="str">
        <f t="shared" si="479"/>
        <v/>
      </c>
      <c r="CG105" s="179" t="str">
        <f t="shared" si="480"/>
        <v/>
      </c>
      <c r="CH105" s="179" t="str">
        <f t="shared" si="481"/>
        <v/>
      </c>
      <c r="CI105" s="179" t="str">
        <f t="shared" si="482"/>
        <v/>
      </c>
      <c r="CJ105" s="179" t="str">
        <f t="shared" si="483"/>
        <v/>
      </c>
      <c r="CK105" s="179" t="str">
        <f t="shared" si="484"/>
        <v/>
      </c>
      <c r="CL105" s="179" t="str">
        <f t="shared" si="485"/>
        <v/>
      </c>
      <c r="CM105" s="179" t="str">
        <f t="shared" si="486"/>
        <v/>
      </c>
      <c r="CN105" s="179" t="str">
        <f t="shared" si="487"/>
        <v/>
      </c>
      <c r="CO105" s="179" t="str">
        <f t="shared" si="488"/>
        <v/>
      </c>
      <c r="CP105" s="179" t="str">
        <f t="shared" si="489"/>
        <v/>
      </c>
      <c r="CQ105" s="179" t="str">
        <f t="shared" si="490"/>
        <v/>
      </c>
      <c r="CR105" s="179" t="str">
        <f t="shared" si="491"/>
        <v/>
      </c>
      <c r="CS105" s="180" t="str">
        <f t="shared" si="492"/>
        <v/>
      </c>
    </row>
    <row r="106" spans="7:97">
      <c r="G106" s="1"/>
      <c r="H106" s="1"/>
      <c r="I106" s="1"/>
      <c r="J106" s="1"/>
      <c r="M106" s="75">
        <f t="shared" si="495"/>
        <v>27</v>
      </c>
      <c r="N106" s="339" t="str">
        <f t="shared" si="499"/>
        <v>직원24</v>
      </c>
      <c r="O106" s="315" t="str">
        <f t="shared" si="500"/>
        <v/>
      </c>
      <c r="P106" s="120" t="str">
        <f t="shared" si="500"/>
        <v/>
      </c>
      <c r="Q106" s="120" t="str">
        <f t="shared" si="500"/>
        <v/>
      </c>
      <c r="R106" s="120" t="str">
        <f t="shared" si="500"/>
        <v/>
      </c>
      <c r="S106" s="120" t="str">
        <f t="shared" si="500"/>
        <v/>
      </c>
      <c r="T106" s="120" t="str">
        <f t="shared" si="500"/>
        <v/>
      </c>
      <c r="U106" s="120" t="str">
        <f t="shared" si="500"/>
        <v/>
      </c>
      <c r="V106" s="120" t="str">
        <f t="shared" si="500"/>
        <v/>
      </c>
      <c r="W106" s="120" t="str">
        <f t="shared" si="500"/>
        <v/>
      </c>
      <c r="X106" s="120" t="str">
        <f t="shared" si="500"/>
        <v/>
      </c>
      <c r="Y106" s="120" t="str">
        <f t="shared" si="501"/>
        <v/>
      </c>
      <c r="Z106" s="120" t="str">
        <f t="shared" si="501"/>
        <v/>
      </c>
      <c r="AA106" s="120" t="str">
        <f t="shared" si="501"/>
        <v/>
      </c>
      <c r="AB106" s="120" t="str">
        <f t="shared" si="501"/>
        <v/>
      </c>
      <c r="AC106" s="120" t="str">
        <f t="shared" si="501"/>
        <v/>
      </c>
      <c r="AD106" s="120" t="str">
        <f t="shared" si="501"/>
        <v/>
      </c>
      <c r="AE106" s="174" t="str">
        <f t="shared" si="501"/>
        <v/>
      </c>
      <c r="AF106" s="174" t="str">
        <f t="shared" si="501"/>
        <v/>
      </c>
      <c r="AG106" s="174" t="str">
        <f t="shared" si="501"/>
        <v/>
      </c>
      <c r="AH106" s="174" t="str">
        <f t="shared" si="501"/>
        <v/>
      </c>
      <c r="AI106" s="174" t="str">
        <f t="shared" si="502"/>
        <v/>
      </c>
      <c r="AJ106" s="174" t="str">
        <f t="shared" si="502"/>
        <v/>
      </c>
      <c r="AK106" s="174" t="str">
        <f t="shared" si="502"/>
        <v/>
      </c>
      <c r="AL106" s="174" t="str">
        <f t="shared" si="502"/>
        <v/>
      </c>
      <c r="AM106" s="174" t="str">
        <f t="shared" si="502"/>
        <v/>
      </c>
      <c r="AN106" s="174" t="str">
        <f t="shared" si="502"/>
        <v/>
      </c>
      <c r="AO106" s="174" t="str">
        <f t="shared" si="502"/>
        <v/>
      </c>
      <c r="AP106" s="174" t="str">
        <f t="shared" si="502"/>
        <v/>
      </c>
      <c r="AQ106" s="174" t="str">
        <f t="shared" si="502"/>
        <v/>
      </c>
      <c r="AR106" s="174" t="str">
        <f t="shared" si="502"/>
        <v/>
      </c>
      <c r="AS106" s="175" t="str">
        <f t="shared" si="502"/>
        <v/>
      </c>
      <c r="AT106" s="5">
        <f t="shared" si="493"/>
        <v>31</v>
      </c>
      <c r="BA106" s="44"/>
      <c r="BB106"/>
      <c r="BC106"/>
      <c r="BD106"/>
      <c r="BE106"/>
      <c r="BF106"/>
      <c r="BG106"/>
      <c r="BH106"/>
      <c r="BI106"/>
      <c r="BJ106"/>
      <c r="BK106"/>
      <c r="BL106"/>
      <c r="BM106"/>
      <c r="BN106" s="129" t="str">
        <f t="shared" si="462"/>
        <v>직원24</v>
      </c>
      <c r="BO106" s="178" t="str">
        <f t="shared" si="494"/>
        <v/>
      </c>
      <c r="BP106" s="178" t="str">
        <f t="shared" si="463"/>
        <v/>
      </c>
      <c r="BQ106" s="178" t="str">
        <f t="shared" si="464"/>
        <v/>
      </c>
      <c r="BR106" s="178" t="str">
        <f t="shared" si="465"/>
        <v/>
      </c>
      <c r="BS106" s="178" t="str">
        <f t="shared" si="466"/>
        <v/>
      </c>
      <c r="BT106" s="178" t="str">
        <f t="shared" si="467"/>
        <v/>
      </c>
      <c r="BU106" s="178" t="str">
        <f t="shared" si="468"/>
        <v/>
      </c>
      <c r="BV106" s="178" t="str">
        <f t="shared" si="469"/>
        <v/>
      </c>
      <c r="BW106" s="178" t="str">
        <f t="shared" si="470"/>
        <v/>
      </c>
      <c r="BX106" s="178" t="str">
        <f t="shared" si="471"/>
        <v/>
      </c>
      <c r="BY106" s="178" t="str">
        <f t="shared" si="472"/>
        <v/>
      </c>
      <c r="BZ106" s="178" t="str">
        <f t="shared" si="473"/>
        <v/>
      </c>
      <c r="CA106" s="178" t="str">
        <f t="shared" si="474"/>
        <v/>
      </c>
      <c r="CB106" s="178" t="str">
        <f t="shared" si="475"/>
        <v/>
      </c>
      <c r="CC106" s="178" t="str">
        <f t="shared" si="476"/>
        <v/>
      </c>
      <c r="CD106" s="178" t="str">
        <f t="shared" si="477"/>
        <v/>
      </c>
      <c r="CE106" s="179" t="str">
        <f t="shared" si="478"/>
        <v/>
      </c>
      <c r="CF106" s="179" t="str">
        <f t="shared" si="479"/>
        <v/>
      </c>
      <c r="CG106" s="179" t="str">
        <f t="shared" si="480"/>
        <v/>
      </c>
      <c r="CH106" s="179" t="str">
        <f t="shared" si="481"/>
        <v/>
      </c>
      <c r="CI106" s="179" t="str">
        <f t="shared" si="482"/>
        <v/>
      </c>
      <c r="CJ106" s="179" t="str">
        <f t="shared" si="483"/>
        <v/>
      </c>
      <c r="CK106" s="179" t="str">
        <f t="shared" si="484"/>
        <v/>
      </c>
      <c r="CL106" s="179" t="str">
        <f t="shared" si="485"/>
        <v/>
      </c>
      <c r="CM106" s="179" t="str">
        <f t="shared" si="486"/>
        <v/>
      </c>
      <c r="CN106" s="179" t="str">
        <f t="shared" si="487"/>
        <v/>
      </c>
      <c r="CO106" s="179" t="str">
        <f t="shared" si="488"/>
        <v/>
      </c>
      <c r="CP106" s="179" t="str">
        <f t="shared" si="489"/>
        <v/>
      </c>
      <c r="CQ106" s="179" t="str">
        <f t="shared" si="490"/>
        <v/>
      </c>
      <c r="CR106" s="179" t="str">
        <f t="shared" si="491"/>
        <v/>
      </c>
      <c r="CS106" s="180" t="str">
        <f t="shared" si="492"/>
        <v/>
      </c>
    </row>
    <row r="107" spans="7:97">
      <c r="G107" s="1"/>
      <c r="H107" s="1"/>
      <c r="I107" s="1"/>
      <c r="J107" s="1"/>
      <c r="M107" s="75">
        <f t="shared" si="495"/>
        <v>28</v>
      </c>
      <c r="N107" s="339" t="str">
        <f t="shared" si="499"/>
        <v>직원25</v>
      </c>
      <c r="O107" s="315" t="str">
        <f t="shared" si="500"/>
        <v/>
      </c>
      <c r="P107" s="120" t="str">
        <f t="shared" si="500"/>
        <v/>
      </c>
      <c r="Q107" s="120" t="str">
        <f t="shared" si="500"/>
        <v/>
      </c>
      <c r="R107" s="120" t="str">
        <f t="shared" si="500"/>
        <v/>
      </c>
      <c r="S107" s="120" t="str">
        <f t="shared" si="500"/>
        <v/>
      </c>
      <c r="T107" s="120" t="str">
        <f t="shared" si="500"/>
        <v/>
      </c>
      <c r="U107" s="120" t="str">
        <f t="shared" si="500"/>
        <v/>
      </c>
      <c r="V107" s="120" t="str">
        <f t="shared" si="500"/>
        <v/>
      </c>
      <c r="W107" s="120" t="str">
        <f t="shared" si="500"/>
        <v/>
      </c>
      <c r="X107" s="120" t="str">
        <f t="shared" si="500"/>
        <v/>
      </c>
      <c r="Y107" s="120" t="str">
        <f t="shared" si="501"/>
        <v/>
      </c>
      <c r="Z107" s="120" t="str">
        <f t="shared" si="501"/>
        <v/>
      </c>
      <c r="AA107" s="120" t="str">
        <f t="shared" si="501"/>
        <v/>
      </c>
      <c r="AB107" s="120" t="str">
        <f t="shared" si="501"/>
        <v/>
      </c>
      <c r="AC107" s="120" t="str">
        <f t="shared" si="501"/>
        <v/>
      </c>
      <c r="AD107" s="120" t="str">
        <f t="shared" si="501"/>
        <v/>
      </c>
      <c r="AE107" s="174" t="str">
        <f t="shared" si="501"/>
        <v/>
      </c>
      <c r="AF107" s="174" t="str">
        <f t="shared" si="501"/>
        <v/>
      </c>
      <c r="AG107" s="174" t="str">
        <f t="shared" si="501"/>
        <v/>
      </c>
      <c r="AH107" s="174" t="str">
        <f t="shared" si="501"/>
        <v/>
      </c>
      <c r="AI107" s="174" t="str">
        <f t="shared" si="502"/>
        <v/>
      </c>
      <c r="AJ107" s="174" t="str">
        <f t="shared" si="502"/>
        <v/>
      </c>
      <c r="AK107" s="174" t="str">
        <f t="shared" si="502"/>
        <v/>
      </c>
      <c r="AL107" s="174" t="str">
        <f t="shared" si="502"/>
        <v/>
      </c>
      <c r="AM107" s="174" t="str">
        <f t="shared" si="502"/>
        <v/>
      </c>
      <c r="AN107" s="174" t="str">
        <f t="shared" si="502"/>
        <v/>
      </c>
      <c r="AO107" s="174" t="str">
        <f t="shared" si="502"/>
        <v/>
      </c>
      <c r="AP107" s="174" t="str">
        <f t="shared" si="502"/>
        <v/>
      </c>
      <c r="AQ107" s="174" t="str">
        <f t="shared" si="502"/>
        <v/>
      </c>
      <c r="AR107" s="174" t="str">
        <f t="shared" si="502"/>
        <v/>
      </c>
      <c r="AS107" s="175" t="str">
        <f t="shared" si="502"/>
        <v/>
      </c>
      <c r="AT107" s="5">
        <f t="shared" si="493"/>
        <v>31</v>
      </c>
      <c r="BA107" s="44"/>
      <c r="BB107"/>
      <c r="BC107"/>
      <c r="BD107"/>
      <c r="BE107"/>
      <c r="BF107"/>
      <c r="BG107"/>
      <c r="BH107"/>
      <c r="BI107"/>
      <c r="BJ107"/>
      <c r="BK107"/>
      <c r="BL107"/>
      <c r="BM107"/>
      <c r="BN107" s="129" t="str">
        <f t="shared" si="462"/>
        <v>직원25</v>
      </c>
      <c r="BO107" s="178" t="str">
        <f t="shared" si="494"/>
        <v/>
      </c>
      <c r="BP107" s="178" t="str">
        <f t="shared" si="463"/>
        <v/>
      </c>
      <c r="BQ107" s="178" t="str">
        <f t="shared" si="464"/>
        <v/>
      </c>
      <c r="BR107" s="178" t="str">
        <f t="shared" si="465"/>
        <v/>
      </c>
      <c r="BS107" s="178" t="str">
        <f t="shared" si="466"/>
        <v/>
      </c>
      <c r="BT107" s="178" t="str">
        <f t="shared" si="467"/>
        <v/>
      </c>
      <c r="BU107" s="178" t="str">
        <f t="shared" si="468"/>
        <v/>
      </c>
      <c r="BV107" s="178" t="str">
        <f t="shared" si="469"/>
        <v/>
      </c>
      <c r="BW107" s="178" t="str">
        <f t="shared" si="470"/>
        <v/>
      </c>
      <c r="BX107" s="178" t="str">
        <f t="shared" si="471"/>
        <v/>
      </c>
      <c r="BY107" s="178" t="str">
        <f t="shared" si="472"/>
        <v/>
      </c>
      <c r="BZ107" s="178" t="str">
        <f t="shared" si="473"/>
        <v/>
      </c>
      <c r="CA107" s="178" t="str">
        <f t="shared" si="474"/>
        <v/>
      </c>
      <c r="CB107" s="178" t="str">
        <f t="shared" si="475"/>
        <v/>
      </c>
      <c r="CC107" s="178" t="str">
        <f t="shared" si="476"/>
        <v/>
      </c>
      <c r="CD107" s="178" t="str">
        <f t="shared" si="477"/>
        <v/>
      </c>
      <c r="CE107" s="179" t="str">
        <f t="shared" si="478"/>
        <v/>
      </c>
      <c r="CF107" s="179" t="str">
        <f t="shared" si="479"/>
        <v/>
      </c>
      <c r="CG107" s="179" t="str">
        <f t="shared" si="480"/>
        <v/>
      </c>
      <c r="CH107" s="179" t="str">
        <f t="shared" si="481"/>
        <v/>
      </c>
      <c r="CI107" s="179" t="str">
        <f t="shared" si="482"/>
        <v/>
      </c>
      <c r="CJ107" s="179" t="str">
        <f t="shared" si="483"/>
        <v/>
      </c>
      <c r="CK107" s="179" t="str">
        <f t="shared" si="484"/>
        <v/>
      </c>
      <c r="CL107" s="179" t="str">
        <f t="shared" si="485"/>
        <v/>
      </c>
      <c r="CM107" s="179" t="str">
        <f t="shared" si="486"/>
        <v/>
      </c>
      <c r="CN107" s="179" t="str">
        <f t="shared" si="487"/>
        <v/>
      </c>
      <c r="CO107" s="179" t="str">
        <f t="shared" si="488"/>
        <v/>
      </c>
      <c r="CP107" s="179" t="str">
        <f t="shared" si="489"/>
        <v/>
      </c>
      <c r="CQ107" s="179" t="str">
        <f t="shared" si="490"/>
        <v/>
      </c>
      <c r="CR107" s="179" t="str">
        <f t="shared" si="491"/>
        <v/>
      </c>
      <c r="CS107" s="180" t="str">
        <f t="shared" si="492"/>
        <v/>
      </c>
    </row>
    <row r="108" spans="7:97">
      <c r="G108" s="1"/>
      <c r="H108" s="1"/>
      <c r="I108" s="1"/>
      <c r="J108" s="1"/>
      <c r="M108" s="75">
        <f t="shared" si="495"/>
        <v>29</v>
      </c>
      <c r="N108" s="339" t="str">
        <f t="shared" si="499"/>
        <v>직원26</v>
      </c>
      <c r="O108" s="315" t="str">
        <f t="shared" si="500"/>
        <v/>
      </c>
      <c r="P108" s="120" t="str">
        <f t="shared" si="500"/>
        <v/>
      </c>
      <c r="Q108" s="120" t="str">
        <f t="shared" si="500"/>
        <v/>
      </c>
      <c r="R108" s="120" t="str">
        <f t="shared" si="500"/>
        <v/>
      </c>
      <c r="S108" s="120" t="str">
        <f t="shared" si="500"/>
        <v/>
      </c>
      <c r="T108" s="120" t="str">
        <f t="shared" si="500"/>
        <v/>
      </c>
      <c r="U108" s="120" t="str">
        <f t="shared" si="500"/>
        <v/>
      </c>
      <c r="V108" s="120" t="str">
        <f t="shared" si="500"/>
        <v/>
      </c>
      <c r="W108" s="120" t="str">
        <f t="shared" si="500"/>
        <v/>
      </c>
      <c r="X108" s="120" t="str">
        <f t="shared" si="500"/>
        <v/>
      </c>
      <c r="Y108" s="120" t="str">
        <f t="shared" si="501"/>
        <v/>
      </c>
      <c r="Z108" s="120" t="str">
        <f t="shared" si="501"/>
        <v/>
      </c>
      <c r="AA108" s="120" t="str">
        <f t="shared" si="501"/>
        <v/>
      </c>
      <c r="AB108" s="120" t="str">
        <f t="shared" si="501"/>
        <v/>
      </c>
      <c r="AC108" s="120" t="str">
        <f t="shared" si="501"/>
        <v/>
      </c>
      <c r="AD108" s="120" t="str">
        <f t="shared" si="501"/>
        <v/>
      </c>
      <c r="AE108" s="174" t="str">
        <f t="shared" si="501"/>
        <v/>
      </c>
      <c r="AF108" s="174" t="str">
        <f t="shared" si="501"/>
        <v/>
      </c>
      <c r="AG108" s="174" t="str">
        <f t="shared" si="501"/>
        <v/>
      </c>
      <c r="AH108" s="174" t="str">
        <f t="shared" si="501"/>
        <v/>
      </c>
      <c r="AI108" s="174" t="str">
        <f t="shared" si="502"/>
        <v/>
      </c>
      <c r="AJ108" s="174" t="str">
        <f t="shared" si="502"/>
        <v/>
      </c>
      <c r="AK108" s="174" t="str">
        <f t="shared" si="502"/>
        <v/>
      </c>
      <c r="AL108" s="174" t="str">
        <f t="shared" si="502"/>
        <v/>
      </c>
      <c r="AM108" s="174" t="str">
        <f t="shared" si="502"/>
        <v/>
      </c>
      <c r="AN108" s="174" t="str">
        <f t="shared" si="502"/>
        <v/>
      </c>
      <c r="AO108" s="174" t="str">
        <f t="shared" si="502"/>
        <v/>
      </c>
      <c r="AP108" s="174" t="str">
        <f t="shared" si="502"/>
        <v/>
      </c>
      <c r="AQ108" s="174" t="str">
        <f t="shared" si="502"/>
        <v/>
      </c>
      <c r="AR108" s="174" t="str">
        <f t="shared" si="502"/>
        <v/>
      </c>
      <c r="AS108" s="175" t="str">
        <f t="shared" si="502"/>
        <v/>
      </c>
      <c r="AT108" s="5">
        <f t="shared" si="493"/>
        <v>31</v>
      </c>
      <c r="BA108" s="44"/>
      <c r="BB108"/>
      <c r="BC108"/>
      <c r="BD108"/>
      <c r="BE108"/>
      <c r="BF108"/>
      <c r="BG108"/>
      <c r="BH108"/>
      <c r="BI108"/>
      <c r="BJ108"/>
      <c r="BK108"/>
      <c r="BL108"/>
      <c r="BM108"/>
      <c r="BN108" s="129" t="str">
        <f t="shared" si="462"/>
        <v>직원26</v>
      </c>
      <c r="BO108" s="178" t="str">
        <f t="shared" si="494"/>
        <v/>
      </c>
      <c r="BP108" s="178" t="str">
        <f t="shared" si="463"/>
        <v/>
      </c>
      <c r="BQ108" s="178" t="str">
        <f t="shared" si="464"/>
        <v/>
      </c>
      <c r="BR108" s="178" t="str">
        <f t="shared" si="465"/>
        <v/>
      </c>
      <c r="BS108" s="178" t="str">
        <f t="shared" si="466"/>
        <v/>
      </c>
      <c r="BT108" s="178" t="str">
        <f t="shared" si="467"/>
        <v/>
      </c>
      <c r="BU108" s="178" t="str">
        <f t="shared" si="468"/>
        <v/>
      </c>
      <c r="BV108" s="178" t="str">
        <f t="shared" si="469"/>
        <v/>
      </c>
      <c r="BW108" s="178" t="str">
        <f t="shared" si="470"/>
        <v/>
      </c>
      <c r="BX108" s="178" t="str">
        <f t="shared" si="471"/>
        <v/>
      </c>
      <c r="BY108" s="178" t="str">
        <f t="shared" si="472"/>
        <v/>
      </c>
      <c r="BZ108" s="178" t="str">
        <f t="shared" si="473"/>
        <v/>
      </c>
      <c r="CA108" s="178" t="str">
        <f t="shared" si="474"/>
        <v/>
      </c>
      <c r="CB108" s="178" t="str">
        <f t="shared" si="475"/>
        <v/>
      </c>
      <c r="CC108" s="178" t="str">
        <f t="shared" si="476"/>
        <v/>
      </c>
      <c r="CD108" s="178" t="str">
        <f t="shared" si="477"/>
        <v/>
      </c>
      <c r="CE108" s="179" t="str">
        <f t="shared" si="478"/>
        <v/>
      </c>
      <c r="CF108" s="179" t="str">
        <f t="shared" si="479"/>
        <v/>
      </c>
      <c r="CG108" s="179" t="str">
        <f t="shared" si="480"/>
        <v/>
      </c>
      <c r="CH108" s="179" t="str">
        <f t="shared" si="481"/>
        <v/>
      </c>
      <c r="CI108" s="179" t="str">
        <f t="shared" si="482"/>
        <v/>
      </c>
      <c r="CJ108" s="179" t="str">
        <f t="shared" si="483"/>
        <v/>
      </c>
      <c r="CK108" s="179" t="str">
        <f t="shared" si="484"/>
        <v/>
      </c>
      <c r="CL108" s="179" t="str">
        <f t="shared" si="485"/>
        <v/>
      </c>
      <c r="CM108" s="179" t="str">
        <f t="shared" si="486"/>
        <v/>
      </c>
      <c r="CN108" s="179" t="str">
        <f t="shared" si="487"/>
        <v/>
      </c>
      <c r="CO108" s="179" t="str">
        <f t="shared" si="488"/>
        <v/>
      </c>
      <c r="CP108" s="179" t="str">
        <f t="shared" si="489"/>
        <v/>
      </c>
      <c r="CQ108" s="179" t="str">
        <f t="shared" si="490"/>
        <v/>
      </c>
      <c r="CR108" s="179" t="str">
        <f t="shared" si="491"/>
        <v/>
      </c>
      <c r="CS108" s="180" t="str">
        <f t="shared" si="492"/>
        <v/>
      </c>
    </row>
    <row r="109" spans="7:97">
      <c r="G109" s="1"/>
      <c r="H109" s="1"/>
      <c r="I109" s="1"/>
      <c r="J109" s="1"/>
      <c r="M109" s="75">
        <f t="shared" si="495"/>
        <v>30</v>
      </c>
      <c r="N109" s="339" t="str">
        <f t="shared" si="499"/>
        <v>직원27</v>
      </c>
      <c r="O109" s="315" t="str">
        <f t="shared" si="500"/>
        <v/>
      </c>
      <c r="P109" s="120" t="str">
        <f t="shared" si="500"/>
        <v/>
      </c>
      <c r="Q109" s="120" t="str">
        <f t="shared" si="500"/>
        <v/>
      </c>
      <c r="R109" s="120" t="str">
        <f t="shared" si="500"/>
        <v/>
      </c>
      <c r="S109" s="120" t="str">
        <f t="shared" si="500"/>
        <v/>
      </c>
      <c r="T109" s="120" t="str">
        <f t="shared" si="500"/>
        <v/>
      </c>
      <c r="U109" s="120" t="str">
        <f t="shared" si="500"/>
        <v/>
      </c>
      <c r="V109" s="120" t="str">
        <f t="shared" si="500"/>
        <v/>
      </c>
      <c r="W109" s="120" t="str">
        <f t="shared" si="500"/>
        <v/>
      </c>
      <c r="X109" s="120" t="str">
        <f t="shared" si="500"/>
        <v/>
      </c>
      <c r="Y109" s="120" t="str">
        <f t="shared" si="501"/>
        <v/>
      </c>
      <c r="Z109" s="120" t="str">
        <f t="shared" si="501"/>
        <v/>
      </c>
      <c r="AA109" s="120" t="str">
        <f t="shared" si="501"/>
        <v/>
      </c>
      <c r="AB109" s="120" t="str">
        <f t="shared" si="501"/>
        <v/>
      </c>
      <c r="AC109" s="120" t="str">
        <f t="shared" si="501"/>
        <v/>
      </c>
      <c r="AD109" s="120" t="str">
        <f t="shared" si="501"/>
        <v/>
      </c>
      <c r="AE109" s="174" t="str">
        <f t="shared" si="501"/>
        <v/>
      </c>
      <c r="AF109" s="174" t="str">
        <f t="shared" si="501"/>
        <v/>
      </c>
      <c r="AG109" s="174" t="str">
        <f t="shared" si="501"/>
        <v/>
      </c>
      <c r="AH109" s="174" t="str">
        <f t="shared" si="501"/>
        <v/>
      </c>
      <c r="AI109" s="174" t="str">
        <f t="shared" si="502"/>
        <v/>
      </c>
      <c r="AJ109" s="174" t="str">
        <f t="shared" si="502"/>
        <v/>
      </c>
      <c r="AK109" s="174" t="str">
        <f t="shared" si="502"/>
        <v/>
      </c>
      <c r="AL109" s="174" t="str">
        <f t="shared" si="502"/>
        <v/>
      </c>
      <c r="AM109" s="174" t="str">
        <f t="shared" si="502"/>
        <v/>
      </c>
      <c r="AN109" s="174" t="str">
        <f t="shared" si="502"/>
        <v/>
      </c>
      <c r="AO109" s="174" t="str">
        <f t="shared" si="502"/>
        <v/>
      </c>
      <c r="AP109" s="174" t="str">
        <f t="shared" si="502"/>
        <v/>
      </c>
      <c r="AQ109" s="174" t="str">
        <f t="shared" si="502"/>
        <v/>
      </c>
      <c r="AR109" s="174" t="str">
        <f t="shared" si="502"/>
        <v/>
      </c>
      <c r="AS109" s="175" t="str">
        <f t="shared" si="502"/>
        <v/>
      </c>
      <c r="AT109" s="5">
        <f t="shared" si="493"/>
        <v>31</v>
      </c>
      <c r="BA109" s="44"/>
      <c r="BB109"/>
      <c r="BC109"/>
      <c r="BD109"/>
      <c r="BE109"/>
      <c r="BF109"/>
      <c r="BG109"/>
      <c r="BH109"/>
      <c r="BI109"/>
      <c r="BJ109"/>
      <c r="BK109"/>
      <c r="BL109"/>
      <c r="BM109"/>
      <c r="BN109" s="129" t="str">
        <f t="shared" si="462"/>
        <v>직원27</v>
      </c>
      <c r="BO109" s="178" t="str">
        <f t="shared" si="494"/>
        <v/>
      </c>
      <c r="BP109" s="178" t="str">
        <f t="shared" si="463"/>
        <v/>
      </c>
      <c r="BQ109" s="178" t="str">
        <f t="shared" si="464"/>
        <v/>
      </c>
      <c r="BR109" s="178" t="str">
        <f t="shared" si="465"/>
        <v/>
      </c>
      <c r="BS109" s="178" t="str">
        <f t="shared" si="466"/>
        <v/>
      </c>
      <c r="BT109" s="178" t="str">
        <f t="shared" si="467"/>
        <v/>
      </c>
      <c r="BU109" s="178" t="str">
        <f t="shared" si="468"/>
        <v/>
      </c>
      <c r="BV109" s="178" t="str">
        <f t="shared" si="469"/>
        <v/>
      </c>
      <c r="BW109" s="178" t="str">
        <f t="shared" si="470"/>
        <v/>
      </c>
      <c r="BX109" s="178" t="str">
        <f t="shared" si="471"/>
        <v/>
      </c>
      <c r="BY109" s="178" t="str">
        <f t="shared" si="472"/>
        <v/>
      </c>
      <c r="BZ109" s="178" t="str">
        <f t="shared" si="473"/>
        <v/>
      </c>
      <c r="CA109" s="178" t="str">
        <f t="shared" si="474"/>
        <v/>
      </c>
      <c r="CB109" s="178" t="str">
        <f t="shared" si="475"/>
        <v/>
      </c>
      <c r="CC109" s="178" t="str">
        <f t="shared" si="476"/>
        <v/>
      </c>
      <c r="CD109" s="178" t="str">
        <f t="shared" si="477"/>
        <v/>
      </c>
      <c r="CE109" s="179" t="str">
        <f t="shared" si="478"/>
        <v/>
      </c>
      <c r="CF109" s="179" t="str">
        <f t="shared" si="479"/>
        <v/>
      </c>
      <c r="CG109" s="179" t="str">
        <f t="shared" si="480"/>
        <v/>
      </c>
      <c r="CH109" s="179" t="str">
        <f t="shared" si="481"/>
        <v/>
      </c>
      <c r="CI109" s="179" t="str">
        <f t="shared" si="482"/>
        <v/>
      </c>
      <c r="CJ109" s="179" t="str">
        <f t="shared" si="483"/>
        <v/>
      </c>
      <c r="CK109" s="179" t="str">
        <f t="shared" si="484"/>
        <v/>
      </c>
      <c r="CL109" s="179" t="str">
        <f t="shared" si="485"/>
        <v/>
      </c>
      <c r="CM109" s="179" t="str">
        <f t="shared" si="486"/>
        <v/>
      </c>
      <c r="CN109" s="179" t="str">
        <f t="shared" si="487"/>
        <v/>
      </c>
      <c r="CO109" s="179" t="str">
        <f t="shared" si="488"/>
        <v/>
      </c>
      <c r="CP109" s="179" t="str">
        <f t="shared" si="489"/>
        <v/>
      </c>
      <c r="CQ109" s="179" t="str">
        <f t="shared" si="490"/>
        <v/>
      </c>
      <c r="CR109" s="179" t="str">
        <f t="shared" si="491"/>
        <v/>
      </c>
      <c r="CS109" s="180" t="str">
        <f t="shared" si="492"/>
        <v/>
      </c>
    </row>
    <row r="110" spans="7:97">
      <c r="G110" s="1"/>
      <c r="H110" s="1"/>
      <c r="I110" s="1"/>
      <c r="J110" s="1"/>
      <c r="M110" s="75">
        <f t="shared" si="495"/>
        <v>31</v>
      </c>
      <c r="N110" s="339" t="str">
        <f t="shared" si="499"/>
        <v>직원28</v>
      </c>
      <c r="O110" s="315" t="str">
        <f t="shared" si="500"/>
        <v/>
      </c>
      <c r="P110" s="120" t="str">
        <f t="shared" si="500"/>
        <v/>
      </c>
      <c r="Q110" s="120" t="str">
        <f t="shared" si="500"/>
        <v/>
      </c>
      <c r="R110" s="120" t="str">
        <f t="shared" si="500"/>
        <v/>
      </c>
      <c r="S110" s="120" t="str">
        <f t="shared" si="500"/>
        <v/>
      </c>
      <c r="T110" s="120" t="str">
        <f t="shared" si="500"/>
        <v/>
      </c>
      <c r="U110" s="120" t="str">
        <f t="shared" si="500"/>
        <v/>
      </c>
      <c r="V110" s="120" t="str">
        <f t="shared" si="500"/>
        <v/>
      </c>
      <c r="W110" s="120" t="str">
        <f t="shared" si="500"/>
        <v/>
      </c>
      <c r="X110" s="120" t="str">
        <f t="shared" si="500"/>
        <v/>
      </c>
      <c r="Y110" s="120" t="str">
        <f t="shared" si="501"/>
        <v/>
      </c>
      <c r="Z110" s="120" t="str">
        <f t="shared" si="501"/>
        <v/>
      </c>
      <c r="AA110" s="120" t="str">
        <f t="shared" si="501"/>
        <v/>
      </c>
      <c r="AB110" s="120" t="str">
        <f t="shared" si="501"/>
        <v/>
      </c>
      <c r="AC110" s="120" t="str">
        <f t="shared" si="501"/>
        <v/>
      </c>
      <c r="AD110" s="120" t="str">
        <f t="shared" si="501"/>
        <v/>
      </c>
      <c r="AE110" s="174" t="str">
        <f t="shared" si="501"/>
        <v/>
      </c>
      <c r="AF110" s="174" t="str">
        <f t="shared" si="501"/>
        <v/>
      </c>
      <c r="AG110" s="174" t="str">
        <f t="shared" si="501"/>
        <v/>
      </c>
      <c r="AH110" s="174" t="str">
        <f t="shared" si="501"/>
        <v/>
      </c>
      <c r="AI110" s="174" t="str">
        <f t="shared" si="502"/>
        <v/>
      </c>
      <c r="AJ110" s="174" t="str">
        <f t="shared" si="502"/>
        <v/>
      </c>
      <c r="AK110" s="174" t="str">
        <f t="shared" si="502"/>
        <v/>
      </c>
      <c r="AL110" s="174" t="str">
        <f t="shared" si="502"/>
        <v/>
      </c>
      <c r="AM110" s="174" t="str">
        <f t="shared" si="502"/>
        <v/>
      </c>
      <c r="AN110" s="174" t="str">
        <f t="shared" si="502"/>
        <v/>
      </c>
      <c r="AO110" s="174" t="str">
        <f t="shared" si="502"/>
        <v/>
      </c>
      <c r="AP110" s="174" t="str">
        <f t="shared" si="502"/>
        <v/>
      </c>
      <c r="AQ110" s="174" t="str">
        <f t="shared" si="502"/>
        <v/>
      </c>
      <c r="AR110" s="174" t="str">
        <f t="shared" si="502"/>
        <v/>
      </c>
      <c r="AS110" s="175" t="str">
        <f t="shared" si="502"/>
        <v/>
      </c>
      <c r="AT110" s="5">
        <f t="shared" si="493"/>
        <v>31</v>
      </c>
      <c r="BA110" s="44"/>
      <c r="BB110"/>
      <c r="BC110"/>
      <c r="BD110"/>
      <c r="BE110"/>
      <c r="BF110"/>
      <c r="BG110"/>
      <c r="BH110"/>
      <c r="BI110"/>
      <c r="BJ110"/>
      <c r="BK110"/>
      <c r="BL110"/>
      <c r="BM110"/>
      <c r="BN110" s="129" t="str">
        <f t="shared" si="462"/>
        <v>직원28</v>
      </c>
      <c r="BO110" s="178" t="str">
        <f t="shared" si="494"/>
        <v/>
      </c>
      <c r="BP110" s="178" t="str">
        <f t="shared" si="463"/>
        <v/>
      </c>
      <c r="BQ110" s="178" t="str">
        <f t="shared" si="464"/>
        <v/>
      </c>
      <c r="BR110" s="178" t="str">
        <f t="shared" si="465"/>
        <v/>
      </c>
      <c r="BS110" s="178" t="str">
        <f t="shared" si="466"/>
        <v/>
      </c>
      <c r="BT110" s="178" t="str">
        <f t="shared" si="467"/>
        <v/>
      </c>
      <c r="BU110" s="178" t="str">
        <f t="shared" si="468"/>
        <v/>
      </c>
      <c r="BV110" s="178" t="str">
        <f t="shared" si="469"/>
        <v/>
      </c>
      <c r="BW110" s="178" t="str">
        <f t="shared" si="470"/>
        <v/>
      </c>
      <c r="BX110" s="178" t="str">
        <f t="shared" si="471"/>
        <v/>
      </c>
      <c r="BY110" s="178" t="str">
        <f t="shared" si="472"/>
        <v/>
      </c>
      <c r="BZ110" s="178" t="str">
        <f t="shared" si="473"/>
        <v/>
      </c>
      <c r="CA110" s="178" t="str">
        <f t="shared" si="474"/>
        <v/>
      </c>
      <c r="CB110" s="178" t="str">
        <f t="shared" si="475"/>
        <v/>
      </c>
      <c r="CC110" s="178" t="str">
        <f t="shared" si="476"/>
        <v/>
      </c>
      <c r="CD110" s="178" t="str">
        <f t="shared" si="477"/>
        <v/>
      </c>
      <c r="CE110" s="179" t="str">
        <f t="shared" si="478"/>
        <v/>
      </c>
      <c r="CF110" s="179" t="str">
        <f t="shared" si="479"/>
        <v/>
      </c>
      <c r="CG110" s="179" t="str">
        <f t="shared" si="480"/>
        <v/>
      </c>
      <c r="CH110" s="179" t="str">
        <f t="shared" si="481"/>
        <v/>
      </c>
      <c r="CI110" s="179" t="str">
        <f t="shared" si="482"/>
        <v/>
      </c>
      <c r="CJ110" s="179" t="str">
        <f t="shared" si="483"/>
        <v/>
      </c>
      <c r="CK110" s="179" t="str">
        <f t="shared" si="484"/>
        <v/>
      </c>
      <c r="CL110" s="179" t="str">
        <f t="shared" si="485"/>
        <v/>
      </c>
      <c r="CM110" s="179" t="str">
        <f t="shared" si="486"/>
        <v/>
      </c>
      <c r="CN110" s="179" t="str">
        <f t="shared" si="487"/>
        <v/>
      </c>
      <c r="CO110" s="179" t="str">
        <f t="shared" si="488"/>
        <v/>
      </c>
      <c r="CP110" s="179" t="str">
        <f t="shared" si="489"/>
        <v/>
      </c>
      <c r="CQ110" s="179" t="str">
        <f t="shared" si="490"/>
        <v/>
      </c>
      <c r="CR110" s="179" t="str">
        <f t="shared" si="491"/>
        <v/>
      </c>
      <c r="CS110" s="180" t="str">
        <f t="shared" si="492"/>
        <v/>
      </c>
    </row>
    <row r="111" spans="7:97">
      <c r="G111" s="1"/>
      <c r="H111" s="1"/>
      <c r="I111" s="1"/>
      <c r="J111" s="1"/>
      <c r="M111" s="75">
        <f t="shared" si="495"/>
        <v>32</v>
      </c>
      <c r="N111" s="339" t="str">
        <f t="shared" si="499"/>
        <v>직원29</v>
      </c>
      <c r="O111" s="315" t="str">
        <f t="shared" si="500"/>
        <v/>
      </c>
      <c r="P111" s="120" t="str">
        <f t="shared" si="500"/>
        <v/>
      </c>
      <c r="Q111" s="120" t="str">
        <f t="shared" si="500"/>
        <v/>
      </c>
      <c r="R111" s="120" t="str">
        <f t="shared" si="500"/>
        <v/>
      </c>
      <c r="S111" s="120" t="str">
        <f t="shared" si="500"/>
        <v/>
      </c>
      <c r="T111" s="120" t="str">
        <f t="shared" si="500"/>
        <v/>
      </c>
      <c r="U111" s="120" t="str">
        <f t="shared" si="500"/>
        <v/>
      </c>
      <c r="V111" s="120" t="str">
        <f t="shared" si="500"/>
        <v/>
      </c>
      <c r="W111" s="120" t="str">
        <f t="shared" si="500"/>
        <v/>
      </c>
      <c r="X111" s="120" t="str">
        <f t="shared" si="500"/>
        <v/>
      </c>
      <c r="Y111" s="120" t="str">
        <f t="shared" si="501"/>
        <v/>
      </c>
      <c r="Z111" s="120" t="str">
        <f t="shared" si="501"/>
        <v/>
      </c>
      <c r="AA111" s="120" t="str">
        <f t="shared" si="501"/>
        <v/>
      </c>
      <c r="AB111" s="120" t="str">
        <f t="shared" si="501"/>
        <v/>
      </c>
      <c r="AC111" s="120" t="str">
        <f t="shared" si="501"/>
        <v/>
      </c>
      <c r="AD111" s="120" t="str">
        <f t="shared" si="501"/>
        <v/>
      </c>
      <c r="AE111" s="174" t="str">
        <f t="shared" si="501"/>
        <v/>
      </c>
      <c r="AF111" s="174" t="str">
        <f t="shared" si="501"/>
        <v/>
      </c>
      <c r="AG111" s="174" t="str">
        <f t="shared" si="501"/>
        <v/>
      </c>
      <c r="AH111" s="174" t="str">
        <f t="shared" si="501"/>
        <v/>
      </c>
      <c r="AI111" s="174" t="str">
        <f t="shared" si="502"/>
        <v/>
      </c>
      <c r="AJ111" s="174" t="str">
        <f t="shared" si="502"/>
        <v/>
      </c>
      <c r="AK111" s="174" t="str">
        <f t="shared" si="502"/>
        <v/>
      </c>
      <c r="AL111" s="174" t="str">
        <f t="shared" si="502"/>
        <v/>
      </c>
      <c r="AM111" s="174" t="str">
        <f t="shared" si="502"/>
        <v/>
      </c>
      <c r="AN111" s="174" t="str">
        <f t="shared" si="502"/>
        <v/>
      </c>
      <c r="AO111" s="174" t="str">
        <f t="shared" si="502"/>
        <v/>
      </c>
      <c r="AP111" s="174" t="str">
        <f t="shared" si="502"/>
        <v/>
      </c>
      <c r="AQ111" s="174" t="str">
        <f t="shared" si="502"/>
        <v/>
      </c>
      <c r="AR111" s="174" t="str">
        <f t="shared" si="502"/>
        <v/>
      </c>
      <c r="AS111" s="175" t="str">
        <f t="shared" si="502"/>
        <v/>
      </c>
      <c r="AT111" s="5">
        <f t="shared" si="493"/>
        <v>31</v>
      </c>
      <c r="BA111" s="44"/>
      <c r="BB111"/>
      <c r="BC111"/>
      <c r="BD111"/>
      <c r="BE111"/>
      <c r="BF111"/>
      <c r="BG111"/>
      <c r="BH111"/>
      <c r="BI111"/>
      <c r="BJ111"/>
      <c r="BK111"/>
      <c r="BL111"/>
      <c r="BM111"/>
      <c r="BN111" s="129" t="str">
        <f t="shared" si="462"/>
        <v>직원29</v>
      </c>
      <c r="BO111" s="178" t="str">
        <f t="shared" si="494"/>
        <v/>
      </c>
      <c r="BP111" s="178" t="str">
        <f t="shared" si="463"/>
        <v/>
      </c>
      <c r="BQ111" s="178" t="str">
        <f t="shared" si="464"/>
        <v/>
      </c>
      <c r="BR111" s="178" t="str">
        <f t="shared" si="465"/>
        <v/>
      </c>
      <c r="BS111" s="178" t="str">
        <f t="shared" si="466"/>
        <v/>
      </c>
      <c r="BT111" s="178" t="str">
        <f t="shared" si="467"/>
        <v/>
      </c>
      <c r="BU111" s="178" t="str">
        <f t="shared" si="468"/>
        <v/>
      </c>
      <c r="BV111" s="178" t="str">
        <f t="shared" si="469"/>
        <v/>
      </c>
      <c r="BW111" s="178" t="str">
        <f t="shared" si="470"/>
        <v/>
      </c>
      <c r="BX111" s="178" t="str">
        <f t="shared" si="471"/>
        <v/>
      </c>
      <c r="BY111" s="178" t="str">
        <f t="shared" si="472"/>
        <v/>
      </c>
      <c r="BZ111" s="178" t="str">
        <f t="shared" si="473"/>
        <v/>
      </c>
      <c r="CA111" s="178" t="str">
        <f t="shared" si="474"/>
        <v/>
      </c>
      <c r="CB111" s="178" t="str">
        <f t="shared" si="475"/>
        <v/>
      </c>
      <c r="CC111" s="178" t="str">
        <f t="shared" si="476"/>
        <v/>
      </c>
      <c r="CD111" s="178" t="str">
        <f t="shared" si="477"/>
        <v/>
      </c>
      <c r="CE111" s="179" t="str">
        <f t="shared" si="478"/>
        <v/>
      </c>
      <c r="CF111" s="179" t="str">
        <f t="shared" si="479"/>
        <v/>
      </c>
      <c r="CG111" s="179" t="str">
        <f t="shared" si="480"/>
        <v/>
      </c>
      <c r="CH111" s="179" t="str">
        <f t="shared" si="481"/>
        <v/>
      </c>
      <c r="CI111" s="179" t="str">
        <f t="shared" si="482"/>
        <v/>
      </c>
      <c r="CJ111" s="179" t="str">
        <f t="shared" si="483"/>
        <v/>
      </c>
      <c r="CK111" s="179" t="str">
        <f t="shared" si="484"/>
        <v/>
      </c>
      <c r="CL111" s="179" t="str">
        <f t="shared" si="485"/>
        <v/>
      </c>
      <c r="CM111" s="179" t="str">
        <f t="shared" si="486"/>
        <v/>
      </c>
      <c r="CN111" s="179" t="str">
        <f t="shared" si="487"/>
        <v/>
      </c>
      <c r="CO111" s="179" t="str">
        <f t="shared" si="488"/>
        <v/>
      </c>
      <c r="CP111" s="179" t="str">
        <f t="shared" si="489"/>
        <v/>
      </c>
      <c r="CQ111" s="179" t="str">
        <f t="shared" si="490"/>
        <v/>
      </c>
      <c r="CR111" s="179" t="str">
        <f t="shared" si="491"/>
        <v/>
      </c>
      <c r="CS111" s="180" t="str">
        <f t="shared" si="492"/>
        <v/>
      </c>
    </row>
    <row r="112" spans="7:97">
      <c r="G112" s="1"/>
      <c r="H112" s="1"/>
      <c r="I112" s="1"/>
      <c r="J112" s="1"/>
      <c r="M112" s="75">
        <f t="shared" si="495"/>
        <v>33</v>
      </c>
      <c r="N112" s="340" t="str">
        <f t="shared" si="499"/>
        <v>직원30</v>
      </c>
      <c r="O112" s="317" t="str">
        <f t="shared" si="500"/>
        <v/>
      </c>
      <c r="P112" s="123" t="str">
        <f t="shared" si="500"/>
        <v/>
      </c>
      <c r="Q112" s="123" t="str">
        <f t="shared" si="500"/>
        <v/>
      </c>
      <c r="R112" s="123" t="str">
        <f t="shared" si="500"/>
        <v/>
      </c>
      <c r="S112" s="123" t="str">
        <f t="shared" si="500"/>
        <v/>
      </c>
      <c r="T112" s="123" t="str">
        <f t="shared" si="500"/>
        <v/>
      </c>
      <c r="U112" s="123" t="str">
        <f t="shared" si="500"/>
        <v/>
      </c>
      <c r="V112" s="123" t="str">
        <f t="shared" si="500"/>
        <v/>
      </c>
      <c r="W112" s="123" t="str">
        <f t="shared" si="500"/>
        <v/>
      </c>
      <c r="X112" s="123" t="str">
        <f t="shared" si="500"/>
        <v/>
      </c>
      <c r="Y112" s="123" t="str">
        <f t="shared" si="501"/>
        <v/>
      </c>
      <c r="Z112" s="123" t="str">
        <f t="shared" si="501"/>
        <v/>
      </c>
      <c r="AA112" s="123" t="str">
        <f t="shared" si="501"/>
        <v/>
      </c>
      <c r="AB112" s="123" t="str">
        <f t="shared" si="501"/>
        <v/>
      </c>
      <c r="AC112" s="123" t="str">
        <f t="shared" si="501"/>
        <v/>
      </c>
      <c r="AD112" s="123" t="str">
        <f t="shared" si="501"/>
        <v/>
      </c>
      <c r="AE112" s="176" t="str">
        <f t="shared" si="501"/>
        <v/>
      </c>
      <c r="AF112" s="176" t="str">
        <f t="shared" si="501"/>
        <v/>
      </c>
      <c r="AG112" s="176" t="str">
        <f t="shared" si="501"/>
        <v/>
      </c>
      <c r="AH112" s="176" t="str">
        <f t="shared" si="501"/>
        <v/>
      </c>
      <c r="AI112" s="176" t="str">
        <f t="shared" si="502"/>
        <v/>
      </c>
      <c r="AJ112" s="176" t="str">
        <f t="shared" si="502"/>
        <v/>
      </c>
      <c r="AK112" s="176" t="str">
        <f t="shared" si="502"/>
        <v/>
      </c>
      <c r="AL112" s="176" t="str">
        <f t="shared" si="502"/>
        <v/>
      </c>
      <c r="AM112" s="176" t="str">
        <f t="shared" si="502"/>
        <v/>
      </c>
      <c r="AN112" s="176" t="str">
        <f t="shared" si="502"/>
        <v/>
      </c>
      <c r="AO112" s="176" t="str">
        <f t="shared" si="502"/>
        <v/>
      </c>
      <c r="AP112" s="176" t="str">
        <f t="shared" si="502"/>
        <v/>
      </c>
      <c r="AQ112" s="176" t="str">
        <f t="shared" si="502"/>
        <v/>
      </c>
      <c r="AR112" s="176" t="str">
        <f t="shared" si="502"/>
        <v/>
      </c>
      <c r="AS112" s="177" t="str">
        <f t="shared" si="502"/>
        <v/>
      </c>
      <c r="AT112" s="5">
        <f t="shared" si="493"/>
        <v>31</v>
      </c>
      <c r="BA112" s="44"/>
      <c r="BB112"/>
      <c r="BC112"/>
      <c r="BD112"/>
      <c r="BE112"/>
      <c r="BF112"/>
      <c r="BG112"/>
      <c r="BH112"/>
      <c r="BI112"/>
      <c r="BJ112"/>
      <c r="BK112"/>
      <c r="BL112"/>
      <c r="BM112"/>
      <c r="BN112" s="152" t="str">
        <f t="shared" si="462"/>
        <v>직원30</v>
      </c>
      <c r="BO112" s="79" t="str">
        <f t="shared" si="494"/>
        <v/>
      </c>
      <c r="BP112" s="79" t="str">
        <f t="shared" si="463"/>
        <v/>
      </c>
      <c r="BQ112" s="79" t="str">
        <f t="shared" si="464"/>
        <v/>
      </c>
      <c r="BR112" s="79" t="str">
        <f t="shared" si="465"/>
        <v/>
      </c>
      <c r="BS112" s="79" t="str">
        <f t="shared" si="466"/>
        <v/>
      </c>
      <c r="BT112" s="79" t="str">
        <f t="shared" si="467"/>
        <v/>
      </c>
      <c r="BU112" s="79" t="str">
        <f t="shared" si="468"/>
        <v/>
      </c>
      <c r="BV112" s="79" t="str">
        <f t="shared" si="469"/>
        <v/>
      </c>
      <c r="BW112" s="79" t="str">
        <f t="shared" si="470"/>
        <v/>
      </c>
      <c r="BX112" s="79" t="str">
        <f t="shared" si="471"/>
        <v/>
      </c>
      <c r="BY112" s="79" t="str">
        <f t="shared" si="472"/>
        <v/>
      </c>
      <c r="BZ112" s="79" t="str">
        <f t="shared" si="473"/>
        <v/>
      </c>
      <c r="CA112" s="79" t="str">
        <f t="shared" si="474"/>
        <v/>
      </c>
      <c r="CB112" s="79" t="str">
        <f t="shared" si="475"/>
        <v/>
      </c>
      <c r="CC112" s="79" t="str">
        <f t="shared" si="476"/>
        <v/>
      </c>
      <c r="CD112" s="79" t="str">
        <f t="shared" si="477"/>
        <v/>
      </c>
      <c r="CE112" s="181" t="str">
        <f t="shared" si="478"/>
        <v/>
      </c>
      <c r="CF112" s="181" t="str">
        <f t="shared" si="479"/>
        <v/>
      </c>
      <c r="CG112" s="181" t="str">
        <f t="shared" si="480"/>
        <v/>
      </c>
      <c r="CH112" s="181" t="str">
        <f t="shared" si="481"/>
        <v/>
      </c>
      <c r="CI112" s="181" t="str">
        <f t="shared" si="482"/>
        <v/>
      </c>
      <c r="CJ112" s="181" t="str">
        <f t="shared" si="483"/>
        <v/>
      </c>
      <c r="CK112" s="181" t="str">
        <f t="shared" si="484"/>
        <v/>
      </c>
      <c r="CL112" s="181" t="str">
        <f t="shared" si="485"/>
        <v/>
      </c>
      <c r="CM112" s="181" t="str">
        <f t="shared" si="486"/>
        <v/>
      </c>
      <c r="CN112" s="181" t="str">
        <f t="shared" si="487"/>
        <v/>
      </c>
      <c r="CO112" s="181" t="str">
        <f t="shared" si="488"/>
        <v/>
      </c>
      <c r="CP112" s="181" t="str">
        <f t="shared" si="489"/>
        <v/>
      </c>
      <c r="CQ112" s="181" t="str">
        <f t="shared" si="490"/>
        <v/>
      </c>
      <c r="CR112" s="181" t="str">
        <f t="shared" si="491"/>
        <v/>
      </c>
      <c r="CS112" s="182" t="str">
        <f t="shared" si="492"/>
        <v/>
      </c>
    </row>
    <row r="113" spans="7:72">
      <c r="G113" s="1"/>
      <c r="H113" s="1"/>
      <c r="I113" s="1"/>
      <c r="J113" s="1"/>
      <c r="M113" s="43"/>
      <c r="N113"/>
      <c r="O113"/>
      <c r="P113"/>
      <c r="Q113"/>
      <c r="R113"/>
      <c r="S113"/>
      <c r="T113"/>
      <c r="U113"/>
      <c r="V113"/>
      <c r="W113"/>
      <c r="BA113" s="44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7:72">
      <c r="G114" s="1"/>
      <c r="H114" s="1"/>
      <c r="I114" s="1"/>
      <c r="J114" s="1"/>
      <c r="M114" s="43"/>
      <c r="N114"/>
      <c r="O114"/>
      <c r="P114"/>
      <c r="Q114"/>
      <c r="R114"/>
      <c r="S114"/>
      <c r="T114"/>
      <c r="U114"/>
      <c r="V114"/>
      <c r="W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7:72">
      <c r="G115" s="1"/>
      <c r="H115" s="1"/>
      <c r="I115" s="1"/>
      <c r="J115" s="1"/>
      <c r="M115" s="43"/>
      <c r="N115" s="78" t="s">
        <v>43</v>
      </c>
      <c r="O115"/>
      <c r="P115"/>
      <c r="Q115"/>
      <c r="R115"/>
      <c r="S115" s="102" t="s">
        <v>122</v>
      </c>
      <c r="T115"/>
      <c r="U115"/>
      <c r="V115"/>
      <c r="W115"/>
      <c r="AE115" s="78" t="s">
        <v>123</v>
      </c>
      <c r="BA115" s="44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7:72">
      <c r="G116" s="1"/>
      <c r="H116" s="1"/>
      <c r="I116" s="1"/>
      <c r="J116" s="1"/>
      <c r="M116" s="43"/>
      <c r="N116"/>
      <c r="O116"/>
      <c r="P116"/>
      <c r="Q116"/>
      <c r="R116"/>
      <c r="S116"/>
      <c r="T116"/>
      <c r="U116"/>
      <c r="V116"/>
      <c r="W116"/>
      <c r="BA116" s="44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7:72" ht="13.5" customHeight="1">
      <c r="G117" s="1"/>
      <c r="H117" s="1"/>
      <c r="I117" s="1"/>
      <c r="J117" s="1"/>
      <c r="M117" s="43"/>
      <c r="N117" s="56"/>
      <c r="O117" s="56" t="s">
        <v>38</v>
      </c>
      <c r="P117" s="56" t="s">
        <v>39</v>
      </c>
      <c r="Q117" s="56" t="s">
        <v>117</v>
      </c>
      <c r="R117" s="56" t="s">
        <v>44</v>
      </c>
      <c r="S117" s="56" t="s">
        <v>45</v>
      </c>
      <c r="T117" s="56" t="s">
        <v>118</v>
      </c>
      <c r="U117" s="56" t="s">
        <v>119</v>
      </c>
      <c r="V117"/>
      <c r="W117"/>
      <c r="X117" s="332" t="s">
        <v>127</v>
      </c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1"/>
      <c r="AJ117"/>
      <c r="AK117"/>
      <c r="AL117"/>
      <c r="AM117"/>
      <c r="AN117"/>
      <c r="AO117"/>
      <c r="AP117"/>
      <c r="AQ117"/>
      <c r="AR117"/>
      <c r="AS117"/>
      <c r="BA117" s="44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7:72">
      <c r="G118" s="1"/>
      <c r="H118" s="1"/>
      <c r="I118" s="1"/>
      <c r="J118" s="1"/>
      <c r="M118" s="43"/>
      <c r="N118" s="57"/>
      <c r="O118" s="57" t="s">
        <v>46</v>
      </c>
      <c r="P118" s="57" t="s">
        <v>47</v>
      </c>
      <c r="Q118" s="57" t="s">
        <v>120</v>
      </c>
      <c r="R118" s="57" t="s">
        <v>48</v>
      </c>
      <c r="S118" s="57" t="s">
        <v>49</v>
      </c>
      <c r="T118" s="57" t="s">
        <v>120</v>
      </c>
      <c r="U118" s="57" t="s">
        <v>121</v>
      </c>
      <c r="V118"/>
      <c r="W118"/>
      <c r="X118" s="332" t="s">
        <v>128</v>
      </c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1"/>
      <c r="AJ118"/>
      <c r="AK118"/>
      <c r="AL118"/>
      <c r="AM118"/>
      <c r="AN118"/>
      <c r="AO118"/>
      <c r="AP118"/>
      <c r="AQ118"/>
      <c r="AR118"/>
      <c r="AS118"/>
      <c r="BA118" s="44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7:72">
      <c r="G119" s="1"/>
      <c r="H119" s="1"/>
      <c r="I119" s="1"/>
      <c r="J119" s="1"/>
      <c r="M119" s="43"/>
      <c r="N119" s="343" t="str">
        <f t="shared" ref="N119:N133" si="503">N83</f>
        <v>직원1</v>
      </c>
      <c r="O119" s="347">
        <f ca="1">IF($H$25=1,IF(AG192&gt;0,AG192,0),AT155-R119-S119-$AJ$133)</f>
        <v>0</v>
      </c>
      <c r="P119" s="168">
        <f t="shared" ref="P119:P133" si="504">COUNTIF(O83:AS83,$D$17)*$I$17+COUNTIF(O83:AS83,$D$18)*$I$18+COUNTIF(O83:AS83,$D$19)*$I$19</f>
        <v>0</v>
      </c>
      <c r="Q119" s="169">
        <f t="shared" ref="Q119:Q148" ca="1" si="505">IF(O119&lt;0,0,O119)+P119/3</f>
        <v>0</v>
      </c>
      <c r="R119" s="168">
        <f>SUM(O228:AS228)</f>
        <v>0</v>
      </c>
      <c r="S119" s="168">
        <f>SUM(O264:AS264)</f>
        <v>0</v>
      </c>
      <c r="T119" s="169">
        <f>R119+S119*4/3</f>
        <v>0</v>
      </c>
      <c r="U119" s="169">
        <f ca="1">Q119+T119</f>
        <v>0</v>
      </c>
      <c r="V119"/>
      <c r="W119"/>
      <c r="X119" s="332" t="s">
        <v>129</v>
      </c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1"/>
      <c r="AJ119"/>
      <c r="AK119"/>
      <c r="AL119"/>
      <c r="AM119"/>
      <c r="AN119"/>
      <c r="AO119"/>
      <c r="AP119"/>
      <c r="AQ119"/>
      <c r="AR119"/>
      <c r="AS119"/>
      <c r="BA119" s="44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7:72">
      <c r="G120" s="1"/>
      <c r="H120" s="1"/>
      <c r="I120" s="1"/>
      <c r="J120" s="1"/>
      <c r="M120" s="43"/>
      <c r="N120" s="344" t="str">
        <f t="shared" si="503"/>
        <v>직원2</v>
      </c>
      <c r="O120" s="348">
        <f t="shared" ref="O120:O148" ca="1" si="506">IF($H$25=1,IF(AG193&gt;0,AG193,0),AT156-R120-S120-$AJ$133)</f>
        <v>0</v>
      </c>
      <c r="P120" s="170">
        <f t="shared" si="504"/>
        <v>0</v>
      </c>
      <c r="Q120" s="171">
        <f t="shared" ca="1" si="505"/>
        <v>0</v>
      </c>
      <c r="R120" s="170">
        <f t="shared" ref="R120:R148" si="507">SUM(O229:AS229)</f>
        <v>0</v>
      </c>
      <c r="S120" s="170">
        <f t="shared" ref="S120:S148" si="508">SUM(O265:AS265)</f>
        <v>0</v>
      </c>
      <c r="T120" s="171">
        <f t="shared" ref="T120:T148" si="509">R120+S120*4/3</f>
        <v>0</v>
      </c>
      <c r="U120" s="171">
        <f t="shared" ref="U120:U148" ca="1" si="510">Q120+T120</f>
        <v>0</v>
      </c>
      <c r="V120"/>
      <c r="W120"/>
      <c r="X120" s="332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1"/>
      <c r="AJ120"/>
      <c r="AK120"/>
      <c r="AL120"/>
      <c r="AM120"/>
      <c r="AN120"/>
      <c r="AO120"/>
      <c r="AP120"/>
      <c r="AQ120"/>
      <c r="AR120"/>
      <c r="AS120"/>
      <c r="BA120" s="44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7:72">
      <c r="G121" s="1"/>
      <c r="H121" s="1"/>
      <c r="I121" s="1"/>
      <c r="J121" s="1"/>
      <c r="M121" s="43"/>
      <c r="N121" s="344" t="str">
        <f t="shared" si="503"/>
        <v>직원3</v>
      </c>
      <c r="O121" s="348">
        <f t="shared" ca="1" si="506"/>
        <v>0</v>
      </c>
      <c r="P121" s="170">
        <f t="shared" si="504"/>
        <v>0</v>
      </c>
      <c r="Q121" s="171">
        <f t="shared" ca="1" si="505"/>
        <v>0</v>
      </c>
      <c r="R121" s="170">
        <f t="shared" si="507"/>
        <v>0</v>
      </c>
      <c r="S121" s="170">
        <f t="shared" si="508"/>
        <v>0</v>
      </c>
      <c r="T121" s="171">
        <f t="shared" si="509"/>
        <v>0</v>
      </c>
      <c r="U121" s="171">
        <f t="shared" ca="1" si="510"/>
        <v>0</v>
      </c>
      <c r="V121"/>
      <c r="W121"/>
      <c r="X121" s="372" t="s">
        <v>130</v>
      </c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31"/>
      <c r="AJ121"/>
      <c r="AK121"/>
      <c r="AL121"/>
      <c r="AM121"/>
      <c r="AN121"/>
      <c r="AO121"/>
      <c r="AP121"/>
      <c r="AQ121"/>
      <c r="AR121"/>
      <c r="AS121"/>
      <c r="BA121" s="44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7:72">
      <c r="G122" s="1"/>
      <c r="H122" s="1"/>
      <c r="I122" s="1"/>
      <c r="J122" s="1"/>
      <c r="M122" s="43"/>
      <c r="N122" s="344" t="str">
        <f t="shared" si="503"/>
        <v>직원4</v>
      </c>
      <c r="O122" s="348">
        <f t="shared" ca="1" si="506"/>
        <v>0</v>
      </c>
      <c r="P122" s="170">
        <f t="shared" si="504"/>
        <v>0</v>
      </c>
      <c r="Q122" s="171">
        <f t="shared" ca="1" si="505"/>
        <v>0</v>
      </c>
      <c r="R122" s="170">
        <f t="shared" si="507"/>
        <v>0</v>
      </c>
      <c r="S122" s="170">
        <f t="shared" si="508"/>
        <v>0</v>
      </c>
      <c r="T122" s="171">
        <f t="shared" si="509"/>
        <v>0</v>
      </c>
      <c r="U122" s="171">
        <f t="shared" ca="1" si="510"/>
        <v>0</v>
      </c>
      <c r="V122"/>
      <c r="W12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31"/>
      <c r="AJ122"/>
      <c r="AK122"/>
      <c r="AL122"/>
      <c r="AM122"/>
      <c r="AN122"/>
      <c r="AO122"/>
      <c r="AP122"/>
      <c r="AQ122"/>
      <c r="AR122"/>
      <c r="AS122"/>
      <c r="BA122" s="44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  <row r="123" spans="7:72">
      <c r="G123" s="1"/>
      <c r="H123" s="1"/>
      <c r="I123" s="1"/>
      <c r="J123" s="1"/>
      <c r="M123" s="43"/>
      <c r="N123" s="344" t="str">
        <f t="shared" si="503"/>
        <v>직원5</v>
      </c>
      <c r="O123" s="348">
        <f t="shared" ca="1" si="506"/>
        <v>0</v>
      </c>
      <c r="P123" s="170">
        <f t="shared" si="504"/>
        <v>0</v>
      </c>
      <c r="Q123" s="171">
        <f t="shared" ca="1" si="505"/>
        <v>0</v>
      </c>
      <c r="R123" s="170">
        <f t="shared" si="507"/>
        <v>0</v>
      </c>
      <c r="S123" s="170">
        <f t="shared" si="508"/>
        <v>0</v>
      </c>
      <c r="T123" s="171">
        <f t="shared" si="509"/>
        <v>0</v>
      </c>
      <c r="U123" s="171">
        <f t="shared" ca="1" si="510"/>
        <v>0</v>
      </c>
      <c r="V123"/>
      <c r="W123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31"/>
      <c r="AJ123"/>
      <c r="AK123"/>
      <c r="AL123"/>
      <c r="AM123"/>
      <c r="AN123"/>
      <c r="AO123"/>
      <c r="AP123"/>
      <c r="AQ123"/>
      <c r="AR123"/>
      <c r="AS123"/>
      <c r="BA123" s="44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7:72">
      <c r="G124" s="1"/>
      <c r="H124" s="1"/>
      <c r="I124" s="1"/>
      <c r="J124" s="1"/>
      <c r="M124" s="43"/>
      <c r="N124" s="344" t="str">
        <f t="shared" si="503"/>
        <v>직원6</v>
      </c>
      <c r="O124" s="348">
        <f t="shared" ca="1" si="506"/>
        <v>0</v>
      </c>
      <c r="P124" s="170">
        <f t="shared" si="504"/>
        <v>0</v>
      </c>
      <c r="Q124" s="171">
        <f t="shared" ca="1" si="505"/>
        <v>0</v>
      </c>
      <c r="R124" s="170">
        <f t="shared" si="507"/>
        <v>0</v>
      </c>
      <c r="S124" s="170">
        <f t="shared" si="508"/>
        <v>0</v>
      </c>
      <c r="T124" s="171">
        <f t="shared" si="509"/>
        <v>0</v>
      </c>
      <c r="U124" s="171">
        <f t="shared" ca="1" si="510"/>
        <v>0</v>
      </c>
      <c r="V124"/>
      <c r="W124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31"/>
      <c r="AJ124"/>
      <c r="AK124"/>
      <c r="AL124"/>
      <c r="AM124"/>
      <c r="AN124"/>
      <c r="AO124"/>
      <c r="AP124"/>
      <c r="AQ124"/>
      <c r="AR124"/>
      <c r="AS124"/>
      <c r="BA124" s="4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7:72">
      <c r="G125" s="1"/>
      <c r="H125" s="1"/>
      <c r="I125" s="1"/>
      <c r="J125" s="1"/>
      <c r="M125" s="43"/>
      <c r="N125" s="344" t="str">
        <f t="shared" si="503"/>
        <v>직원7</v>
      </c>
      <c r="O125" s="348">
        <f t="shared" ca="1" si="506"/>
        <v>0</v>
      </c>
      <c r="P125" s="170">
        <f t="shared" si="504"/>
        <v>0</v>
      </c>
      <c r="Q125" s="171">
        <f t="shared" ca="1" si="505"/>
        <v>0</v>
      </c>
      <c r="R125" s="170">
        <f t="shared" si="507"/>
        <v>0</v>
      </c>
      <c r="S125" s="170">
        <f t="shared" si="508"/>
        <v>0</v>
      </c>
      <c r="T125" s="171">
        <f t="shared" si="509"/>
        <v>0</v>
      </c>
      <c r="U125" s="171">
        <f t="shared" ca="1" si="510"/>
        <v>0</v>
      </c>
      <c r="V125"/>
      <c r="W125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31"/>
      <c r="AJ125"/>
      <c r="AK125"/>
      <c r="AL125"/>
      <c r="AM125"/>
      <c r="AN125"/>
      <c r="AO125"/>
      <c r="AP125"/>
      <c r="AQ125"/>
      <c r="AR125"/>
      <c r="AS125"/>
      <c r="BA125" s="44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7:72">
      <c r="G126" s="1"/>
      <c r="H126" s="1"/>
      <c r="I126" s="1"/>
      <c r="J126" s="1"/>
      <c r="M126" s="43"/>
      <c r="N126" s="344" t="str">
        <f t="shared" si="503"/>
        <v>직원8</v>
      </c>
      <c r="O126" s="348">
        <f t="shared" ca="1" si="506"/>
        <v>0</v>
      </c>
      <c r="P126" s="170">
        <f t="shared" si="504"/>
        <v>0</v>
      </c>
      <c r="Q126" s="171">
        <f t="shared" ca="1" si="505"/>
        <v>0</v>
      </c>
      <c r="R126" s="170">
        <f t="shared" si="507"/>
        <v>0</v>
      </c>
      <c r="S126" s="170">
        <f t="shared" si="508"/>
        <v>0</v>
      </c>
      <c r="T126" s="171">
        <f t="shared" si="509"/>
        <v>0</v>
      </c>
      <c r="U126" s="171">
        <f t="shared" ca="1" si="510"/>
        <v>0</v>
      </c>
      <c r="V126"/>
      <c r="W126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31"/>
      <c r="AJ126"/>
      <c r="AK126"/>
      <c r="AL126"/>
      <c r="AM126"/>
      <c r="AN126"/>
      <c r="AO126"/>
      <c r="AP126"/>
      <c r="AQ126"/>
      <c r="AR126"/>
      <c r="AS126"/>
      <c r="BA126" s="44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7:72">
      <c r="G127" s="1"/>
      <c r="H127" s="1"/>
      <c r="I127" s="1"/>
      <c r="J127" s="1"/>
      <c r="M127" s="43"/>
      <c r="N127" s="344" t="str">
        <f t="shared" si="503"/>
        <v>직원9</v>
      </c>
      <c r="O127" s="348">
        <f t="shared" ca="1" si="506"/>
        <v>0</v>
      </c>
      <c r="P127" s="170">
        <f t="shared" si="504"/>
        <v>0</v>
      </c>
      <c r="Q127" s="171">
        <f t="shared" ca="1" si="505"/>
        <v>0</v>
      </c>
      <c r="R127" s="170">
        <f t="shared" si="507"/>
        <v>0</v>
      </c>
      <c r="S127" s="170">
        <f t="shared" si="508"/>
        <v>0</v>
      </c>
      <c r="T127" s="171">
        <f t="shared" si="509"/>
        <v>0</v>
      </c>
      <c r="U127" s="171">
        <f t="shared" ca="1" si="510"/>
        <v>0</v>
      </c>
      <c r="V127"/>
      <c r="W127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31"/>
      <c r="AJ127"/>
      <c r="AK127"/>
      <c r="AL127"/>
      <c r="AM127"/>
      <c r="AN127"/>
      <c r="AO127"/>
      <c r="AP127"/>
      <c r="AQ127"/>
      <c r="AR127"/>
      <c r="AS127"/>
      <c r="BA127" s="44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</row>
    <row r="128" spans="7:72">
      <c r="G128" s="1"/>
      <c r="H128" s="1"/>
      <c r="I128" s="1"/>
      <c r="J128" s="1"/>
      <c r="M128" s="43"/>
      <c r="N128" s="344" t="str">
        <f t="shared" si="503"/>
        <v>직원10</v>
      </c>
      <c r="O128" s="348">
        <f t="shared" ca="1" si="506"/>
        <v>0</v>
      </c>
      <c r="P128" s="170">
        <f t="shared" si="504"/>
        <v>0</v>
      </c>
      <c r="Q128" s="171">
        <f t="shared" ca="1" si="505"/>
        <v>0</v>
      </c>
      <c r="R128" s="170">
        <f t="shared" si="507"/>
        <v>0</v>
      </c>
      <c r="S128" s="170">
        <f t="shared" si="508"/>
        <v>0</v>
      </c>
      <c r="T128" s="171">
        <f t="shared" si="509"/>
        <v>0</v>
      </c>
      <c r="U128" s="171">
        <f t="shared" ca="1" si="510"/>
        <v>0</v>
      </c>
      <c r="V128"/>
      <c r="W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BA128" s="44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7:70">
      <c r="G129" s="1"/>
      <c r="H129" s="1"/>
      <c r="I129" s="1"/>
      <c r="J129" s="1"/>
      <c r="M129" s="43"/>
      <c r="N129" s="344" t="str">
        <f t="shared" si="503"/>
        <v>직원11</v>
      </c>
      <c r="O129" s="348">
        <f t="shared" ca="1" si="506"/>
        <v>0</v>
      </c>
      <c r="P129" s="170">
        <f t="shared" si="504"/>
        <v>0</v>
      </c>
      <c r="Q129" s="171">
        <f t="shared" ca="1" si="505"/>
        <v>0</v>
      </c>
      <c r="R129" s="170">
        <f t="shared" si="507"/>
        <v>0</v>
      </c>
      <c r="S129" s="170">
        <f t="shared" si="508"/>
        <v>0</v>
      </c>
      <c r="T129" s="171">
        <f t="shared" si="509"/>
        <v>0</v>
      </c>
      <c r="U129" s="171">
        <f t="shared" ca="1" si="510"/>
        <v>0</v>
      </c>
      <c r="V129"/>
      <c r="W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BA129" s="44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7:70">
      <c r="G130" s="1"/>
      <c r="H130" s="1"/>
      <c r="I130" s="1"/>
      <c r="J130" s="1"/>
      <c r="M130" s="43"/>
      <c r="N130" s="344" t="str">
        <f t="shared" si="503"/>
        <v>직원12</v>
      </c>
      <c r="O130" s="348">
        <f t="shared" ca="1" si="506"/>
        <v>0</v>
      </c>
      <c r="P130" s="170">
        <f t="shared" si="504"/>
        <v>0</v>
      </c>
      <c r="Q130" s="171">
        <f t="shared" ca="1" si="505"/>
        <v>0</v>
      </c>
      <c r="R130" s="170">
        <f t="shared" si="507"/>
        <v>0</v>
      </c>
      <c r="S130" s="170">
        <f t="shared" si="508"/>
        <v>0</v>
      </c>
      <c r="T130" s="171">
        <f t="shared" si="509"/>
        <v>0</v>
      </c>
      <c r="U130" s="171">
        <f t="shared" ca="1" si="510"/>
        <v>0</v>
      </c>
      <c r="V130"/>
      <c r="W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BA130" s="44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7:70">
      <c r="G131" s="1"/>
      <c r="H131" s="1"/>
      <c r="I131" s="1"/>
      <c r="J131" s="1"/>
      <c r="M131" s="43"/>
      <c r="N131" s="344" t="str">
        <f t="shared" si="503"/>
        <v>직원13</v>
      </c>
      <c r="O131" s="348">
        <f t="shared" ca="1" si="506"/>
        <v>0</v>
      </c>
      <c r="P131" s="170">
        <f t="shared" si="504"/>
        <v>0</v>
      </c>
      <c r="Q131" s="171">
        <f t="shared" ca="1" si="505"/>
        <v>0</v>
      </c>
      <c r="R131" s="170">
        <f t="shared" si="507"/>
        <v>0</v>
      </c>
      <c r="S131" s="170">
        <f t="shared" si="508"/>
        <v>0</v>
      </c>
      <c r="T131" s="171">
        <f t="shared" si="509"/>
        <v>0</v>
      </c>
      <c r="U131" s="171">
        <f t="shared" ca="1" si="510"/>
        <v>0</v>
      </c>
      <c r="V131"/>
      <c r="W131"/>
      <c r="X131" s="102" t="s">
        <v>86</v>
      </c>
      <c r="Y131" s="1"/>
      <c r="Z131" s="5"/>
      <c r="AA131" s="5"/>
      <c r="AB131" s="5"/>
      <c r="AC131" s="42"/>
      <c r="AD131" s="225"/>
      <c r="AE131" s="225"/>
      <c r="AF131" s="226"/>
      <c r="AG131" s="226"/>
      <c r="AH131" s="227"/>
      <c r="AI131" s="227"/>
      <c r="AO131"/>
      <c r="AP131"/>
      <c r="AQ131"/>
      <c r="AR131"/>
      <c r="AS131"/>
      <c r="BA131" s="44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7:70">
      <c r="G132" s="1"/>
      <c r="H132" s="1"/>
      <c r="I132" s="1"/>
      <c r="J132" s="1"/>
      <c r="M132" s="43"/>
      <c r="N132" s="344" t="str">
        <f t="shared" si="503"/>
        <v>직원14</v>
      </c>
      <c r="O132" s="348">
        <f t="shared" ca="1" si="506"/>
        <v>0</v>
      </c>
      <c r="P132" s="170">
        <f t="shared" si="504"/>
        <v>0</v>
      </c>
      <c r="Q132" s="171">
        <f t="shared" ca="1" si="505"/>
        <v>0</v>
      </c>
      <c r="R132" s="170">
        <f t="shared" si="507"/>
        <v>0</v>
      </c>
      <c r="S132" s="170">
        <f t="shared" si="508"/>
        <v>0</v>
      </c>
      <c r="T132" s="171">
        <f t="shared" si="509"/>
        <v>0</v>
      </c>
      <c r="U132" s="171">
        <f t="shared" ca="1" si="510"/>
        <v>0</v>
      </c>
      <c r="V132"/>
      <c r="W132"/>
      <c r="X132" s="78" t="s">
        <v>131</v>
      </c>
      <c r="Y132" s="334"/>
      <c r="Z132" s="334"/>
      <c r="AA132" s="335"/>
      <c r="AB132" s="335"/>
      <c r="AC132" s="332"/>
      <c r="AD132" s="332"/>
      <c r="AE132" s="373" t="s">
        <v>132</v>
      </c>
      <c r="AF132" s="374"/>
      <c r="AG132" s="332"/>
      <c r="AH132" s="336">
        <f>IF(AE132="역일수",1,2)</f>
        <v>1</v>
      </c>
      <c r="AO132"/>
      <c r="AP132"/>
      <c r="AQ132"/>
      <c r="AR132"/>
      <c r="AS132"/>
      <c r="BA132" s="44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7:70">
      <c r="G133" s="1"/>
      <c r="H133" s="1"/>
      <c r="I133" s="1"/>
      <c r="J133" s="1"/>
      <c r="M133" s="43"/>
      <c r="N133" s="344" t="str">
        <f t="shared" si="503"/>
        <v>직원15</v>
      </c>
      <c r="O133" s="348">
        <f t="shared" ca="1" si="506"/>
        <v>0</v>
      </c>
      <c r="P133" s="170">
        <f t="shared" si="504"/>
        <v>0</v>
      </c>
      <c r="Q133" s="171">
        <f t="shared" ca="1" si="505"/>
        <v>0</v>
      </c>
      <c r="R133" s="170">
        <f t="shared" si="507"/>
        <v>0</v>
      </c>
      <c r="S133" s="170">
        <f t="shared" si="508"/>
        <v>0</v>
      </c>
      <c r="T133" s="171">
        <f t="shared" si="509"/>
        <v>0</v>
      </c>
      <c r="U133" s="171">
        <f t="shared" ca="1" si="510"/>
        <v>0</v>
      </c>
      <c r="V133"/>
      <c r="W133"/>
      <c r="X133" s="365">
        <f>N78</f>
        <v>2022</v>
      </c>
      <c r="Y133" s="365"/>
      <c r="Z133" s="228">
        <f>O78</f>
        <v>3</v>
      </c>
      <c r="AA133" s="366">
        <f>IF(AH132=1,DAY(EOMONTH(DATE(N78,O78,1),0)),DAY(EOMONTH(DATE(N78,O78,1),0))-COUNTIF($O$82:$AS$82,"휴"))</f>
        <v>31</v>
      </c>
      <c r="AB133" s="366"/>
      <c r="AC133" t="s">
        <v>87</v>
      </c>
      <c r="AE133"/>
      <c r="AF133" s="30"/>
      <c r="AG133" s="30"/>
      <c r="AH133" s="30"/>
      <c r="AI133" s="30"/>
      <c r="AJ133" s="367">
        <f>40/7*AA133</f>
        <v>177.14285714285714</v>
      </c>
      <c r="AK133" s="367"/>
      <c r="AL133" s="42" t="s">
        <v>88</v>
      </c>
      <c r="AM133" s="14"/>
      <c r="AN133"/>
      <c r="AO133"/>
      <c r="AP133"/>
      <c r="AQ133"/>
      <c r="AR133"/>
      <c r="AS133"/>
      <c r="BA133" s="44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7:70">
      <c r="G134" s="1"/>
      <c r="H134" s="1"/>
      <c r="I134" s="1"/>
      <c r="J134" s="1"/>
      <c r="M134" s="43"/>
      <c r="N134" s="339" t="str">
        <f t="shared" ref="N134:N148" si="511">N98</f>
        <v>직원16</v>
      </c>
      <c r="O134" s="348">
        <f t="shared" ca="1" si="506"/>
        <v>0</v>
      </c>
      <c r="P134" s="170">
        <f t="shared" ref="P134:P148" si="512">COUNTIF(O98:AS98,$D$17)*$I$17+COUNTIF(O98:AS98,$D$18)*$I$18+COUNTIF(O98:AS98,$D$19)*$I$19</f>
        <v>0</v>
      </c>
      <c r="Q134" s="171">
        <f t="shared" ca="1" si="505"/>
        <v>0</v>
      </c>
      <c r="R134" s="170">
        <f t="shared" si="507"/>
        <v>0</v>
      </c>
      <c r="S134" s="170">
        <f t="shared" si="508"/>
        <v>0</v>
      </c>
      <c r="T134" s="171">
        <f t="shared" si="509"/>
        <v>0</v>
      </c>
      <c r="U134" s="171">
        <f t="shared" ca="1" si="510"/>
        <v>0</v>
      </c>
      <c r="V134"/>
      <c r="W134"/>
      <c r="AE134"/>
      <c r="AF134"/>
      <c r="BA134" s="4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7:70">
      <c r="G135" s="1"/>
      <c r="H135" s="1"/>
      <c r="I135" s="1"/>
      <c r="J135" s="1"/>
      <c r="M135" s="43"/>
      <c r="N135" s="339" t="str">
        <f t="shared" si="511"/>
        <v>직원17</v>
      </c>
      <c r="O135" s="348">
        <f t="shared" ca="1" si="506"/>
        <v>0</v>
      </c>
      <c r="P135" s="170">
        <f t="shared" si="512"/>
        <v>0</v>
      </c>
      <c r="Q135" s="171">
        <f t="shared" ca="1" si="505"/>
        <v>0</v>
      </c>
      <c r="R135" s="170">
        <f t="shared" si="507"/>
        <v>0</v>
      </c>
      <c r="S135" s="170">
        <f t="shared" si="508"/>
        <v>0</v>
      </c>
      <c r="T135" s="171">
        <f t="shared" si="509"/>
        <v>0</v>
      </c>
      <c r="U135" s="171">
        <f t="shared" ca="1" si="510"/>
        <v>0</v>
      </c>
      <c r="V135"/>
      <c r="W135"/>
      <c r="AE135"/>
      <c r="AF135"/>
      <c r="BA135" s="44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7:70">
      <c r="G136" s="1"/>
      <c r="H136" s="1"/>
      <c r="I136" s="1"/>
      <c r="J136" s="1"/>
      <c r="M136" s="43"/>
      <c r="N136" s="339" t="str">
        <f t="shared" si="511"/>
        <v>직원18</v>
      </c>
      <c r="O136" s="348">
        <f t="shared" ca="1" si="506"/>
        <v>0</v>
      </c>
      <c r="P136" s="170">
        <f t="shared" si="512"/>
        <v>0</v>
      </c>
      <c r="Q136" s="171">
        <f t="shared" ca="1" si="505"/>
        <v>0</v>
      </c>
      <c r="R136" s="170">
        <f t="shared" si="507"/>
        <v>0</v>
      </c>
      <c r="S136" s="170">
        <f t="shared" si="508"/>
        <v>0</v>
      </c>
      <c r="T136" s="171">
        <f t="shared" si="509"/>
        <v>0</v>
      </c>
      <c r="U136" s="171">
        <f t="shared" ca="1" si="510"/>
        <v>0</v>
      </c>
      <c r="V136"/>
      <c r="W136"/>
      <c r="AE136"/>
      <c r="AF136"/>
      <c r="BA136" s="44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7:70">
      <c r="G137" s="1"/>
      <c r="H137" s="1"/>
      <c r="I137" s="1"/>
      <c r="J137" s="1"/>
      <c r="M137" s="43"/>
      <c r="N137" s="339" t="str">
        <f t="shared" si="511"/>
        <v>직원19</v>
      </c>
      <c r="O137" s="348">
        <f t="shared" ca="1" si="506"/>
        <v>0</v>
      </c>
      <c r="P137" s="170">
        <f t="shared" si="512"/>
        <v>0</v>
      </c>
      <c r="Q137" s="171">
        <f t="shared" ca="1" si="505"/>
        <v>0</v>
      </c>
      <c r="R137" s="170">
        <f t="shared" si="507"/>
        <v>0</v>
      </c>
      <c r="S137" s="170">
        <f t="shared" si="508"/>
        <v>0</v>
      </c>
      <c r="T137" s="171">
        <f t="shared" si="509"/>
        <v>0</v>
      </c>
      <c r="U137" s="171">
        <f t="shared" ca="1" si="510"/>
        <v>0</v>
      </c>
      <c r="V137"/>
      <c r="W137"/>
      <c r="AE137"/>
      <c r="AF137"/>
      <c r="BA137" s="44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7:70">
      <c r="G138" s="1"/>
      <c r="H138" s="1"/>
      <c r="I138" s="1"/>
      <c r="J138" s="1"/>
      <c r="M138" s="43"/>
      <c r="N138" s="339" t="str">
        <f t="shared" si="511"/>
        <v>직원20</v>
      </c>
      <c r="O138" s="348">
        <f t="shared" ca="1" si="506"/>
        <v>0</v>
      </c>
      <c r="P138" s="170">
        <f t="shared" si="512"/>
        <v>0</v>
      </c>
      <c r="Q138" s="171">
        <f t="shared" ca="1" si="505"/>
        <v>0</v>
      </c>
      <c r="R138" s="170">
        <f t="shared" si="507"/>
        <v>0</v>
      </c>
      <c r="S138" s="170">
        <f t="shared" si="508"/>
        <v>0</v>
      </c>
      <c r="T138" s="171">
        <f t="shared" si="509"/>
        <v>0</v>
      </c>
      <c r="U138" s="171">
        <f t="shared" ca="1" si="510"/>
        <v>0</v>
      </c>
      <c r="V138"/>
      <c r="W138"/>
      <c r="AE138"/>
      <c r="AF138"/>
      <c r="BA138" s="44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7:70">
      <c r="G139" s="1"/>
      <c r="H139" s="1"/>
      <c r="I139" s="1"/>
      <c r="J139" s="1"/>
      <c r="M139" s="43"/>
      <c r="N139" s="339" t="str">
        <f t="shared" si="511"/>
        <v>직원21</v>
      </c>
      <c r="O139" s="348">
        <f t="shared" ca="1" si="506"/>
        <v>0</v>
      </c>
      <c r="P139" s="170">
        <f t="shared" si="512"/>
        <v>0</v>
      </c>
      <c r="Q139" s="171">
        <f t="shared" ca="1" si="505"/>
        <v>0</v>
      </c>
      <c r="R139" s="170">
        <f t="shared" si="507"/>
        <v>0</v>
      </c>
      <c r="S139" s="170">
        <f t="shared" si="508"/>
        <v>0</v>
      </c>
      <c r="T139" s="171">
        <f t="shared" si="509"/>
        <v>0</v>
      </c>
      <c r="U139" s="171">
        <f t="shared" ca="1" si="510"/>
        <v>0</v>
      </c>
      <c r="V139"/>
      <c r="W139"/>
      <c r="AE139"/>
      <c r="AF139"/>
      <c r="BA139" s="44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7:70">
      <c r="G140" s="1"/>
      <c r="H140" s="1"/>
      <c r="I140" s="1"/>
      <c r="J140" s="1"/>
      <c r="M140" s="43"/>
      <c r="N140" s="339" t="str">
        <f t="shared" si="511"/>
        <v>직원22</v>
      </c>
      <c r="O140" s="348">
        <f t="shared" ca="1" si="506"/>
        <v>0</v>
      </c>
      <c r="P140" s="170">
        <f t="shared" si="512"/>
        <v>0</v>
      </c>
      <c r="Q140" s="171">
        <f t="shared" ca="1" si="505"/>
        <v>0</v>
      </c>
      <c r="R140" s="170">
        <f t="shared" si="507"/>
        <v>0</v>
      </c>
      <c r="S140" s="170">
        <f t="shared" si="508"/>
        <v>0</v>
      </c>
      <c r="T140" s="171">
        <f t="shared" si="509"/>
        <v>0</v>
      </c>
      <c r="U140" s="171">
        <f t="shared" ca="1" si="510"/>
        <v>0</v>
      </c>
      <c r="V140"/>
      <c r="W140"/>
      <c r="AE140"/>
      <c r="AF140"/>
      <c r="BA140" s="44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7:70">
      <c r="G141" s="1"/>
      <c r="H141" s="1"/>
      <c r="I141" s="1"/>
      <c r="J141" s="1"/>
      <c r="M141" s="43"/>
      <c r="N141" s="339" t="str">
        <f t="shared" si="511"/>
        <v>직원23</v>
      </c>
      <c r="O141" s="348">
        <f t="shared" ca="1" si="506"/>
        <v>0</v>
      </c>
      <c r="P141" s="170">
        <f t="shared" si="512"/>
        <v>0</v>
      </c>
      <c r="Q141" s="171">
        <f t="shared" ca="1" si="505"/>
        <v>0</v>
      </c>
      <c r="R141" s="170">
        <f t="shared" si="507"/>
        <v>0</v>
      </c>
      <c r="S141" s="170">
        <f t="shared" si="508"/>
        <v>0</v>
      </c>
      <c r="T141" s="171">
        <f t="shared" si="509"/>
        <v>0</v>
      </c>
      <c r="U141" s="171">
        <f t="shared" ca="1" si="510"/>
        <v>0</v>
      </c>
      <c r="V141"/>
      <c r="W141"/>
      <c r="AE141"/>
      <c r="AF141"/>
      <c r="BA141" s="44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7:70">
      <c r="G142" s="1"/>
      <c r="H142" s="1"/>
      <c r="I142" s="1"/>
      <c r="J142" s="1"/>
      <c r="M142" s="43"/>
      <c r="N142" s="339" t="str">
        <f t="shared" si="511"/>
        <v>직원24</v>
      </c>
      <c r="O142" s="348">
        <f t="shared" ca="1" si="506"/>
        <v>0</v>
      </c>
      <c r="P142" s="170">
        <f t="shared" si="512"/>
        <v>0</v>
      </c>
      <c r="Q142" s="171">
        <f t="shared" ca="1" si="505"/>
        <v>0</v>
      </c>
      <c r="R142" s="170">
        <f t="shared" si="507"/>
        <v>0</v>
      </c>
      <c r="S142" s="170">
        <f t="shared" si="508"/>
        <v>0</v>
      </c>
      <c r="T142" s="171">
        <f t="shared" si="509"/>
        <v>0</v>
      </c>
      <c r="U142" s="171">
        <f t="shared" ca="1" si="510"/>
        <v>0</v>
      </c>
      <c r="V142"/>
      <c r="W142"/>
      <c r="AE142"/>
      <c r="AF142"/>
      <c r="BA142" s="44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7:70">
      <c r="G143" s="1"/>
      <c r="H143" s="1"/>
      <c r="I143" s="1"/>
      <c r="J143" s="1"/>
      <c r="M143" s="43"/>
      <c r="N143" s="339" t="str">
        <f t="shared" si="511"/>
        <v>직원25</v>
      </c>
      <c r="O143" s="348">
        <f t="shared" ca="1" si="506"/>
        <v>0</v>
      </c>
      <c r="P143" s="170">
        <f t="shared" si="512"/>
        <v>0</v>
      </c>
      <c r="Q143" s="171">
        <f t="shared" ca="1" si="505"/>
        <v>0</v>
      </c>
      <c r="R143" s="170">
        <f t="shared" si="507"/>
        <v>0</v>
      </c>
      <c r="S143" s="170">
        <f t="shared" si="508"/>
        <v>0</v>
      </c>
      <c r="T143" s="171">
        <f t="shared" si="509"/>
        <v>0</v>
      </c>
      <c r="U143" s="171">
        <f t="shared" ca="1" si="510"/>
        <v>0</v>
      </c>
      <c r="V143"/>
      <c r="W143"/>
      <c r="AE143"/>
      <c r="AF143"/>
      <c r="BA143" s="44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7:70">
      <c r="G144" s="1"/>
      <c r="H144" s="1"/>
      <c r="I144" s="1"/>
      <c r="J144" s="1"/>
      <c r="M144" s="43"/>
      <c r="N144" s="339" t="str">
        <f t="shared" si="511"/>
        <v>직원26</v>
      </c>
      <c r="O144" s="348">
        <f t="shared" ca="1" si="506"/>
        <v>0</v>
      </c>
      <c r="P144" s="170">
        <f t="shared" si="512"/>
        <v>0</v>
      </c>
      <c r="Q144" s="171">
        <f t="shared" ca="1" si="505"/>
        <v>0</v>
      </c>
      <c r="R144" s="170">
        <f t="shared" si="507"/>
        <v>0</v>
      </c>
      <c r="S144" s="170">
        <f t="shared" si="508"/>
        <v>0</v>
      </c>
      <c r="T144" s="171">
        <f t="shared" si="509"/>
        <v>0</v>
      </c>
      <c r="U144" s="171">
        <f t="shared" ca="1" si="510"/>
        <v>0</v>
      </c>
      <c r="V144"/>
      <c r="W144"/>
      <c r="AE144"/>
      <c r="AF144"/>
      <c r="BA144" s="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5" spans="7:97">
      <c r="G145" s="1"/>
      <c r="H145" s="1"/>
      <c r="I145" s="1"/>
      <c r="J145" s="1"/>
      <c r="M145" s="43"/>
      <c r="N145" s="339" t="str">
        <f t="shared" si="511"/>
        <v>직원27</v>
      </c>
      <c r="O145" s="348">
        <f t="shared" ca="1" si="506"/>
        <v>0</v>
      </c>
      <c r="P145" s="170">
        <f t="shared" si="512"/>
        <v>0</v>
      </c>
      <c r="Q145" s="171">
        <f t="shared" ca="1" si="505"/>
        <v>0</v>
      </c>
      <c r="R145" s="170">
        <f t="shared" si="507"/>
        <v>0</v>
      </c>
      <c r="S145" s="170">
        <f t="shared" si="508"/>
        <v>0</v>
      </c>
      <c r="T145" s="171">
        <f t="shared" si="509"/>
        <v>0</v>
      </c>
      <c r="U145" s="171">
        <f t="shared" ca="1" si="510"/>
        <v>0</v>
      </c>
      <c r="V145"/>
      <c r="W145"/>
      <c r="AE145"/>
      <c r="AF145"/>
      <c r="BA145" s="44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7:97">
      <c r="G146" s="1"/>
      <c r="H146" s="1"/>
      <c r="I146" s="1"/>
      <c r="J146" s="1"/>
      <c r="M146" s="43"/>
      <c r="N146" s="339" t="str">
        <f t="shared" si="511"/>
        <v>직원28</v>
      </c>
      <c r="O146" s="348">
        <f t="shared" ca="1" si="506"/>
        <v>0</v>
      </c>
      <c r="P146" s="170">
        <f t="shared" si="512"/>
        <v>0</v>
      </c>
      <c r="Q146" s="171">
        <f t="shared" ca="1" si="505"/>
        <v>0</v>
      </c>
      <c r="R146" s="170">
        <f t="shared" si="507"/>
        <v>0</v>
      </c>
      <c r="S146" s="170">
        <f t="shared" si="508"/>
        <v>0</v>
      </c>
      <c r="T146" s="171">
        <f t="shared" si="509"/>
        <v>0</v>
      </c>
      <c r="U146" s="171">
        <f t="shared" ca="1" si="510"/>
        <v>0</v>
      </c>
      <c r="V146"/>
      <c r="W146"/>
      <c r="AE146"/>
      <c r="AF146"/>
      <c r="BA146" s="44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</row>
    <row r="147" spans="7:97">
      <c r="G147" s="1"/>
      <c r="H147" s="1"/>
      <c r="I147" s="1"/>
      <c r="J147" s="1"/>
      <c r="M147" s="43"/>
      <c r="N147" s="339" t="str">
        <f t="shared" si="511"/>
        <v>직원29</v>
      </c>
      <c r="O147" s="348">
        <f t="shared" ca="1" si="506"/>
        <v>0</v>
      </c>
      <c r="P147" s="170">
        <f t="shared" si="512"/>
        <v>0</v>
      </c>
      <c r="Q147" s="171">
        <f t="shared" ca="1" si="505"/>
        <v>0</v>
      </c>
      <c r="R147" s="170">
        <f t="shared" si="507"/>
        <v>0</v>
      </c>
      <c r="S147" s="170">
        <f t="shared" si="508"/>
        <v>0</v>
      </c>
      <c r="T147" s="171">
        <f t="shared" si="509"/>
        <v>0</v>
      </c>
      <c r="U147" s="171">
        <f t="shared" ca="1" si="510"/>
        <v>0</v>
      </c>
      <c r="V147"/>
      <c r="W147"/>
      <c r="AE147"/>
      <c r="AF147"/>
      <c r="BA147" s="44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7:97">
      <c r="G148" s="1"/>
      <c r="H148" s="1"/>
      <c r="I148" s="1"/>
      <c r="J148" s="1"/>
      <c r="M148" s="43"/>
      <c r="N148" s="340" t="str">
        <f t="shared" si="511"/>
        <v>직원30</v>
      </c>
      <c r="O148" s="349">
        <f t="shared" ca="1" si="506"/>
        <v>0</v>
      </c>
      <c r="P148" s="172">
        <f t="shared" si="512"/>
        <v>0</v>
      </c>
      <c r="Q148" s="173">
        <f t="shared" ca="1" si="505"/>
        <v>0</v>
      </c>
      <c r="R148" s="172">
        <f t="shared" si="507"/>
        <v>0</v>
      </c>
      <c r="S148" s="172">
        <f t="shared" si="508"/>
        <v>0</v>
      </c>
      <c r="T148" s="173">
        <f t="shared" si="509"/>
        <v>0</v>
      </c>
      <c r="U148" s="173">
        <f t="shared" ca="1" si="510"/>
        <v>0</v>
      </c>
      <c r="V148"/>
      <c r="W148"/>
      <c r="AE148"/>
      <c r="AF148"/>
      <c r="BA148" s="44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7:97">
      <c r="G149" s="1"/>
      <c r="H149" s="1"/>
      <c r="I149" s="1"/>
      <c r="J149" s="1"/>
      <c r="M149" s="43"/>
      <c r="N149"/>
      <c r="O149"/>
      <c r="P149"/>
      <c r="Q149"/>
      <c r="R149"/>
      <c r="S149"/>
      <c r="T149"/>
      <c r="U149"/>
      <c r="V149"/>
      <c r="W149"/>
      <c r="BA149" s="44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7:97">
      <c r="G150" s="1"/>
      <c r="H150" s="1"/>
      <c r="I150" s="1"/>
      <c r="J150" s="1"/>
      <c r="M150" s="43"/>
      <c r="N150"/>
      <c r="O150"/>
      <c r="P150"/>
      <c r="Q150"/>
      <c r="R150"/>
      <c r="S150"/>
      <c r="T150"/>
      <c r="U150"/>
      <c r="V150"/>
      <c r="W150"/>
      <c r="BA150" s="44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7:97">
      <c r="G151" s="1"/>
      <c r="H151" s="1"/>
      <c r="I151" s="1"/>
      <c r="J151" s="1"/>
      <c r="M151" s="43"/>
      <c r="N151" s="102" t="s">
        <v>30</v>
      </c>
      <c r="O151"/>
      <c r="P151"/>
      <c r="Q151"/>
      <c r="R151"/>
      <c r="S151"/>
      <c r="T151"/>
      <c r="U151"/>
      <c r="V151"/>
      <c r="W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 s="102" t="s">
        <v>70</v>
      </c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7:97">
      <c r="G152" s="1"/>
      <c r="H152" s="1"/>
      <c r="I152" s="1"/>
      <c r="J152" s="1"/>
      <c r="M152" s="43"/>
      <c r="N152"/>
      <c r="O152"/>
      <c r="P152"/>
      <c r="Q152"/>
      <c r="R152"/>
      <c r="S152"/>
      <c r="T152"/>
      <c r="U152"/>
      <c r="V152"/>
      <c r="W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7:97">
      <c r="G153" s="1"/>
      <c r="H153" s="1"/>
      <c r="I153" s="1"/>
      <c r="J153" s="1"/>
      <c r="M153" s="43"/>
      <c r="N153" s="56" t="str">
        <f t="shared" ref="N153:AS153" si="513">N81</f>
        <v>날짜</v>
      </c>
      <c r="O153" s="72">
        <f t="shared" si="513"/>
        <v>44621</v>
      </c>
      <c r="P153" s="73">
        <f t="shared" si="513"/>
        <v>44622</v>
      </c>
      <c r="Q153" s="73">
        <f t="shared" si="513"/>
        <v>44623</v>
      </c>
      <c r="R153" s="73">
        <f t="shared" si="513"/>
        <v>44624</v>
      </c>
      <c r="S153" s="73">
        <f t="shared" si="513"/>
        <v>44625</v>
      </c>
      <c r="T153" s="73">
        <f t="shared" si="513"/>
        <v>44626</v>
      </c>
      <c r="U153" s="73">
        <f t="shared" si="513"/>
        <v>44627</v>
      </c>
      <c r="V153" s="73">
        <f t="shared" si="513"/>
        <v>44628</v>
      </c>
      <c r="W153" s="73">
        <f t="shared" si="513"/>
        <v>44629</v>
      </c>
      <c r="X153" s="73">
        <f t="shared" si="513"/>
        <v>44630</v>
      </c>
      <c r="Y153" s="73">
        <f t="shared" si="513"/>
        <v>44631</v>
      </c>
      <c r="Z153" s="73">
        <f t="shared" si="513"/>
        <v>44632</v>
      </c>
      <c r="AA153" s="73">
        <f t="shared" si="513"/>
        <v>44633</v>
      </c>
      <c r="AB153" s="73">
        <f t="shared" si="513"/>
        <v>44634</v>
      </c>
      <c r="AC153" s="73">
        <f t="shared" si="513"/>
        <v>44635</v>
      </c>
      <c r="AD153" s="73">
        <f t="shared" si="513"/>
        <v>44636</v>
      </c>
      <c r="AE153" s="73">
        <f t="shared" si="513"/>
        <v>44637</v>
      </c>
      <c r="AF153" s="73">
        <f t="shared" si="513"/>
        <v>44638</v>
      </c>
      <c r="AG153" s="73">
        <f t="shared" si="513"/>
        <v>44639</v>
      </c>
      <c r="AH153" s="73">
        <f t="shared" si="513"/>
        <v>44640</v>
      </c>
      <c r="AI153" s="73">
        <f t="shared" si="513"/>
        <v>44641</v>
      </c>
      <c r="AJ153" s="73">
        <f t="shared" si="513"/>
        <v>44642</v>
      </c>
      <c r="AK153" s="73">
        <f t="shared" si="513"/>
        <v>44643</v>
      </c>
      <c r="AL153" s="73">
        <f t="shared" si="513"/>
        <v>44644</v>
      </c>
      <c r="AM153" s="73">
        <f t="shared" si="513"/>
        <v>44645</v>
      </c>
      <c r="AN153" s="73">
        <f t="shared" si="513"/>
        <v>44646</v>
      </c>
      <c r="AO153" s="73">
        <f t="shared" si="513"/>
        <v>44647</v>
      </c>
      <c r="AP153" s="73">
        <f t="shared" si="513"/>
        <v>44648</v>
      </c>
      <c r="AQ153" s="73">
        <f t="shared" si="513"/>
        <v>44649</v>
      </c>
      <c r="AR153" s="73">
        <f t="shared" si="513"/>
        <v>44650</v>
      </c>
      <c r="AS153" s="74">
        <f t="shared" si="513"/>
        <v>44651</v>
      </c>
      <c r="AT153" s="363" t="s">
        <v>77</v>
      </c>
      <c r="AV153" s="368" t="s">
        <v>78</v>
      </c>
      <c r="AW153" s="369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 s="56" t="str">
        <f t="shared" ref="BN153:CS153" si="514">BN81</f>
        <v>날짜</v>
      </c>
      <c r="BO153" s="72">
        <f t="shared" si="514"/>
        <v>44621</v>
      </c>
      <c r="BP153" s="73">
        <f t="shared" si="514"/>
        <v>44622</v>
      </c>
      <c r="BQ153" s="73">
        <f t="shared" si="514"/>
        <v>44623</v>
      </c>
      <c r="BR153" s="73">
        <f t="shared" si="514"/>
        <v>44624</v>
      </c>
      <c r="BS153" s="73">
        <f t="shared" si="514"/>
        <v>44625</v>
      </c>
      <c r="BT153" s="73">
        <f t="shared" si="514"/>
        <v>44626</v>
      </c>
      <c r="BU153" s="73">
        <f t="shared" si="514"/>
        <v>44627</v>
      </c>
      <c r="BV153" s="73">
        <f t="shared" si="514"/>
        <v>44628</v>
      </c>
      <c r="BW153" s="73">
        <f t="shared" si="514"/>
        <v>44629</v>
      </c>
      <c r="BX153" s="73">
        <f t="shared" si="514"/>
        <v>44630</v>
      </c>
      <c r="BY153" s="73">
        <f t="shared" si="514"/>
        <v>44631</v>
      </c>
      <c r="BZ153" s="73">
        <f t="shared" si="514"/>
        <v>44632</v>
      </c>
      <c r="CA153" s="73">
        <f t="shared" si="514"/>
        <v>44633</v>
      </c>
      <c r="CB153" s="73">
        <f t="shared" si="514"/>
        <v>44634</v>
      </c>
      <c r="CC153" s="73">
        <f t="shared" si="514"/>
        <v>44635</v>
      </c>
      <c r="CD153" s="73">
        <f t="shared" si="514"/>
        <v>44636</v>
      </c>
      <c r="CE153" s="73">
        <f t="shared" si="514"/>
        <v>44637</v>
      </c>
      <c r="CF153" s="73">
        <f t="shared" si="514"/>
        <v>44638</v>
      </c>
      <c r="CG153" s="73">
        <f t="shared" si="514"/>
        <v>44639</v>
      </c>
      <c r="CH153" s="73">
        <f t="shared" si="514"/>
        <v>44640</v>
      </c>
      <c r="CI153" s="73">
        <f t="shared" si="514"/>
        <v>44641</v>
      </c>
      <c r="CJ153" s="73">
        <f t="shared" si="514"/>
        <v>44642</v>
      </c>
      <c r="CK153" s="73">
        <f t="shared" si="514"/>
        <v>44643</v>
      </c>
      <c r="CL153" s="73">
        <f t="shared" si="514"/>
        <v>44644</v>
      </c>
      <c r="CM153" s="73">
        <f t="shared" si="514"/>
        <v>44645</v>
      </c>
      <c r="CN153" s="73">
        <f t="shared" si="514"/>
        <v>44646</v>
      </c>
      <c r="CO153" s="73">
        <f t="shared" si="514"/>
        <v>44647</v>
      </c>
      <c r="CP153" s="73">
        <f t="shared" si="514"/>
        <v>44648</v>
      </c>
      <c r="CQ153" s="73">
        <f t="shared" si="514"/>
        <v>44649</v>
      </c>
      <c r="CR153" s="73">
        <f t="shared" si="514"/>
        <v>44650</v>
      </c>
      <c r="CS153" s="74">
        <f t="shared" si="514"/>
        <v>44651</v>
      </c>
    </row>
    <row r="154" spans="7:97">
      <c r="G154" s="1"/>
      <c r="H154" s="1"/>
      <c r="I154" s="1"/>
      <c r="J154" s="1"/>
      <c r="M154" s="43"/>
      <c r="N154" s="57" t="str">
        <f t="shared" ref="N154:AS154" si="515">N82</f>
        <v>요일</v>
      </c>
      <c r="O154" s="58" t="str">
        <f t="shared" si="515"/>
        <v>휴</v>
      </c>
      <c r="P154" s="59" t="str">
        <f t="shared" si="515"/>
        <v>수</v>
      </c>
      <c r="Q154" s="59" t="str">
        <f t="shared" si="515"/>
        <v>목</v>
      </c>
      <c r="R154" s="59" t="str">
        <f t="shared" si="515"/>
        <v>금</v>
      </c>
      <c r="S154" s="59" t="str">
        <f t="shared" si="515"/>
        <v>토</v>
      </c>
      <c r="T154" s="59" t="str">
        <f t="shared" si="515"/>
        <v>일</v>
      </c>
      <c r="U154" s="59" t="str">
        <f t="shared" si="515"/>
        <v>월</v>
      </c>
      <c r="V154" s="59" t="str">
        <f t="shared" si="515"/>
        <v>화</v>
      </c>
      <c r="W154" s="59" t="str">
        <f t="shared" si="515"/>
        <v>수</v>
      </c>
      <c r="X154" s="59" t="str">
        <f t="shared" si="515"/>
        <v>목</v>
      </c>
      <c r="Y154" s="59" t="str">
        <f t="shared" si="515"/>
        <v>금</v>
      </c>
      <c r="Z154" s="59" t="str">
        <f t="shared" si="515"/>
        <v>토</v>
      </c>
      <c r="AA154" s="59" t="str">
        <f t="shared" si="515"/>
        <v>일</v>
      </c>
      <c r="AB154" s="59" t="str">
        <f t="shared" si="515"/>
        <v>월</v>
      </c>
      <c r="AC154" s="59" t="str">
        <f t="shared" si="515"/>
        <v>화</v>
      </c>
      <c r="AD154" s="59" t="str">
        <f t="shared" si="515"/>
        <v>수</v>
      </c>
      <c r="AE154" s="59" t="str">
        <f t="shared" si="515"/>
        <v>목</v>
      </c>
      <c r="AF154" s="59" t="str">
        <f t="shared" si="515"/>
        <v>금</v>
      </c>
      <c r="AG154" s="59" t="str">
        <f t="shared" si="515"/>
        <v>토</v>
      </c>
      <c r="AH154" s="59" t="str">
        <f t="shared" si="515"/>
        <v>일</v>
      </c>
      <c r="AI154" s="59" t="str">
        <f t="shared" si="515"/>
        <v>월</v>
      </c>
      <c r="AJ154" s="59" t="str">
        <f t="shared" si="515"/>
        <v>화</v>
      </c>
      <c r="AK154" s="59" t="str">
        <f t="shared" si="515"/>
        <v>수</v>
      </c>
      <c r="AL154" s="59" t="str">
        <f t="shared" si="515"/>
        <v>목</v>
      </c>
      <c r="AM154" s="59" t="str">
        <f t="shared" si="515"/>
        <v>금</v>
      </c>
      <c r="AN154" s="59" t="str">
        <f t="shared" si="515"/>
        <v>토</v>
      </c>
      <c r="AO154" s="59" t="str">
        <f t="shared" si="515"/>
        <v>일</v>
      </c>
      <c r="AP154" s="59" t="str">
        <f t="shared" si="515"/>
        <v>월</v>
      </c>
      <c r="AQ154" s="59" t="str">
        <f t="shared" si="515"/>
        <v>화</v>
      </c>
      <c r="AR154" s="59" t="str">
        <f t="shared" si="515"/>
        <v>수</v>
      </c>
      <c r="AS154" s="60" t="str">
        <f t="shared" si="515"/>
        <v>목</v>
      </c>
      <c r="AT154" s="364"/>
      <c r="AV154" s="370"/>
      <c r="AW154" s="371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 s="57" t="str">
        <f t="shared" ref="BN154:CS154" si="516">BN82</f>
        <v>요일</v>
      </c>
      <c r="BO154" s="58" t="str">
        <f t="shared" si="516"/>
        <v>화</v>
      </c>
      <c r="BP154" s="59" t="str">
        <f t="shared" si="516"/>
        <v>수</v>
      </c>
      <c r="BQ154" s="59" t="str">
        <f t="shared" si="516"/>
        <v>목</v>
      </c>
      <c r="BR154" s="59" t="str">
        <f t="shared" si="516"/>
        <v>금</v>
      </c>
      <c r="BS154" s="59" t="str">
        <f t="shared" si="516"/>
        <v>토</v>
      </c>
      <c r="BT154" s="59" t="str">
        <f t="shared" si="516"/>
        <v>일</v>
      </c>
      <c r="BU154" s="59" t="str">
        <f t="shared" si="516"/>
        <v>월</v>
      </c>
      <c r="BV154" s="59" t="str">
        <f t="shared" si="516"/>
        <v>화</v>
      </c>
      <c r="BW154" s="59" t="str">
        <f t="shared" si="516"/>
        <v>수</v>
      </c>
      <c r="BX154" s="59" t="str">
        <f t="shared" si="516"/>
        <v>목</v>
      </c>
      <c r="BY154" s="59" t="str">
        <f t="shared" si="516"/>
        <v>금</v>
      </c>
      <c r="BZ154" s="59" t="str">
        <f t="shared" si="516"/>
        <v>토</v>
      </c>
      <c r="CA154" s="59" t="str">
        <f t="shared" si="516"/>
        <v>일</v>
      </c>
      <c r="CB154" s="59" t="str">
        <f t="shared" si="516"/>
        <v>월</v>
      </c>
      <c r="CC154" s="59" t="str">
        <f t="shared" si="516"/>
        <v>화</v>
      </c>
      <c r="CD154" s="59" t="str">
        <f t="shared" si="516"/>
        <v>수</v>
      </c>
      <c r="CE154" s="59" t="str">
        <f t="shared" si="516"/>
        <v>목</v>
      </c>
      <c r="CF154" s="59" t="str">
        <f t="shared" si="516"/>
        <v>금</v>
      </c>
      <c r="CG154" s="59" t="str">
        <f t="shared" si="516"/>
        <v>토</v>
      </c>
      <c r="CH154" s="59" t="str">
        <f t="shared" si="516"/>
        <v>일</v>
      </c>
      <c r="CI154" s="59" t="str">
        <f t="shared" si="516"/>
        <v>월</v>
      </c>
      <c r="CJ154" s="59" t="str">
        <f t="shared" si="516"/>
        <v>화</v>
      </c>
      <c r="CK154" s="59" t="str">
        <f t="shared" si="516"/>
        <v>수</v>
      </c>
      <c r="CL154" s="59" t="str">
        <f t="shared" si="516"/>
        <v>목</v>
      </c>
      <c r="CM154" s="59" t="str">
        <f t="shared" si="516"/>
        <v>금</v>
      </c>
      <c r="CN154" s="59" t="str">
        <f t="shared" si="516"/>
        <v>토</v>
      </c>
      <c r="CO154" s="59" t="str">
        <f t="shared" si="516"/>
        <v>일</v>
      </c>
      <c r="CP154" s="59" t="str">
        <f t="shared" si="516"/>
        <v>월</v>
      </c>
      <c r="CQ154" s="59" t="str">
        <f t="shared" si="516"/>
        <v>화</v>
      </c>
      <c r="CR154" s="59" t="str">
        <f t="shared" si="516"/>
        <v>수</v>
      </c>
      <c r="CS154" s="60" t="str">
        <f t="shared" si="516"/>
        <v>목</v>
      </c>
    </row>
    <row r="155" spans="7:97">
      <c r="G155" s="1"/>
      <c r="H155" s="1"/>
      <c r="I155" s="1"/>
      <c r="J155" s="1"/>
      <c r="M155" s="43"/>
      <c r="N155" s="343" t="str">
        <f t="shared" ref="N155:N168" si="517">N83</f>
        <v>직원1</v>
      </c>
      <c r="O155" s="345">
        <f t="shared" ref="O155:AS155" si="518">IFERROR(VLOOKUP(O83,$D$10:$H$20,5,0),0)</f>
        <v>0</v>
      </c>
      <c r="P155" s="140">
        <f t="shared" si="518"/>
        <v>0</v>
      </c>
      <c r="Q155" s="140">
        <f t="shared" si="518"/>
        <v>0</v>
      </c>
      <c r="R155" s="140">
        <f t="shared" si="518"/>
        <v>0</v>
      </c>
      <c r="S155" s="140">
        <f t="shared" si="518"/>
        <v>0</v>
      </c>
      <c r="T155" s="140">
        <f t="shared" si="518"/>
        <v>0</v>
      </c>
      <c r="U155" s="140">
        <f t="shared" si="518"/>
        <v>0</v>
      </c>
      <c r="V155" s="141">
        <f t="shared" si="518"/>
        <v>0</v>
      </c>
      <c r="W155" s="141">
        <f t="shared" si="518"/>
        <v>0</v>
      </c>
      <c r="X155" s="141">
        <f t="shared" si="518"/>
        <v>0</v>
      </c>
      <c r="Y155" s="141">
        <f t="shared" si="518"/>
        <v>0</v>
      </c>
      <c r="Z155" s="141">
        <f t="shared" si="518"/>
        <v>0</v>
      </c>
      <c r="AA155" s="141">
        <f t="shared" si="518"/>
        <v>0</v>
      </c>
      <c r="AB155" s="141">
        <f t="shared" si="518"/>
        <v>0</v>
      </c>
      <c r="AC155" s="141">
        <f t="shared" si="518"/>
        <v>0</v>
      </c>
      <c r="AD155" s="141">
        <f t="shared" si="518"/>
        <v>0</v>
      </c>
      <c r="AE155" s="141">
        <f t="shared" si="518"/>
        <v>0</v>
      </c>
      <c r="AF155" s="141">
        <f t="shared" si="518"/>
        <v>0</v>
      </c>
      <c r="AG155" s="141">
        <f t="shared" si="518"/>
        <v>0</v>
      </c>
      <c r="AH155" s="141">
        <f t="shared" si="518"/>
        <v>0</v>
      </c>
      <c r="AI155" s="141">
        <f t="shared" si="518"/>
        <v>0</v>
      </c>
      <c r="AJ155" s="141">
        <f t="shared" si="518"/>
        <v>0</v>
      </c>
      <c r="AK155" s="141">
        <f t="shared" si="518"/>
        <v>0</v>
      </c>
      <c r="AL155" s="141">
        <f t="shared" si="518"/>
        <v>0</v>
      </c>
      <c r="AM155" s="141">
        <f t="shared" si="518"/>
        <v>0</v>
      </c>
      <c r="AN155" s="141">
        <f t="shared" si="518"/>
        <v>0</v>
      </c>
      <c r="AO155" s="141">
        <f t="shared" si="518"/>
        <v>0</v>
      </c>
      <c r="AP155" s="141">
        <f t="shared" si="518"/>
        <v>0</v>
      </c>
      <c r="AQ155" s="141">
        <f t="shared" si="518"/>
        <v>0</v>
      </c>
      <c r="AR155" s="141">
        <f t="shared" si="518"/>
        <v>0</v>
      </c>
      <c r="AS155" s="142">
        <f t="shared" si="518"/>
        <v>0</v>
      </c>
      <c r="AT155" s="214">
        <f>SUM(O155:AS155)</f>
        <v>0</v>
      </c>
      <c r="AV155" s="220" t="s">
        <v>79</v>
      </c>
      <c r="AW155" s="221">
        <v>160</v>
      </c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 s="128" t="str">
        <f t="shared" ref="BN155:BN168" si="519">BN83</f>
        <v>직원1</v>
      </c>
      <c r="BO155" s="146">
        <f>IFERROR(VLOOKUP(O83,$D$10:$H$20,5,0),0)</f>
        <v>0</v>
      </c>
      <c r="BP155" s="146">
        <f t="shared" ref="BP155:CS155" si="520">IFERROR(VLOOKUP(P83,$D$10:$H$20,5,0),0)</f>
        <v>0</v>
      </c>
      <c r="BQ155" s="146">
        <f t="shared" si="520"/>
        <v>0</v>
      </c>
      <c r="BR155" s="146">
        <f t="shared" si="520"/>
        <v>0</v>
      </c>
      <c r="BS155" s="146">
        <f t="shared" si="520"/>
        <v>0</v>
      </c>
      <c r="BT155" s="146">
        <f t="shared" si="520"/>
        <v>0</v>
      </c>
      <c r="BU155" s="146">
        <f t="shared" si="520"/>
        <v>0</v>
      </c>
      <c r="BV155" s="147">
        <f t="shared" si="520"/>
        <v>0</v>
      </c>
      <c r="BW155" s="147">
        <f t="shared" si="520"/>
        <v>0</v>
      </c>
      <c r="BX155" s="147">
        <f t="shared" si="520"/>
        <v>0</v>
      </c>
      <c r="BY155" s="147">
        <f t="shared" si="520"/>
        <v>0</v>
      </c>
      <c r="BZ155" s="147">
        <f t="shared" si="520"/>
        <v>0</v>
      </c>
      <c r="CA155" s="147">
        <f t="shared" si="520"/>
        <v>0</v>
      </c>
      <c r="CB155" s="147">
        <f t="shared" si="520"/>
        <v>0</v>
      </c>
      <c r="CC155" s="147">
        <f t="shared" si="520"/>
        <v>0</v>
      </c>
      <c r="CD155" s="147">
        <f t="shared" si="520"/>
        <v>0</v>
      </c>
      <c r="CE155" s="147">
        <f t="shared" si="520"/>
        <v>0</v>
      </c>
      <c r="CF155" s="147">
        <f t="shared" si="520"/>
        <v>0</v>
      </c>
      <c r="CG155" s="147">
        <f t="shared" si="520"/>
        <v>0</v>
      </c>
      <c r="CH155" s="147">
        <f t="shared" si="520"/>
        <v>0</v>
      </c>
      <c r="CI155" s="147">
        <f t="shared" si="520"/>
        <v>0</v>
      </c>
      <c r="CJ155" s="147">
        <f t="shared" si="520"/>
        <v>0</v>
      </c>
      <c r="CK155" s="147">
        <f t="shared" si="520"/>
        <v>0</v>
      </c>
      <c r="CL155" s="147">
        <f t="shared" si="520"/>
        <v>0</v>
      </c>
      <c r="CM155" s="147">
        <f t="shared" si="520"/>
        <v>0</v>
      </c>
      <c r="CN155" s="147">
        <f t="shared" si="520"/>
        <v>0</v>
      </c>
      <c r="CO155" s="147">
        <f t="shared" si="520"/>
        <v>0</v>
      </c>
      <c r="CP155" s="147">
        <f t="shared" si="520"/>
        <v>0</v>
      </c>
      <c r="CQ155" s="147">
        <f t="shared" si="520"/>
        <v>0</v>
      </c>
      <c r="CR155" s="147">
        <f t="shared" si="520"/>
        <v>0</v>
      </c>
      <c r="CS155" s="148">
        <f t="shared" si="520"/>
        <v>0</v>
      </c>
    </row>
    <row r="156" spans="7:97">
      <c r="G156" s="1"/>
      <c r="H156" s="1"/>
      <c r="I156" s="1"/>
      <c r="J156" s="1"/>
      <c r="M156" s="43"/>
      <c r="N156" s="344" t="str">
        <f t="shared" si="517"/>
        <v>직원2</v>
      </c>
      <c r="O156" s="346">
        <f t="shared" ref="O156:AS156" si="521">IFERROR(VLOOKUP(O84,$D$10:$H$20,5,0),0)</f>
        <v>0</v>
      </c>
      <c r="P156" s="143">
        <f t="shared" si="521"/>
        <v>0</v>
      </c>
      <c r="Q156" s="143">
        <f t="shared" si="521"/>
        <v>0</v>
      </c>
      <c r="R156" s="143">
        <f t="shared" si="521"/>
        <v>0</v>
      </c>
      <c r="S156" s="143">
        <f t="shared" si="521"/>
        <v>0</v>
      </c>
      <c r="T156" s="143">
        <f t="shared" si="521"/>
        <v>0</v>
      </c>
      <c r="U156" s="143">
        <f t="shared" si="521"/>
        <v>0</v>
      </c>
      <c r="V156" s="144">
        <f t="shared" si="521"/>
        <v>0</v>
      </c>
      <c r="W156" s="144">
        <f t="shared" si="521"/>
        <v>0</v>
      </c>
      <c r="X156" s="144">
        <f t="shared" si="521"/>
        <v>0</v>
      </c>
      <c r="Y156" s="144">
        <f t="shared" si="521"/>
        <v>0</v>
      </c>
      <c r="Z156" s="144">
        <f t="shared" si="521"/>
        <v>0</v>
      </c>
      <c r="AA156" s="144">
        <f t="shared" si="521"/>
        <v>0</v>
      </c>
      <c r="AB156" s="144">
        <f t="shared" si="521"/>
        <v>0</v>
      </c>
      <c r="AC156" s="144">
        <f t="shared" si="521"/>
        <v>0</v>
      </c>
      <c r="AD156" s="144">
        <f t="shared" si="521"/>
        <v>0</v>
      </c>
      <c r="AE156" s="144">
        <f t="shared" si="521"/>
        <v>0</v>
      </c>
      <c r="AF156" s="144">
        <f t="shared" si="521"/>
        <v>0</v>
      </c>
      <c r="AG156" s="144">
        <f t="shared" si="521"/>
        <v>0</v>
      </c>
      <c r="AH156" s="144">
        <f t="shared" si="521"/>
        <v>0</v>
      </c>
      <c r="AI156" s="144">
        <f t="shared" si="521"/>
        <v>0</v>
      </c>
      <c r="AJ156" s="144">
        <f t="shared" si="521"/>
        <v>0</v>
      </c>
      <c r="AK156" s="144">
        <f t="shared" si="521"/>
        <v>0</v>
      </c>
      <c r="AL156" s="144">
        <f t="shared" si="521"/>
        <v>0</v>
      </c>
      <c r="AM156" s="144">
        <f t="shared" si="521"/>
        <v>0</v>
      </c>
      <c r="AN156" s="144">
        <f t="shared" si="521"/>
        <v>0</v>
      </c>
      <c r="AO156" s="144">
        <f t="shared" si="521"/>
        <v>0</v>
      </c>
      <c r="AP156" s="144">
        <f t="shared" si="521"/>
        <v>0</v>
      </c>
      <c r="AQ156" s="144">
        <f t="shared" si="521"/>
        <v>0</v>
      </c>
      <c r="AR156" s="144">
        <f t="shared" si="521"/>
        <v>0</v>
      </c>
      <c r="AS156" s="145">
        <f t="shared" si="521"/>
        <v>0</v>
      </c>
      <c r="AT156" s="214">
        <f t="shared" ref="AT156:AT184" si="522">SUM(O156:AS156)</f>
        <v>0</v>
      </c>
      <c r="AV156" s="220" t="s">
        <v>80</v>
      </c>
      <c r="AW156" s="221">
        <v>165.71</v>
      </c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 s="129" t="str">
        <f t="shared" si="519"/>
        <v>직원2</v>
      </c>
      <c r="BO156" s="149">
        <f t="shared" ref="BO156:CS164" si="523">IFERROR(VLOOKUP(O84,$D$10:$H$20,5,0),0)</f>
        <v>0</v>
      </c>
      <c r="BP156" s="149">
        <f t="shared" si="523"/>
        <v>0</v>
      </c>
      <c r="BQ156" s="149">
        <f t="shared" si="523"/>
        <v>0</v>
      </c>
      <c r="BR156" s="149">
        <f t="shared" si="523"/>
        <v>0</v>
      </c>
      <c r="BS156" s="149">
        <f t="shared" si="523"/>
        <v>0</v>
      </c>
      <c r="BT156" s="149">
        <f t="shared" si="523"/>
        <v>0</v>
      </c>
      <c r="BU156" s="149">
        <f t="shared" si="523"/>
        <v>0</v>
      </c>
      <c r="BV156" s="150">
        <f t="shared" si="523"/>
        <v>0</v>
      </c>
      <c r="BW156" s="150">
        <f t="shared" si="523"/>
        <v>0</v>
      </c>
      <c r="BX156" s="150">
        <f t="shared" si="523"/>
        <v>0</v>
      </c>
      <c r="BY156" s="150">
        <f t="shared" si="523"/>
        <v>0</v>
      </c>
      <c r="BZ156" s="150">
        <f t="shared" si="523"/>
        <v>0</v>
      </c>
      <c r="CA156" s="150">
        <f t="shared" si="523"/>
        <v>0</v>
      </c>
      <c r="CB156" s="150">
        <f t="shared" si="523"/>
        <v>0</v>
      </c>
      <c r="CC156" s="150">
        <f t="shared" si="523"/>
        <v>0</v>
      </c>
      <c r="CD156" s="150">
        <f t="shared" si="523"/>
        <v>0</v>
      </c>
      <c r="CE156" s="150">
        <f t="shared" si="523"/>
        <v>0</v>
      </c>
      <c r="CF156" s="150">
        <f t="shared" si="523"/>
        <v>0</v>
      </c>
      <c r="CG156" s="150">
        <f t="shared" si="523"/>
        <v>0</v>
      </c>
      <c r="CH156" s="150">
        <f t="shared" si="523"/>
        <v>0</v>
      </c>
      <c r="CI156" s="150">
        <f t="shared" si="523"/>
        <v>0</v>
      </c>
      <c r="CJ156" s="150">
        <f t="shared" si="523"/>
        <v>0</v>
      </c>
      <c r="CK156" s="150">
        <f t="shared" si="523"/>
        <v>0</v>
      </c>
      <c r="CL156" s="150">
        <f t="shared" si="523"/>
        <v>0</v>
      </c>
      <c r="CM156" s="150">
        <f t="shared" si="523"/>
        <v>0</v>
      </c>
      <c r="CN156" s="150">
        <f t="shared" si="523"/>
        <v>0</v>
      </c>
      <c r="CO156" s="150">
        <f t="shared" si="523"/>
        <v>0</v>
      </c>
      <c r="CP156" s="150">
        <f t="shared" si="523"/>
        <v>0</v>
      </c>
      <c r="CQ156" s="150">
        <f t="shared" si="523"/>
        <v>0</v>
      </c>
      <c r="CR156" s="150">
        <f t="shared" si="523"/>
        <v>0</v>
      </c>
      <c r="CS156" s="151">
        <f t="shared" si="523"/>
        <v>0</v>
      </c>
    </row>
    <row r="157" spans="7:97">
      <c r="G157" s="1"/>
      <c r="H157" s="1"/>
      <c r="I157" s="1"/>
      <c r="J157" s="1"/>
      <c r="M157" s="43"/>
      <c r="N157" s="344" t="str">
        <f t="shared" si="517"/>
        <v>직원3</v>
      </c>
      <c r="O157" s="346">
        <f t="shared" ref="O157:AS157" si="524">IFERROR(VLOOKUP(O85,$D$10:$H$20,5,0),0)</f>
        <v>0</v>
      </c>
      <c r="P157" s="143">
        <f t="shared" si="524"/>
        <v>0</v>
      </c>
      <c r="Q157" s="143">
        <f t="shared" si="524"/>
        <v>0</v>
      </c>
      <c r="R157" s="143">
        <f t="shared" si="524"/>
        <v>0</v>
      </c>
      <c r="S157" s="143">
        <f t="shared" si="524"/>
        <v>0</v>
      </c>
      <c r="T157" s="143">
        <f t="shared" si="524"/>
        <v>0</v>
      </c>
      <c r="U157" s="143">
        <f t="shared" si="524"/>
        <v>0</v>
      </c>
      <c r="V157" s="144">
        <f t="shared" si="524"/>
        <v>0</v>
      </c>
      <c r="W157" s="144">
        <f t="shared" si="524"/>
        <v>0</v>
      </c>
      <c r="X157" s="144">
        <f t="shared" si="524"/>
        <v>0</v>
      </c>
      <c r="Y157" s="144">
        <f t="shared" si="524"/>
        <v>0</v>
      </c>
      <c r="Z157" s="144">
        <f t="shared" si="524"/>
        <v>0</v>
      </c>
      <c r="AA157" s="144">
        <f t="shared" si="524"/>
        <v>0</v>
      </c>
      <c r="AB157" s="144">
        <f t="shared" si="524"/>
        <v>0</v>
      </c>
      <c r="AC157" s="144">
        <f t="shared" si="524"/>
        <v>0</v>
      </c>
      <c r="AD157" s="144">
        <f t="shared" si="524"/>
        <v>0</v>
      </c>
      <c r="AE157" s="144">
        <f t="shared" si="524"/>
        <v>0</v>
      </c>
      <c r="AF157" s="144">
        <f t="shared" si="524"/>
        <v>0</v>
      </c>
      <c r="AG157" s="144">
        <f t="shared" si="524"/>
        <v>0</v>
      </c>
      <c r="AH157" s="144">
        <f t="shared" si="524"/>
        <v>0</v>
      </c>
      <c r="AI157" s="144">
        <f t="shared" si="524"/>
        <v>0</v>
      </c>
      <c r="AJ157" s="144">
        <f t="shared" si="524"/>
        <v>0</v>
      </c>
      <c r="AK157" s="144">
        <f t="shared" si="524"/>
        <v>0</v>
      </c>
      <c r="AL157" s="144">
        <f t="shared" si="524"/>
        <v>0</v>
      </c>
      <c r="AM157" s="144">
        <f t="shared" si="524"/>
        <v>0</v>
      </c>
      <c r="AN157" s="144">
        <f t="shared" si="524"/>
        <v>0</v>
      </c>
      <c r="AO157" s="144">
        <f t="shared" si="524"/>
        <v>0</v>
      </c>
      <c r="AP157" s="144">
        <f t="shared" si="524"/>
        <v>0</v>
      </c>
      <c r="AQ157" s="144">
        <f t="shared" si="524"/>
        <v>0</v>
      </c>
      <c r="AR157" s="144">
        <f t="shared" si="524"/>
        <v>0</v>
      </c>
      <c r="AS157" s="145">
        <f t="shared" si="524"/>
        <v>0</v>
      </c>
      <c r="AT157" s="214">
        <f t="shared" si="522"/>
        <v>0</v>
      </c>
      <c r="AV157" s="220" t="s">
        <v>81</v>
      </c>
      <c r="AW157" s="221">
        <v>171.43</v>
      </c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 s="129" t="str">
        <f t="shared" si="519"/>
        <v>직원3</v>
      </c>
      <c r="BO157" s="149">
        <f t="shared" si="523"/>
        <v>0</v>
      </c>
      <c r="BP157" s="149">
        <f t="shared" si="523"/>
        <v>0</v>
      </c>
      <c r="BQ157" s="149">
        <f t="shared" si="523"/>
        <v>0</v>
      </c>
      <c r="BR157" s="149">
        <f t="shared" si="523"/>
        <v>0</v>
      </c>
      <c r="BS157" s="149">
        <f t="shared" si="523"/>
        <v>0</v>
      </c>
      <c r="BT157" s="149">
        <f t="shared" si="523"/>
        <v>0</v>
      </c>
      <c r="BU157" s="149">
        <f t="shared" si="523"/>
        <v>0</v>
      </c>
      <c r="BV157" s="150">
        <f t="shared" si="523"/>
        <v>0</v>
      </c>
      <c r="BW157" s="150">
        <f t="shared" si="523"/>
        <v>0</v>
      </c>
      <c r="BX157" s="150">
        <f t="shared" si="523"/>
        <v>0</v>
      </c>
      <c r="BY157" s="150">
        <f t="shared" si="523"/>
        <v>0</v>
      </c>
      <c r="BZ157" s="150">
        <f t="shared" si="523"/>
        <v>0</v>
      </c>
      <c r="CA157" s="150">
        <f t="shared" si="523"/>
        <v>0</v>
      </c>
      <c r="CB157" s="150">
        <f t="shared" si="523"/>
        <v>0</v>
      </c>
      <c r="CC157" s="150">
        <f t="shared" si="523"/>
        <v>0</v>
      </c>
      <c r="CD157" s="150">
        <f t="shared" si="523"/>
        <v>0</v>
      </c>
      <c r="CE157" s="150">
        <f t="shared" si="523"/>
        <v>0</v>
      </c>
      <c r="CF157" s="150">
        <f t="shared" si="523"/>
        <v>0</v>
      </c>
      <c r="CG157" s="150">
        <f t="shared" si="523"/>
        <v>0</v>
      </c>
      <c r="CH157" s="150">
        <f t="shared" si="523"/>
        <v>0</v>
      </c>
      <c r="CI157" s="150">
        <f t="shared" si="523"/>
        <v>0</v>
      </c>
      <c r="CJ157" s="150">
        <f t="shared" si="523"/>
        <v>0</v>
      </c>
      <c r="CK157" s="150">
        <f t="shared" si="523"/>
        <v>0</v>
      </c>
      <c r="CL157" s="150">
        <f t="shared" si="523"/>
        <v>0</v>
      </c>
      <c r="CM157" s="150">
        <f t="shared" si="523"/>
        <v>0</v>
      </c>
      <c r="CN157" s="150">
        <f t="shared" si="523"/>
        <v>0</v>
      </c>
      <c r="CO157" s="150">
        <f t="shared" si="523"/>
        <v>0</v>
      </c>
      <c r="CP157" s="150">
        <f t="shared" si="523"/>
        <v>0</v>
      </c>
      <c r="CQ157" s="150">
        <f t="shared" si="523"/>
        <v>0</v>
      </c>
      <c r="CR157" s="150">
        <f t="shared" si="523"/>
        <v>0</v>
      </c>
      <c r="CS157" s="151">
        <f t="shared" si="523"/>
        <v>0</v>
      </c>
    </row>
    <row r="158" spans="7:97">
      <c r="G158" s="1"/>
      <c r="H158" s="1"/>
      <c r="I158" s="1"/>
      <c r="J158" s="1"/>
      <c r="M158" s="43"/>
      <c r="N158" s="344" t="str">
        <f t="shared" si="517"/>
        <v>직원4</v>
      </c>
      <c r="O158" s="346">
        <f t="shared" ref="O158:AS158" si="525">IFERROR(VLOOKUP(O86,$D$10:$H$20,5,0),0)</f>
        <v>0</v>
      </c>
      <c r="P158" s="143">
        <f t="shared" si="525"/>
        <v>0</v>
      </c>
      <c r="Q158" s="143">
        <f t="shared" si="525"/>
        <v>0</v>
      </c>
      <c r="R158" s="143">
        <f t="shared" si="525"/>
        <v>0</v>
      </c>
      <c r="S158" s="143">
        <f t="shared" si="525"/>
        <v>0</v>
      </c>
      <c r="T158" s="143">
        <f t="shared" si="525"/>
        <v>0</v>
      </c>
      <c r="U158" s="143">
        <f t="shared" si="525"/>
        <v>0</v>
      </c>
      <c r="V158" s="144">
        <f t="shared" si="525"/>
        <v>0</v>
      </c>
      <c r="W158" s="144">
        <f t="shared" si="525"/>
        <v>0</v>
      </c>
      <c r="X158" s="144">
        <f t="shared" si="525"/>
        <v>0</v>
      </c>
      <c r="Y158" s="144">
        <f t="shared" si="525"/>
        <v>0</v>
      </c>
      <c r="Z158" s="144">
        <f t="shared" si="525"/>
        <v>0</v>
      </c>
      <c r="AA158" s="144">
        <f t="shared" si="525"/>
        <v>0</v>
      </c>
      <c r="AB158" s="144">
        <f t="shared" si="525"/>
        <v>0</v>
      </c>
      <c r="AC158" s="144">
        <f t="shared" si="525"/>
        <v>0</v>
      </c>
      <c r="AD158" s="144">
        <f t="shared" si="525"/>
        <v>0</v>
      </c>
      <c r="AE158" s="144">
        <f t="shared" si="525"/>
        <v>0</v>
      </c>
      <c r="AF158" s="144">
        <f t="shared" si="525"/>
        <v>0</v>
      </c>
      <c r="AG158" s="144">
        <f t="shared" si="525"/>
        <v>0</v>
      </c>
      <c r="AH158" s="144">
        <f t="shared" si="525"/>
        <v>0</v>
      </c>
      <c r="AI158" s="144">
        <f t="shared" si="525"/>
        <v>0</v>
      </c>
      <c r="AJ158" s="144">
        <f t="shared" si="525"/>
        <v>0</v>
      </c>
      <c r="AK158" s="144">
        <f t="shared" si="525"/>
        <v>0</v>
      </c>
      <c r="AL158" s="144">
        <f t="shared" si="525"/>
        <v>0</v>
      </c>
      <c r="AM158" s="144">
        <f t="shared" si="525"/>
        <v>0</v>
      </c>
      <c r="AN158" s="144">
        <f t="shared" si="525"/>
        <v>0</v>
      </c>
      <c r="AO158" s="144">
        <f t="shared" si="525"/>
        <v>0</v>
      </c>
      <c r="AP158" s="144">
        <f t="shared" si="525"/>
        <v>0</v>
      </c>
      <c r="AQ158" s="144">
        <f t="shared" si="525"/>
        <v>0</v>
      </c>
      <c r="AR158" s="144">
        <f t="shared" si="525"/>
        <v>0</v>
      </c>
      <c r="AS158" s="145">
        <f t="shared" si="525"/>
        <v>0</v>
      </c>
      <c r="AT158" s="214">
        <f t="shared" si="522"/>
        <v>0</v>
      </c>
      <c r="AV158" s="222" t="s">
        <v>82</v>
      </c>
      <c r="AW158" s="223">
        <v>177.14</v>
      </c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 s="129" t="str">
        <f t="shared" si="519"/>
        <v>직원4</v>
      </c>
      <c r="BO158" s="149">
        <f t="shared" si="523"/>
        <v>0</v>
      </c>
      <c r="BP158" s="149">
        <f t="shared" si="523"/>
        <v>0</v>
      </c>
      <c r="BQ158" s="149">
        <f t="shared" si="523"/>
        <v>0</v>
      </c>
      <c r="BR158" s="149">
        <f t="shared" si="523"/>
        <v>0</v>
      </c>
      <c r="BS158" s="149">
        <f t="shared" si="523"/>
        <v>0</v>
      </c>
      <c r="BT158" s="149">
        <f t="shared" si="523"/>
        <v>0</v>
      </c>
      <c r="BU158" s="149">
        <f t="shared" si="523"/>
        <v>0</v>
      </c>
      <c r="BV158" s="150">
        <f t="shared" si="523"/>
        <v>0</v>
      </c>
      <c r="BW158" s="150">
        <f t="shared" si="523"/>
        <v>0</v>
      </c>
      <c r="BX158" s="150">
        <f t="shared" si="523"/>
        <v>0</v>
      </c>
      <c r="BY158" s="150">
        <f t="shared" si="523"/>
        <v>0</v>
      </c>
      <c r="BZ158" s="150">
        <f t="shared" si="523"/>
        <v>0</v>
      </c>
      <c r="CA158" s="150">
        <f t="shared" si="523"/>
        <v>0</v>
      </c>
      <c r="CB158" s="150">
        <f t="shared" si="523"/>
        <v>0</v>
      </c>
      <c r="CC158" s="150">
        <f t="shared" si="523"/>
        <v>0</v>
      </c>
      <c r="CD158" s="150">
        <f t="shared" si="523"/>
        <v>0</v>
      </c>
      <c r="CE158" s="150">
        <f t="shared" si="523"/>
        <v>0</v>
      </c>
      <c r="CF158" s="150">
        <f t="shared" si="523"/>
        <v>0</v>
      </c>
      <c r="CG158" s="150">
        <f t="shared" si="523"/>
        <v>0</v>
      </c>
      <c r="CH158" s="150">
        <f t="shared" si="523"/>
        <v>0</v>
      </c>
      <c r="CI158" s="150">
        <f t="shared" si="523"/>
        <v>0</v>
      </c>
      <c r="CJ158" s="150">
        <f t="shared" si="523"/>
        <v>0</v>
      </c>
      <c r="CK158" s="150">
        <f t="shared" si="523"/>
        <v>0</v>
      </c>
      <c r="CL158" s="150">
        <f t="shared" si="523"/>
        <v>0</v>
      </c>
      <c r="CM158" s="150">
        <f t="shared" si="523"/>
        <v>0</v>
      </c>
      <c r="CN158" s="150">
        <f t="shared" si="523"/>
        <v>0</v>
      </c>
      <c r="CO158" s="150">
        <f t="shared" si="523"/>
        <v>0</v>
      </c>
      <c r="CP158" s="150">
        <f t="shared" si="523"/>
        <v>0</v>
      </c>
      <c r="CQ158" s="150">
        <f t="shared" si="523"/>
        <v>0</v>
      </c>
      <c r="CR158" s="150">
        <f t="shared" si="523"/>
        <v>0</v>
      </c>
      <c r="CS158" s="151">
        <f t="shared" si="523"/>
        <v>0</v>
      </c>
    </row>
    <row r="159" spans="7:97">
      <c r="G159" s="1"/>
      <c r="H159" s="1"/>
      <c r="I159" s="1"/>
      <c r="J159" s="1"/>
      <c r="M159" s="43"/>
      <c r="N159" s="344" t="str">
        <f t="shared" si="517"/>
        <v>직원5</v>
      </c>
      <c r="O159" s="346">
        <f t="shared" ref="O159:AS159" si="526">IFERROR(VLOOKUP(O87,$D$10:$H$20,5,0),0)</f>
        <v>0</v>
      </c>
      <c r="P159" s="143">
        <f t="shared" si="526"/>
        <v>0</v>
      </c>
      <c r="Q159" s="143">
        <f t="shared" si="526"/>
        <v>0</v>
      </c>
      <c r="R159" s="143">
        <f t="shared" si="526"/>
        <v>0</v>
      </c>
      <c r="S159" s="143">
        <f t="shared" si="526"/>
        <v>0</v>
      </c>
      <c r="T159" s="143">
        <f t="shared" si="526"/>
        <v>0</v>
      </c>
      <c r="U159" s="143">
        <f t="shared" si="526"/>
        <v>0</v>
      </c>
      <c r="V159" s="144">
        <f t="shared" si="526"/>
        <v>0</v>
      </c>
      <c r="W159" s="144">
        <f t="shared" si="526"/>
        <v>0</v>
      </c>
      <c r="X159" s="144">
        <f t="shared" si="526"/>
        <v>0</v>
      </c>
      <c r="Y159" s="144">
        <f t="shared" si="526"/>
        <v>0</v>
      </c>
      <c r="Z159" s="144">
        <f t="shared" si="526"/>
        <v>0</v>
      </c>
      <c r="AA159" s="144">
        <f t="shared" si="526"/>
        <v>0</v>
      </c>
      <c r="AB159" s="144">
        <f t="shared" si="526"/>
        <v>0</v>
      </c>
      <c r="AC159" s="144">
        <f t="shared" si="526"/>
        <v>0</v>
      </c>
      <c r="AD159" s="144">
        <f t="shared" si="526"/>
        <v>0</v>
      </c>
      <c r="AE159" s="144">
        <f t="shared" si="526"/>
        <v>0</v>
      </c>
      <c r="AF159" s="144">
        <f t="shared" si="526"/>
        <v>0</v>
      </c>
      <c r="AG159" s="144">
        <f t="shared" si="526"/>
        <v>0</v>
      </c>
      <c r="AH159" s="144">
        <f t="shared" si="526"/>
        <v>0</v>
      </c>
      <c r="AI159" s="144">
        <f t="shared" si="526"/>
        <v>0</v>
      </c>
      <c r="AJ159" s="144">
        <f t="shared" si="526"/>
        <v>0</v>
      </c>
      <c r="AK159" s="144">
        <f t="shared" si="526"/>
        <v>0</v>
      </c>
      <c r="AL159" s="144">
        <f t="shared" si="526"/>
        <v>0</v>
      </c>
      <c r="AM159" s="144">
        <f t="shared" si="526"/>
        <v>0</v>
      </c>
      <c r="AN159" s="144">
        <f t="shared" si="526"/>
        <v>0</v>
      </c>
      <c r="AO159" s="144">
        <f t="shared" si="526"/>
        <v>0</v>
      </c>
      <c r="AP159" s="144">
        <f t="shared" si="526"/>
        <v>0</v>
      </c>
      <c r="AQ159" s="144">
        <f t="shared" si="526"/>
        <v>0</v>
      </c>
      <c r="AR159" s="144">
        <f t="shared" si="526"/>
        <v>0</v>
      </c>
      <c r="AS159" s="145">
        <f t="shared" si="526"/>
        <v>0</v>
      </c>
      <c r="AT159" s="214">
        <f t="shared" si="522"/>
        <v>0</v>
      </c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 s="129" t="str">
        <f t="shared" si="519"/>
        <v>직원5</v>
      </c>
      <c r="BO159" s="149">
        <f t="shared" si="523"/>
        <v>0</v>
      </c>
      <c r="BP159" s="149">
        <f t="shared" si="523"/>
        <v>0</v>
      </c>
      <c r="BQ159" s="149">
        <f t="shared" si="523"/>
        <v>0</v>
      </c>
      <c r="BR159" s="149">
        <f t="shared" si="523"/>
        <v>0</v>
      </c>
      <c r="BS159" s="149">
        <f t="shared" si="523"/>
        <v>0</v>
      </c>
      <c r="BT159" s="149">
        <f t="shared" si="523"/>
        <v>0</v>
      </c>
      <c r="BU159" s="149">
        <f t="shared" si="523"/>
        <v>0</v>
      </c>
      <c r="BV159" s="150">
        <f t="shared" si="523"/>
        <v>0</v>
      </c>
      <c r="BW159" s="150">
        <f t="shared" si="523"/>
        <v>0</v>
      </c>
      <c r="BX159" s="150">
        <f t="shared" si="523"/>
        <v>0</v>
      </c>
      <c r="BY159" s="150">
        <f t="shared" si="523"/>
        <v>0</v>
      </c>
      <c r="BZ159" s="150">
        <f t="shared" si="523"/>
        <v>0</v>
      </c>
      <c r="CA159" s="150">
        <f t="shared" si="523"/>
        <v>0</v>
      </c>
      <c r="CB159" s="150">
        <f t="shared" si="523"/>
        <v>0</v>
      </c>
      <c r="CC159" s="150">
        <f t="shared" si="523"/>
        <v>0</v>
      </c>
      <c r="CD159" s="150">
        <f t="shared" si="523"/>
        <v>0</v>
      </c>
      <c r="CE159" s="150">
        <f t="shared" si="523"/>
        <v>0</v>
      </c>
      <c r="CF159" s="150">
        <f t="shared" si="523"/>
        <v>0</v>
      </c>
      <c r="CG159" s="150">
        <f t="shared" si="523"/>
        <v>0</v>
      </c>
      <c r="CH159" s="150">
        <f t="shared" si="523"/>
        <v>0</v>
      </c>
      <c r="CI159" s="150">
        <f t="shared" si="523"/>
        <v>0</v>
      </c>
      <c r="CJ159" s="150">
        <f t="shared" si="523"/>
        <v>0</v>
      </c>
      <c r="CK159" s="150">
        <f t="shared" si="523"/>
        <v>0</v>
      </c>
      <c r="CL159" s="150">
        <f t="shared" si="523"/>
        <v>0</v>
      </c>
      <c r="CM159" s="150">
        <f t="shared" si="523"/>
        <v>0</v>
      </c>
      <c r="CN159" s="150">
        <f t="shared" si="523"/>
        <v>0</v>
      </c>
      <c r="CO159" s="150">
        <f t="shared" si="523"/>
        <v>0</v>
      </c>
      <c r="CP159" s="150">
        <f t="shared" si="523"/>
        <v>0</v>
      </c>
      <c r="CQ159" s="150">
        <f t="shared" si="523"/>
        <v>0</v>
      </c>
      <c r="CR159" s="150">
        <f t="shared" si="523"/>
        <v>0</v>
      </c>
      <c r="CS159" s="151">
        <f t="shared" si="523"/>
        <v>0</v>
      </c>
    </row>
    <row r="160" spans="7:97">
      <c r="G160" s="1"/>
      <c r="H160" s="1"/>
      <c r="I160" s="1"/>
      <c r="J160" s="1"/>
      <c r="M160" s="43"/>
      <c r="N160" s="344" t="str">
        <f t="shared" si="517"/>
        <v>직원6</v>
      </c>
      <c r="O160" s="346">
        <f t="shared" ref="O160:AS160" si="527">IFERROR(VLOOKUP(O88,$D$10:$H$20,5,0),0)</f>
        <v>0</v>
      </c>
      <c r="P160" s="143">
        <f t="shared" si="527"/>
        <v>0</v>
      </c>
      <c r="Q160" s="143">
        <f t="shared" si="527"/>
        <v>0</v>
      </c>
      <c r="R160" s="143">
        <f t="shared" si="527"/>
        <v>0</v>
      </c>
      <c r="S160" s="143">
        <f t="shared" si="527"/>
        <v>0</v>
      </c>
      <c r="T160" s="143">
        <f t="shared" si="527"/>
        <v>0</v>
      </c>
      <c r="U160" s="143">
        <f t="shared" si="527"/>
        <v>0</v>
      </c>
      <c r="V160" s="144">
        <f t="shared" si="527"/>
        <v>0</v>
      </c>
      <c r="W160" s="144">
        <f t="shared" si="527"/>
        <v>0</v>
      </c>
      <c r="X160" s="144">
        <f t="shared" si="527"/>
        <v>0</v>
      </c>
      <c r="Y160" s="144">
        <f t="shared" si="527"/>
        <v>0</v>
      </c>
      <c r="Z160" s="144">
        <f t="shared" si="527"/>
        <v>0</v>
      </c>
      <c r="AA160" s="144">
        <f t="shared" si="527"/>
        <v>0</v>
      </c>
      <c r="AB160" s="144">
        <f t="shared" si="527"/>
        <v>0</v>
      </c>
      <c r="AC160" s="144">
        <f t="shared" si="527"/>
        <v>0</v>
      </c>
      <c r="AD160" s="144">
        <f t="shared" si="527"/>
        <v>0</v>
      </c>
      <c r="AE160" s="144">
        <f t="shared" si="527"/>
        <v>0</v>
      </c>
      <c r="AF160" s="144">
        <f t="shared" si="527"/>
        <v>0</v>
      </c>
      <c r="AG160" s="144">
        <f t="shared" si="527"/>
        <v>0</v>
      </c>
      <c r="AH160" s="144">
        <f t="shared" si="527"/>
        <v>0</v>
      </c>
      <c r="AI160" s="144">
        <f t="shared" si="527"/>
        <v>0</v>
      </c>
      <c r="AJ160" s="144">
        <f t="shared" si="527"/>
        <v>0</v>
      </c>
      <c r="AK160" s="144">
        <f t="shared" si="527"/>
        <v>0</v>
      </c>
      <c r="AL160" s="144">
        <f t="shared" si="527"/>
        <v>0</v>
      </c>
      <c r="AM160" s="144">
        <f t="shared" si="527"/>
        <v>0</v>
      </c>
      <c r="AN160" s="144">
        <f t="shared" si="527"/>
        <v>0</v>
      </c>
      <c r="AO160" s="144">
        <f t="shared" si="527"/>
        <v>0</v>
      </c>
      <c r="AP160" s="144">
        <f t="shared" si="527"/>
        <v>0</v>
      </c>
      <c r="AQ160" s="144">
        <f t="shared" si="527"/>
        <v>0</v>
      </c>
      <c r="AR160" s="144">
        <f t="shared" si="527"/>
        <v>0</v>
      </c>
      <c r="AS160" s="145">
        <f t="shared" si="527"/>
        <v>0</v>
      </c>
      <c r="AT160" s="214">
        <f t="shared" si="522"/>
        <v>0</v>
      </c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 s="129" t="str">
        <f t="shared" si="519"/>
        <v>직원6</v>
      </c>
      <c r="BO160" s="149">
        <f t="shared" si="523"/>
        <v>0</v>
      </c>
      <c r="BP160" s="149">
        <f t="shared" si="523"/>
        <v>0</v>
      </c>
      <c r="BQ160" s="149">
        <f t="shared" si="523"/>
        <v>0</v>
      </c>
      <c r="BR160" s="149">
        <f t="shared" si="523"/>
        <v>0</v>
      </c>
      <c r="BS160" s="149">
        <f t="shared" si="523"/>
        <v>0</v>
      </c>
      <c r="BT160" s="149">
        <f t="shared" si="523"/>
        <v>0</v>
      </c>
      <c r="BU160" s="149">
        <f t="shared" si="523"/>
        <v>0</v>
      </c>
      <c r="BV160" s="150">
        <f t="shared" si="523"/>
        <v>0</v>
      </c>
      <c r="BW160" s="150">
        <f t="shared" si="523"/>
        <v>0</v>
      </c>
      <c r="BX160" s="150">
        <f t="shared" si="523"/>
        <v>0</v>
      </c>
      <c r="BY160" s="150">
        <f t="shared" si="523"/>
        <v>0</v>
      </c>
      <c r="BZ160" s="150">
        <f t="shared" si="523"/>
        <v>0</v>
      </c>
      <c r="CA160" s="150">
        <f t="shared" si="523"/>
        <v>0</v>
      </c>
      <c r="CB160" s="150">
        <f t="shared" si="523"/>
        <v>0</v>
      </c>
      <c r="CC160" s="150">
        <f t="shared" si="523"/>
        <v>0</v>
      </c>
      <c r="CD160" s="150">
        <f t="shared" si="523"/>
        <v>0</v>
      </c>
      <c r="CE160" s="150">
        <f t="shared" si="523"/>
        <v>0</v>
      </c>
      <c r="CF160" s="150">
        <f t="shared" si="523"/>
        <v>0</v>
      </c>
      <c r="CG160" s="150">
        <f t="shared" si="523"/>
        <v>0</v>
      </c>
      <c r="CH160" s="150">
        <f t="shared" si="523"/>
        <v>0</v>
      </c>
      <c r="CI160" s="150">
        <f t="shared" si="523"/>
        <v>0</v>
      </c>
      <c r="CJ160" s="150">
        <f t="shared" si="523"/>
        <v>0</v>
      </c>
      <c r="CK160" s="150">
        <f t="shared" si="523"/>
        <v>0</v>
      </c>
      <c r="CL160" s="150">
        <f t="shared" si="523"/>
        <v>0</v>
      </c>
      <c r="CM160" s="150">
        <f t="shared" si="523"/>
        <v>0</v>
      </c>
      <c r="CN160" s="150">
        <f t="shared" si="523"/>
        <v>0</v>
      </c>
      <c r="CO160" s="150">
        <f t="shared" si="523"/>
        <v>0</v>
      </c>
      <c r="CP160" s="150">
        <f t="shared" si="523"/>
        <v>0</v>
      </c>
      <c r="CQ160" s="150">
        <f t="shared" si="523"/>
        <v>0</v>
      </c>
      <c r="CR160" s="150">
        <f t="shared" si="523"/>
        <v>0</v>
      </c>
      <c r="CS160" s="151">
        <f t="shared" si="523"/>
        <v>0</v>
      </c>
    </row>
    <row r="161" spans="7:97">
      <c r="G161" s="1"/>
      <c r="H161" s="1"/>
      <c r="I161" s="1"/>
      <c r="J161" s="1"/>
      <c r="M161" s="43"/>
      <c r="N161" s="344" t="str">
        <f t="shared" si="517"/>
        <v>직원7</v>
      </c>
      <c r="O161" s="346">
        <f t="shared" ref="O161:AS161" si="528">IFERROR(VLOOKUP(O89,$D$10:$H$20,5,0),0)</f>
        <v>0</v>
      </c>
      <c r="P161" s="143">
        <f t="shared" si="528"/>
        <v>0</v>
      </c>
      <c r="Q161" s="143">
        <f t="shared" si="528"/>
        <v>0</v>
      </c>
      <c r="R161" s="143">
        <f t="shared" si="528"/>
        <v>0</v>
      </c>
      <c r="S161" s="143">
        <f t="shared" si="528"/>
        <v>0</v>
      </c>
      <c r="T161" s="143">
        <f t="shared" si="528"/>
        <v>0</v>
      </c>
      <c r="U161" s="143">
        <f t="shared" si="528"/>
        <v>0</v>
      </c>
      <c r="V161" s="144">
        <f t="shared" si="528"/>
        <v>0</v>
      </c>
      <c r="W161" s="144">
        <f t="shared" si="528"/>
        <v>0</v>
      </c>
      <c r="X161" s="144">
        <f t="shared" si="528"/>
        <v>0</v>
      </c>
      <c r="Y161" s="144">
        <f t="shared" si="528"/>
        <v>0</v>
      </c>
      <c r="Z161" s="144">
        <f t="shared" si="528"/>
        <v>0</v>
      </c>
      <c r="AA161" s="144">
        <f t="shared" si="528"/>
        <v>0</v>
      </c>
      <c r="AB161" s="144">
        <f t="shared" si="528"/>
        <v>0</v>
      </c>
      <c r="AC161" s="144">
        <f t="shared" si="528"/>
        <v>0</v>
      </c>
      <c r="AD161" s="144">
        <f t="shared" si="528"/>
        <v>0</v>
      </c>
      <c r="AE161" s="144">
        <f t="shared" si="528"/>
        <v>0</v>
      </c>
      <c r="AF161" s="144">
        <f t="shared" si="528"/>
        <v>0</v>
      </c>
      <c r="AG161" s="144">
        <f t="shared" si="528"/>
        <v>0</v>
      </c>
      <c r="AH161" s="144">
        <f t="shared" si="528"/>
        <v>0</v>
      </c>
      <c r="AI161" s="144">
        <f t="shared" si="528"/>
        <v>0</v>
      </c>
      <c r="AJ161" s="144">
        <f t="shared" si="528"/>
        <v>0</v>
      </c>
      <c r="AK161" s="144">
        <f t="shared" si="528"/>
        <v>0</v>
      </c>
      <c r="AL161" s="144">
        <f t="shared" si="528"/>
        <v>0</v>
      </c>
      <c r="AM161" s="144">
        <f t="shared" si="528"/>
        <v>0</v>
      </c>
      <c r="AN161" s="144">
        <f t="shared" si="528"/>
        <v>0</v>
      </c>
      <c r="AO161" s="144">
        <f t="shared" si="528"/>
        <v>0</v>
      </c>
      <c r="AP161" s="144">
        <f t="shared" si="528"/>
        <v>0</v>
      </c>
      <c r="AQ161" s="144">
        <f t="shared" si="528"/>
        <v>0</v>
      </c>
      <c r="AR161" s="144">
        <f t="shared" si="528"/>
        <v>0</v>
      </c>
      <c r="AS161" s="145">
        <f t="shared" si="528"/>
        <v>0</v>
      </c>
      <c r="AT161" s="214">
        <f t="shared" si="522"/>
        <v>0</v>
      </c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 s="129" t="str">
        <f t="shared" si="519"/>
        <v>직원7</v>
      </c>
      <c r="BO161" s="149">
        <f t="shared" si="523"/>
        <v>0</v>
      </c>
      <c r="BP161" s="149">
        <f t="shared" si="523"/>
        <v>0</v>
      </c>
      <c r="BQ161" s="149">
        <f t="shared" si="523"/>
        <v>0</v>
      </c>
      <c r="BR161" s="149">
        <f t="shared" si="523"/>
        <v>0</v>
      </c>
      <c r="BS161" s="149">
        <f t="shared" si="523"/>
        <v>0</v>
      </c>
      <c r="BT161" s="149">
        <f t="shared" si="523"/>
        <v>0</v>
      </c>
      <c r="BU161" s="149">
        <f t="shared" si="523"/>
        <v>0</v>
      </c>
      <c r="BV161" s="150">
        <f t="shared" si="523"/>
        <v>0</v>
      </c>
      <c r="BW161" s="150">
        <f t="shared" si="523"/>
        <v>0</v>
      </c>
      <c r="BX161" s="150">
        <f t="shared" si="523"/>
        <v>0</v>
      </c>
      <c r="BY161" s="150">
        <f t="shared" si="523"/>
        <v>0</v>
      </c>
      <c r="BZ161" s="150">
        <f t="shared" si="523"/>
        <v>0</v>
      </c>
      <c r="CA161" s="150">
        <f t="shared" si="523"/>
        <v>0</v>
      </c>
      <c r="CB161" s="150">
        <f t="shared" si="523"/>
        <v>0</v>
      </c>
      <c r="CC161" s="150">
        <f t="shared" si="523"/>
        <v>0</v>
      </c>
      <c r="CD161" s="150">
        <f t="shared" si="523"/>
        <v>0</v>
      </c>
      <c r="CE161" s="150">
        <f t="shared" si="523"/>
        <v>0</v>
      </c>
      <c r="CF161" s="150">
        <f t="shared" si="523"/>
        <v>0</v>
      </c>
      <c r="CG161" s="150">
        <f t="shared" si="523"/>
        <v>0</v>
      </c>
      <c r="CH161" s="150">
        <f t="shared" si="523"/>
        <v>0</v>
      </c>
      <c r="CI161" s="150">
        <f t="shared" si="523"/>
        <v>0</v>
      </c>
      <c r="CJ161" s="150">
        <f t="shared" si="523"/>
        <v>0</v>
      </c>
      <c r="CK161" s="150">
        <f t="shared" si="523"/>
        <v>0</v>
      </c>
      <c r="CL161" s="150">
        <f t="shared" si="523"/>
        <v>0</v>
      </c>
      <c r="CM161" s="150">
        <f t="shared" si="523"/>
        <v>0</v>
      </c>
      <c r="CN161" s="150">
        <f t="shared" si="523"/>
        <v>0</v>
      </c>
      <c r="CO161" s="150">
        <f t="shared" si="523"/>
        <v>0</v>
      </c>
      <c r="CP161" s="150">
        <f t="shared" si="523"/>
        <v>0</v>
      </c>
      <c r="CQ161" s="150">
        <f t="shared" si="523"/>
        <v>0</v>
      </c>
      <c r="CR161" s="150">
        <f t="shared" si="523"/>
        <v>0</v>
      </c>
      <c r="CS161" s="151">
        <f t="shared" si="523"/>
        <v>0</v>
      </c>
    </row>
    <row r="162" spans="7:97">
      <c r="G162" s="1"/>
      <c r="H162" s="1"/>
      <c r="I162" s="1"/>
      <c r="J162" s="1"/>
      <c r="M162" s="43"/>
      <c r="N162" s="344" t="str">
        <f t="shared" si="517"/>
        <v>직원8</v>
      </c>
      <c r="O162" s="346">
        <f t="shared" ref="O162:AS162" si="529">IFERROR(VLOOKUP(O90,$D$10:$H$20,5,0),0)</f>
        <v>0</v>
      </c>
      <c r="P162" s="143">
        <f t="shared" si="529"/>
        <v>0</v>
      </c>
      <c r="Q162" s="143">
        <f t="shared" si="529"/>
        <v>0</v>
      </c>
      <c r="R162" s="143">
        <f t="shared" si="529"/>
        <v>0</v>
      </c>
      <c r="S162" s="143">
        <f t="shared" si="529"/>
        <v>0</v>
      </c>
      <c r="T162" s="143">
        <f t="shared" si="529"/>
        <v>0</v>
      </c>
      <c r="U162" s="143">
        <f t="shared" si="529"/>
        <v>0</v>
      </c>
      <c r="V162" s="144">
        <f t="shared" si="529"/>
        <v>0</v>
      </c>
      <c r="W162" s="144">
        <f t="shared" si="529"/>
        <v>0</v>
      </c>
      <c r="X162" s="144">
        <f t="shared" si="529"/>
        <v>0</v>
      </c>
      <c r="Y162" s="144">
        <f t="shared" si="529"/>
        <v>0</v>
      </c>
      <c r="Z162" s="144">
        <f t="shared" si="529"/>
        <v>0</v>
      </c>
      <c r="AA162" s="144">
        <f t="shared" si="529"/>
        <v>0</v>
      </c>
      <c r="AB162" s="144">
        <f t="shared" si="529"/>
        <v>0</v>
      </c>
      <c r="AC162" s="144">
        <f t="shared" si="529"/>
        <v>0</v>
      </c>
      <c r="AD162" s="144">
        <f t="shared" si="529"/>
        <v>0</v>
      </c>
      <c r="AE162" s="144">
        <f t="shared" si="529"/>
        <v>0</v>
      </c>
      <c r="AF162" s="144">
        <f t="shared" si="529"/>
        <v>0</v>
      </c>
      <c r="AG162" s="144">
        <f t="shared" si="529"/>
        <v>0</v>
      </c>
      <c r="AH162" s="144">
        <f t="shared" si="529"/>
        <v>0</v>
      </c>
      <c r="AI162" s="144">
        <f t="shared" si="529"/>
        <v>0</v>
      </c>
      <c r="AJ162" s="144">
        <f t="shared" si="529"/>
        <v>0</v>
      </c>
      <c r="AK162" s="144">
        <f t="shared" si="529"/>
        <v>0</v>
      </c>
      <c r="AL162" s="144">
        <f t="shared" si="529"/>
        <v>0</v>
      </c>
      <c r="AM162" s="144">
        <f t="shared" si="529"/>
        <v>0</v>
      </c>
      <c r="AN162" s="144">
        <f t="shared" si="529"/>
        <v>0</v>
      </c>
      <c r="AO162" s="144">
        <f t="shared" si="529"/>
        <v>0</v>
      </c>
      <c r="AP162" s="144">
        <f t="shared" si="529"/>
        <v>0</v>
      </c>
      <c r="AQ162" s="144">
        <f t="shared" si="529"/>
        <v>0</v>
      </c>
      <c r="AR162" s="144">
        <f t="shared" si="529"/>
        <v>0</v>
      </c>
      <c r="AS162" s="145">
        <f t="shared" si="529"/>
        <v>0</v>
      </c>
      <c r="AT162" s="214">
        <f t="shared" si="522"/>
        <v>0</v>
      </c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 s="129" t="str">
        <f t="shared" si="519"/>
        <v>직원8</v>
      </c>
      <c r="BO162" s="149">
        <f t="shared" si="523"/>
        <v>0</v>
      </c>
      <c r="BP162" s="149">
        <f t="shared" si="523"/>
        <v>0</v>
      </c>
      <c r="BQ162" s="149">
        <f t="shared" si="523"/>
        <v>0</v>
      </c>
      <c r="BR162" s="149">
        <f t="shared" si="523"/>
        <v>0</v>
      </c>
      <c r="BS162" s="149">
        <f t="shared" si="523"/>
        <v>0</v>
      </c>
      <c r="BT162" s="149">
        <f t="shared" si="523"/>
        <v>0</v>
      </c>
      <c r="BU162" s="149">
        <f t="shared" si="523"/>
        <v>0</v>
      </c>
      <c r="BV162" s="150">
        <f t="shared" si="523"/>
        <v>0</v>
      </c>
      <c r="BW162" s="150">
        <f t="shared" si="523"/>
        <v>0</v>
      </c>
      <c r="BX162" s="150">
        <f t="shared" si="523"/>
        <v>0</v>
      </c>
      <c r="BY162" s="150">
        <f t="shared" si="523"/>
        <v>0</v>
      </c>
      <c r="BZ162" s="150">
        <f t="shared" si="523"/>
        <v>0</v>
      </c>
      <c r="CA162" s="150">
        <f t="shared" si="523"/>
        <v>0</v>
      </c>
      <c r="CB162" s="150">
        <f t="shared" si="523"/>
        <v>0</v>
      </c>
      <c r="CC162" s="150">
        <f t="shared" si="523"/>
        <v>0</v>
      </c>
      <c r="CD162" s="150">
        <f t="shared" si="523"/>
        <v>0</v>
      </c>
      <c r="CE162" s="150">
        <f t="shared" si="523"/>
        <v>0</v>
      </c>
      <c r="CF162" s="150">
        <f t="shared" si="523"/>
        <v>0</v>
      </c>
      <c r="CG162" s="150">
        <f t="shared" si="523"/>
        <v>0</v>
      </c>
      <c r="CH162" s="150">
        <f t="shared" si="523"/>
        <v>0</v>
      </c>
      <c r="CI162" s="150">
        <f t="shared" si="523"/>
        <v>0</v>
      </c>
      <c r="CJ162" s="150">
        <f t="shared" si="523"/>
        <v>0</v>
      </c>
      <c r="CK162" s="150">
        <f t="shared" si="523"/>
        <v>0</v>
      </c>
      <c r="CL162" s="150">
        <f t="shared" si="523"/>
        <v>0</v>
      </c>
      <c r="CM162" s="150">
        <f t="shared" si="523"/>
        <v>0</v>
      </c>
      <c r="CN162" s="150">
        <f t="shared" si="523"/>
        <v>0</v>
      </c>
      <c r="CO162" s="150">
        <f t="shared" si="523"/>
        <v>0</v>
      </c>
      <c r="CP162" s="150">
        <f t="shared" si="523"/>
        <v>0</v>
      </c>
      <c r="CQ162" s="150">
        <f t="shared" si="523"/>
        <v>0</v>
      </c>
      <c r="CR162" s="150">
        <f t="shared" si="523"/>
        <v>0</v>
      </c>
      <c r="CS162" s="151">
        <f t="shared" si="523"/>
        <v>0</v>
      </c>
    </row>
    <row r="163" spans="7:97">
      <c r="G163" s="1"/>
      <c r="H163" s="1"/>
      <c r="I163" s="1"/>
      <c r="J163" s="1"/>
      <c r="M163" s="43"/>
      <c r="N163" s="344" t="str">
        <f t="shared" si="517"/>
        <v>직원9</v>
      </c>
      <c r="O163" s="346">
        <f t="shared" ref="O163:U169" si="530">IFERROR(VLOOKUP(O91,$D$10:$H$20,5,0),0)</f>
        <v>0</v>
      </c>
      <c r="P163" s="143">
        <f t="shared" si="530"/>
        <v>0</v>
      </c>
      <c r="Q163" s="143">
        <f t="shared" si="530"/>
        <v>0</v>
      </c>
      <c r="R163" s="143">
        <f t="shared" si="530"/>
        <v>0</v>
      </c>
      <c r="S163" s="143">
        <f t="shared" si="530"/>
        <v>0</v>
      </c>
      <c r="T163" s="143">
        <f t="shared" si="530"/>
        <v>0</v>
      </c>
      <c r="U163" s="143">
        <f t="shared" si="530"/>
        <v>0</v>
      </c>
      <c r="V163" s="144">
        <f t="shared" ref="V163:AS163" si="531">IFERROR(VLOOKUP(V91,$D$10:$H$20,5,0),0)</f>
        <v>0</v>
      </c>
      <c r="W163" s="144">
        <f t="shared" si="531"/>
        <v>0</v>
      </c>
      <c r="X163" s="144">
        <f t="shared" si="531"/>
        <v>0</v>
      </c>
      <c r="Y163" s="144">
        <f t="shared" si="531"/>
        <v>0</v>
      </c>
      <c r="Z163" s="144">
        <f t="shared" si="531"/>
        <v>0</v>
      </c>
      <c r="AA163" s="144">
        <f t="shared" si="531"/>
        <v>0</v>
      </c>
      <c r="AB163" s="144">
        <f t="shared" si="531"/>
        <v>0</v>
      </c>
      <c r="AC163" s="144">
        <f t="shared" si="531"/>
        <v>0</v>
      </c>
      <c r="AD163" s="144">
        <f t="shared" si="531"/>
        <v>0</v>
      </c>
      <c r="AE163" s="144">
        <f t="shared" si="531"/>
        <v>0</v>
      </c>
      <c r="AF163" s="144">
        <f t="shared" si="531"/>
        <v>0</v>
      </c>
      <c r="AG163" s="144">
        <f t="shared" si="531"/>
        <v>0</v>
      </c>
      <c r="AH163" s="144">
        <f t="shared" si="531"/>
        <v>0</v>
      </c>
      <c r="AI163" s="144">
        <f t="shared" si="531"/>
        <v>0</v>
      </c>
      <c r="AJ163" s="144">
        <f t="shared" si="531"/>
        <v>0</v>
      </c>
      <c r="AK163" s="144">
        <f t="shared" si="531"/>
        <v>0</v>
      </c>
      <c r="AL163" s="144">
        <f t="shared" si="531"/>
        <v>0</v>
      </c>
      <c r="AM163" s="144">
        <f t="shared" si="531"/>
        <v>0</v>
      </c>
      <c r="AN163" s="144">
        <f t="shared" si="531"/>
        <v>0</v>
      </c>
      <c r="AO163" s="144">
        <f t="shared" si="531"/>
        <v>0</v>
      </c>
      <c r="AP163" s="144">
        <f t="shared" si="531"/>
        <v>0</v>
      </c>
      <c r="AQ163" s="144">
        <f t="shared" si="531"/>
        <v>0</v>
      </c>
      <c r="AR163" s="144">
        <f t="shared" si="531"/>
        <v>0</v>
      </c>
      <c r="AS163" s="145">
        <f t="shared" si="531"/>
        <v>0</v>
      </c>
      <c r="AT163" s="214">
        <f t="shared" si="522"/>
        <v>0</v>
      </c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 s="129" t="str">
        <f t="shared" si="519"/>
        <v>직원9</v>
      </c>
      <c r="BO163" s="149">
        <f t="shared" si="523"/>
        <v>0</v>
      </c>
      <c r="BP163" s="149">
        <f t="shared" si="523"/>
        <v>0</v>
      </c>
      <c r="BQ163" s="149">
        <f t="shared" si="523"/>
        <v>0</v>
      </c>
      <c r="BR163" s="149">
        <f t="shared" si="523"/>
        <v>0</v>
      </c>
      <c r="BS163" s="149">
        <f t="shared" si="523"/>
        <v>0</v>
      </c>
      <c r="BT163" s="149">
        <f t="shared" si="523"/>
        <v>0</v>
      </c>
      <c r="BU163" s="149">
        <f t="shared" si="523"/>
        <v>0</v>
      </c>
      <c r="BV163" s="150">
        <f t="shared" si="523"/>
        <v>0</v>
      </c>
      <c r="BW163" s="150">
        <f t="shared" si="523"/>
        <v>0</v>
      </c>
      <c r="BX163" s="150">
        <f t="shared" si="523"/>
        <v>0</v>
      </c>
      <c r="BY163" s="150">
        <f t="shared" si="523"/>
        <v>0</v>
      </c>
      <c r="BZ163" s="150">
        <f t="shared" si="523"/>
        <v>0</v>
      </c>
      <c r="CA163" s="150">
        <f t="shared" si="523"/>
        <v>0</v>
      </c>
      <c r="CB163" s="150">
        <f t="shared" si="523"/>
        <v>0</v>
      </c>
      <c r="CC163" s="150">
        <f t="shared" si="523"/>
        <v>0</v>
      </c>
      <c r="CD163" s="150">
        <f t="shared" si="523"/>
        <v>0</v>
      </c>
      <c r="CE163" s="150">
        <f t="shared" si="523"/>
        <v>0</v>
      </c>
      <c r="CF163" s="150">
        <f t="shared" si="523"/>
        <v>0</v>
      </c>
      <c r="CG163" s="150">
        <f t="shared" si="523"/>
        <v>0</v>
      </c>
      <c r="CH163" s="150">
        <f t="shared" si="523"/>
        <v>0</v>
      </c>
      <c r="CI163" s="150">
        <f t="shared" si="523"/>
        <v>0</v>
      </c>
      <c r="CJ163" s="150">
        <f t="shared" si="523"/>
        <v>0</v>
      </c>
      <c r="CK163" s="150">
        <f t="shared" si="523"/>
        <v>0</v>
      </c>
      <c r="CL163" s="150">
        <f t="shared" si="523"/>
        <v>0</v>
      </c>
      <c r="CM163" s="150">
        <f t="shared" si="523"/>
        <v>0</v>
      </c>
      <c r="CN163" s="150">
        <f t="shared" si="523"/>
        <v>0</v>
      </c>
      <c r="CO163" s="150">
        <f t="shared" si="523"/>
        <v>0</v>
      </c>
      <c r="CP163" s="150">
        <f t="shared" si="523"/>
        <v>0</v>
      </c>
      <c r="CQ163" s="150">
        <f t="shared" si="523"/>
        <v>0</v>
      </c>
      <c r="CR163" s="150">
        <f t="shared" si="523"/>
        <v>0</v>
      </c>
      <c r="CS163" s="151">
        <f t="shared" si="523"/>
        <v>0</v>
      </c>
    </row>
    <row r="164" spans="7:97">
      <c r="G164" s="1"/>
      <c r="H164" s="1"/>
      <c r="I164" s="1"/>
      <c r="J164" s="1"/>
      <c r="M164" s="43"/>
      <c r="N164" s="344" t="str">
        <f t="shared" si="517"/>
        <v>직원10</v>
      </c>
      <c r="O164" s="346">
        <f t="shared" si="530"/>
        <v>0</v>
      </c>
      <c r="P164" s="143">
        <f t="shared" si="530"/>
        <v>0</v>
      </c>
      <c r="Q164" s="143">
        <f t="shared" si="530"/>
        <v>0</v>
      </c>
      <c r="R164" s="143">
        <f t="shared" si="530"/>
        <v>0</v>
      </c>
      <c r="S164" s="143">
        <f t="shared" si="530"/>
        <v>0</v>
      </c>
      <c r="T164" s="143">
        <f t="shared" si="530"/>
        <v>0</v>
      </c>
      <c r="U164" s="143">
        <f t="shared" si="530"/>
        <v>0</v>
      </c>
      <c r="V164" s="144">
        <f t="shared" ref="V164:AS164" si="532">IFERROR(VLOOKUP(V92,$D$10:$H$20,5,0),0)</f>
        <v>0</v>
      </c>
      <c r="W164" s="144">
        <f t="shared" si="532"/>
        <v>0</v>
      </c>
      <c r="X164" s="144">
        <f t="shared" si="532"/>
        <v>0</v>
      </c>
      <c r="Y164" s="144">
        <f t="shared" si="532"/>
        <v>0</v>
      </c>
      <c r="Z164" s="144">
        <f t="shared" si="532"/>
        <v>0</v>
      </c>
      <c r="AA164" s="144">
        <f t="shared" si="532"/>
        <v>0</v>
      </c>
      <c r="AB164" s="144">
        <f t="shared" si="532"/>
        <v>0</v>
      </c>
      <c r="AC164" s="144">
        <f t="shared" si="532"/>
        <v>0</v>
      </c>
      <c r="AD164" s="144">
        <f t="shared" si="532"/>
        <v>0</v>
      </c>
      <c r="AE164" s="144">
        <f t="shared" si="532"/>
        <v>0</v>
      </c>
      <c r="AF164" s="144">
        <f t="shared" si="532"/>
        <v>0</v>
      </c>
      <c r="AG164" s="144">
        <f t="shared" si="532"/>
        <v>0</v>
      </c>
      <c r="AH164" s="144">
        <f t="shared" si="532"/>
        <v>0</v>
      </c>
      <c r="AI164" s="144">
        <f t="shared" si="532"/>
        <v>0</v>
      </c>
      <c r="AJ164" s="144">
        <f t="shared" si="532"/>
        <v>0</v>
      </c>
      <c r="AK164" s="144">
        <f t="shared" si="532"/>
        <v>0</v>
      </c>
      <c r="AL164" s="144">
        <f t="shared" si="532"/>
        <v>0</v>
      </c>
      <c r="AM164" s="144">
        <f t="shared" si="532"/>
        <v>0</v>
      </c>
      <c r="AN164" s="144">
        <f t="shared" si="532"/>
        <v>0</v>
      </c>
      <c r="AO164" s="144">
        <f t="shared" si="532"/>
        <v>0</v>
      </c>
      <c r="AP164" s="144">
        <f t="shared" si="532"/>
        <v>0</v>
      </c>
      <c r="AQ164" s="144">
        <f t="shared" si="532"/>
        <v>0</v>
      </c>
      <c r="AR164" s="144">
        <f t="shared" si="532"/>
        <v>0</v>
      </c>
      <c r="AS164" s="145">
        <f t="shared" si="532"/>
        <v>0</v>
      </c>
      <c r="AT164" s="214">
        <f t="shared" si="522"/>
        <v>0</v>
      </c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 s="129" t="str">
        <f t="shared" si="519"/>
        <v>직원10</v>
      </c>
      <c r="BO164" s="149">
        <f t="shared" si="523"/>
        <v>0</v>
      </c>
      <c r="BP164" s="149">
        <f t="shared" si="523"/>
        <v>0</v>
      </c>
      <c r="BQ164" s="149">
        <f t="shared" si="523"/>
        <v>0</v>
      </c>
      <c r="BR164" s="149">
        <f t="shared" si="523"/>
        <v>0</v>
      </c>
      <c r="BS164" s="149">
        <f t="shared" si="523"/>
        <v>0</v>
      </c>
      <c r="BT164" s="149">
        <f t="shared" si="523"/>
        <v>0</v>
      </c>
      <c r="BU164" s="149">
        <f t="shared" si="523"/>
        <v>0</v>
      </c>
      <c r="BV164" s="150">
        <f t="shared" ref="BV164:CS164" si="533">IFERROR(VLOOKUP(V92,$D$10:$H$20,5,0),0)</f>
        <v>0</v>
      </c>
      <c r="BW164" s="150">
        <f t="shared" si="533"/>
        <v>0</v>
      </c>
      <c r="BX164" s="150">
        <f t="shared" si="533"/>
        <v>0</v>
      </c>
      <c r="BY164" s="150">
        <f t="shared" si="533"/>
        <v>0</v>
      </c>
      <c r="BZ164" s="150">
        <f t="shared" si="533"/>
        <v>0</v>
      </c>
      <c r="CA164" s="150">
        <f t="shared" si="533"/>
        <v>0</v>
      </c>
      <c r="CB164" s="150">
        <f t="shared" si="533"/>
        <v>0</v>
      </c>
      <c r="CC164" s="150">
        <f t="shared" si="533"/>
        <v>0</v>
      </c>
      <c r="CD164" s="150">
        <f t="shared" si="533"/>
        <v>0</v>
      </c>
      <c r="CE164" s="150">
        <f t="shared" si="533"/>
        <v>0</v>
      </c>
      <c r="CF164" s="150">
        <f t="shared" si="533"/>
        <v>0</v>
      </c>
      <c r="CG164" s="150">
        <f t="shared" si="533"/>
        <v>0</v>
      </c>
      <c r="CH164" s="150">
        <f t="shared" si="533"/>
        <v>0</v>
      </c>
      <c r="CI164" s="150">
        <f t="shared" si="533"/>
        <v>0</v>
      </c>
      <c r="CJ164" s="150">
        <f t="shared" si="533"/>
        <v>0</v>
      </c>
      <c r="CK164" s="150">
        <f t="shared" si="533"/>
        <v>0</v>
      </c>
      <c r="CL164" s="150">
        <f t="shared" si="533"/>
        <v>0</v>
      </c>
      <c r="CM164" s="150">
        <f t="shared" si="533"/>
        <v>0</v>
      </c>
      <c r="CN164" s="150">
        <f t="shared" si="533"/>
        <v>0</v>
      </c>
      <c r="CO164" s="150">
        <f t="shared" si="533"/>
        <v>0</v>
      </c>
      <c r="CP164" s="150">
        <f t="shared" si="533"/>
        <v>0</v>
      </c>
      <c r="CQ164" s="150">
        <f t="shared" si="533"/>
        <v>0</v>
      </c>
      <c r="CR164" s="150">
        <f t="shared" si="533"/>
        <v>0</v>
      </c>
      <c r="CS164" s="151">
        <f t="shared" si="533"/>
        <v>0</v>
      </c>
    </row>
    <row r="165" spans="7:97">
      <c r="G165" s="1"/>
      <c r="H165" s="1"/>
      <c r="I165" s="1"/>
      <c r="J165" s="1"/>
      <c r="M165" s="43"/>
      <c r="N165" s="344" t="str">
        <f t="shared" si="517"/>
        <v>직원11</v>
      </c>
      <c r="O165" s="346">
        <f t="shared" si="530"/>
        <v>0</v>
      </c>
      <c r="P165" s="143">
        <f t="shared" si="530"/>
        <v>0</v>
      </c>
      <c r="Q165" s="143">
        <f t="shared" si="530"/>
        <v>0</v>
      </c>
      <c r="R165" s="143">
        <f t="shared" si="530"/>
        <v>0</v>
      </c>
      <c r="S165" s="143">
        <f t="shared" si="530"/>
        <v>0</v>
      </c>
      <c r="T165" s="143">
        <f t="shared" si="530"/>
        <v>0</v>
      </c>
      <c r="U165" s="143">
        <f t="shared" si="530"/>
        <v>0</v>
      </c>
      <c r="V165" s="144">
        <f t="shared" ref="V165:AS165" si="534">IFERROR(VLOOKUP(V93,$D$10:$H$20,5,0),0)</f>
        <v>0</v>
      </c>
      <c r="W165" s="144">
        <f t="shared" si="534"/>
        <v>0</v>
      </c>
      <c r="X165" s="144">
        <f t="shared" si="534"/>
        <v>0</v>
      </c>
      <c r="Y165" s="144">
        <f t="shared" si="534"/>
        <v>0</v>
      </c>
      <c r="Z165" s="144">
        <f t="shared" si="534"/>
        <v>0</v>
      </c>
      <c r="AA165" s="144">
        <f t="shared" si="534"/>
        <v>0</v>
      </c>
      <c r="AB165" s="144">
        <f t="shared" si="534"/>
        <v>0</v>
      </c>
      <c r="AC165" s="144">
        <f t="shared" si="534"/>
        <v>0</v>
      </c>
      <c r="AD165" s="144">
        <f t="shared" si="534"/>
        <v>0</v>
      </c>
      <c r="AE165" s="144">
        <f t="shared" si="534"/>
        <v>0</v>
      </c>
      <c r="AF165" s="144">
        <f t="shared" si="534"/>
        <v>0</v>
      </c>
      <c r="AG165" s="144">
        <f t="shared" si="534"/>
        <v>0</v>
      </c>
      <c r="AH165" s="144">
        <f t="shared" si="534"/>
        <v>0</v>
      </c>
      <c r="AI165" s="144">
        <f t="shared" si="534"/>
        <v>0</v>
      </c>
      <c r="AJ165" s="144">
        <f t="shared" si="534"/>
        <v>0</v>
      </c>
      <c r="AK165" s="144">
        <f t="shared" si="534"/>
        <v>0</v>
      </c>
      <c r="AL165" s="144">
        <f t="shared" si="534"/>
        <v>0</v>
      </c>
      <c r="AM165" s="144">
        <f t="shared" si="534"/>
        <v>0</v>
      </c>
      <c r="AN165" s="144">
        <f t="shared" si="534"/>
        <v>0</v>
      </c>
      <c r="AO165" s="144">
        <f t="shared" si="534"/>
        <v>0</v>
      </c>
      <c r="AP165" s="144">
        <f t="shared" si="534"/>
        <v>0</v>
      </c>
      <c r="AQ165" s="144">
        <f t="shared" si="534"/>
        <v>0</v>
      </c>
      <c r="AR165" s="144">
        <f t="shared" si="534"/>
        <v>0</v>
      </c>
      <c r="AS165" s="145">
        <f t="shared" si="534"/>
        <v>0</v>
      </c>
      <c r="AT165" s="214">
        <f t="shared" si="522"/>
        <v>0</v>
      </c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 s="129" t="str">
        <f t="shared" si="519"/>
        <v>직원11</v>
      </c>
      <c r="BO165" s="149">
        <f t="shared" ref="BO165:CS173" si="535">IFERROR(VLOOKUP(O93,$D$10:$H$20,5,0),0)</f>
        <v>0</v>
      </c>
      <c r="BP165" s="149">
        <f t="shared" si="535"/>
        <v>0</v>
      </c>
      <c r="BQ165" s="149">
        <f t="shared" si="535"/>
        <v>0</v>
      </c>
      <c r="BR165" s="149">
        <f t="shared" si="535"/>
        <v>0</v>
      </c>
      <c r="BS165" s="149">
        <f t="shared" si="535"/>
        <v>0</v>
      </c>
      <c r="BT165" s="149">
        <f t="shared" si="535"/>
        <v>0</v>
      </c>
      <c r="BU165" s="149">
        <f t="shared" si="535"/>
        <v>0</v>
      </c>
      <c r="BV165" s="150">
        <f t="shared" si="535"/>
        <v>0</v>
      </c>
      <c r="BW165" s="150">
        <f t="shared" si="535"/>
        <v>0</v>
      </c>
      <c r="BX165" s="150">
        <f t="shared" si="535"/>
        <v>0</v>
      </c>
      <c r="BY165" s="150">
        <f t="shared" si="535"/>
        <v>0</v>
      </c>
      <c r="BZ165" s="150">
        <f t="shared" si="535"/>
        <v>0</v>
      </c>
      <c r="CA165" s="150">
        <f t="shared" si="535"/>
        <v>0</v>
      </c>
      <c r="CB165" s="150">
        <f t="shared" si="535"/>
        <v>0</v>
      </c>
      <c r="CC165" s="150">
        <f t="shared" si="535"/>
        <v>0</v>
      </c>
      <c r="CD165" s="150">
        <f t="shared" si="535"/>
        <v>0</v>
      </c>
      <c r="CE165" s="150">
        <f t="shared" si="535"/>
        <v>0</v>
      </c>
      <c r="CF165" s="150">
        <f t="shared" si="535"/>
        <v>0</v>
      </c>
      <c r="CG165" s="150">
        <f t="shared" si="535"/>
        <v>0</v>
      </c>
      <c r="CH165" s="150">
        <f t="shared" si="535"/>
        <v>0</v>
      </c>
      <c r="CI165" s="150">
        <f t="shared" si="535"/>
        <v>0</v>
      </c>
      <c r="CJ165" s="150">
        <f t="shared" si="535"/>
        <v>0</v>
      </c>
      <c r="CK165" s="150">
        <f t="shared" si="535"/>
        <v>0</v>
      </c>
      <c r="CL165" s="150">
        <f t="shared" si="535"/>
        <v>0</v>
      </c>
      <c r="CM165" s="150">
        <f t="shared" si="535"/>
        <v>0</v>
      </c>
      <c r="CN165" s="150">
        <f t="shared" si="535"/>
        <v>0</v>
      </c>
      <c r="CO165" s="150">
        <f t="shared" si="535"/>
        <v>0</v>
      </c>
      <c r="CP165" s="150">
        <f t="shared" si="535"/>
        <v>0</v>
      </c>
      <c r="CQ165" s="150">
        <f t="shared" si="535"/>
        <v>0</v>
      </c>
      <c r="CR165" s="150">
        <f t="shared" si="535"/>
        <v>0</v>
      </c>
      <c r="CS165" s="151">
        <f t="shared" si="535"/>
        <v>0</v>
      </c>
    </row>
    <row r="166" spans="7:97">
      <c r="G166" s="1"/>
      <c r="H166" s="1"/>
      <c r="I166" s="1"/>
      <c r="J166" s="1"/>
      <c r="M166" s="43"/>
      <c r="N166" s="344" t="str">
        <f t="shared" si="517"/>
        <v>직원12</v>
      </c>
      <c r="O166" s="346">
        <f t="shared" si="530"/>
        <v>0</v>
      </c>
      <c r="P166" s="143">
        <f t="shared" si="530"/>
        <v>0</v>
      </c>
      <c r="Q166" s="143">
        <f t="shared" si="530"/>
        <v>0</v>
      </c>
      <c r="R166" s="143">
        <f t="shared" si="530"/>
        <v>0</v>
      </c>
      <c r="S166" s="143">
        <f t="shared" si="530"/>
        <v>0</v>
      </c>
      <c r="T166" s="143">
        <f t="shared" si="530"/>
        <v>0</v>
      </c>
      <c r="U166" s="143">
        <f t="shared" si="530"/>
        <v>0</v>
      </c>
      <c r="V166" s="144">
        <f t="shared" ref="V166:AS166" si="536">IFERROR(VLOOKUP(V94,$D$10:$H$20,5,0),0)</f>
        <v>0</v>
      </c>
      <c r="W166" s="144">
        <f t="shared" si="536"/>
        <v>0</v>
      </c>
      <c r="X166" s="144">
        <f t="shared" si="536"/>
        <v>0</v>
      </c>
      <c r="Y166" s="144">
        <f t="shared" si="536"/>
        <v>0</v>
      </c>
      <c r="Z166" s="144">
        <f t="shared" si="536"/>
        <v>0</v>
      </c>
      <c r="AA166" s="144">
        <f t="shared" si="536"/>
        <v>0</v>
      </c>
      <c r="AB166" s="144">
        <f t="shared" si="536"/>
        <v>0</v>
      </c>
      <c r="AC166" s="144">
        <f t="shared" si="536"/>
        <v>0</v>
      </c>
      <c r="AD166" s="144">
        <f t="shared" si="536"/>
        <v>0</v>
      </c>
      <c r="AE166" s="144">
        <f t="shared" si="536"/>
        <v>0</v>
      </c>
      <c r="AF166" s="144">
        <f t="shared" si="536"/>
        <v>0</v>
      </c>
      <c r="AG166" s="144">
        <f t="shared" si="536"/>
        <v>0</v>
      </c>
      <c r="AH166" s="144">
        <f t="shared" si="536"/>
        <v>0</v>
      </c>
      <c r="AI166" s="144">
        <f t="shared" si="536"/>
        <v>0</v>
      </c>
      <c r="AJ166" s="144">
        <f t="shared" si="536"/>
        <v>0</v>
      </c>
      <c r="AK166" s="144">
        <f t="shared" si="536"/>
        <v>0</v>
      </c>
      <c r="AL166" s="144">
        <f t="shared" si="536"/>
        <v>0</v>
      </c>
      <c r="AM166" s="144">
        <f t="shared" si="536"/>
        <v>0</v>
      </c>
      <c r="AN166" s="144">
        <f t="shared" si="536"/>
        <v>0</v>
      </c>
      <c r="AO166" s="144">
        <f t="shared" si="536"/>
        <v>0</v>
      </c>
      <c r="AP166" s="144">
        <f t="shared" si="536"/>
        <v>0</v>
      </c>
      <c r="AQ166" s="144">
        <f t="shared" si="536"/>
        <v>0</v>
      </c>
      <c r="AR166" s="144">
        <f t="shared" si="536"/>
        <v>0</v>
      </c>
      <c r="AS166" s="145">
        <f t="shared" si="536"/>
        <v>0</v>
      </c>
      <c r="AT166" s="214">
        <f t="shared" si="522"/>
        <v>0</v>
      </c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 s="129" t="str">
        <f t="shared" si="519"/>
        <v>직원12</v>
      </c>
      <c r="BO166" s="149">
        <f t="shared" si="535"/>
        <v>0</v>
      </c>
      <c r="BP166" s="149">
        <f t="shared" si="535"/>
        <v>0</v>
      </c>
      <c r="BQ166" s="149">
        <f t="shared" si="535"/>
        <v>0</v>
      </c>
      <c r="BR166" s="149">
        <f t="shared" si="535"/>
        <v>0</v>
      </c>
      <c r="BS166" s="149">
        <f t="shared" si="535"/>
        <v>0</v>
      </c>
      <c r="BT166" s="149">
        <f t="shared" si="535"/>
        <v>0</v>
      </c>
      <c r="BU166" s="149">
        <f t="shared" si="535"/>
        <v>0</v>
      </c>
      <c r="BV166" s="150">
        <f t="shared" si="535"/>
        <v>0</v>
      </c>
      <c r="BW166" s="150">
        <f t="shared" si="535"/>
        <v>0</v>
      </c>
      <c r="BX166" s="150">
        <f t="shared" si="535"/>
        <v>0</v>
      </c>
      <c r="BY166" s="150">
        <f t="shared" si="535"/>
        <v>0</v>
      </c>
      <c r="BZ166" s="150">
        <f t="shared" si="535"/>
        <v>0</v>
      </c>
      <c r="CA166" s="150">
        <f t="shared" si="535"/>
        <v>0</v>
      </c>
      <c r="CB166" s="150">
        <f t="shared" si="535"/>
        <v>0</v>
      </c>
      <c r="CC166" s="150">
        <f t="shared" si="535"/>
        <v>0</v>
      </c>
      <c r="CD166" s="150">
        <f t="shared" si="535"/>
        <v>0</v>
      </c>
      <c r="CE166" s="150">
        <f t="shared" si="535"/>
        <v>0</v>
      </c>
      <c r="CF166" s="150">
        <f t="shared" si="535"/>
        <v>0</v>
      </c>
      <c r="CG166" s="150">
        <f t="shared" si="535"/>
        <v>0</v>
      </c>
      <c r="CH166" s="150">
        <f t="shared" si="535"/>
        <v>0</v>
      </c>
      <c r="CI166" s="150">
        <f t="shared" si="535"/>
        <v>0</v>
      </c>
      <c r="CJ166" s="150">
        <f t="shared" si="535"/>
        <v>0</v>
      </c>
      <c r="CK166" s="150">
        <f t="shared" si="535"/>
        <v>0</v>
      </c>
      <c r="CL166" s="150">
        <f t="shared" si="535"/>
        <v>0</v>
      </c>
      <c r="CM166" s="150">
        <f t="shared" si="535"/>
        <v>0</v>
      </c>
      <c r="CN166" s="150">
        <f t="shared" si="535"/>
        <v>0</v>
      </c>
      <c r="CO166" s="150">
        <f t="shared" si="535"/>
        <v>0</v>
      </c>
      <c r="CP166" s="150">
        <f t="shared" si="535"/>
        <v>0</v>
      </c>
      <c r="CQ166" s="150">
        <f t="shared" si="535"/>
        <v>0</v>
      </c>
      <c r="CR166" s="150">
        <f t="shared" si="535"/>
        <v>0</v>
      </c>
      <c r="CS166" s="151">
        <f t="shared" si="535"/>
        <v>0</v>
      </c>
    </row>
    <row r="167" spans="7:97">
      <c r="G167" s="1"/>
      <c r="H167" s="1"/>
      <c r="I167" s="1"/>
      <c r="J167" s="1"/>
      <c r="M167" s="43"/>
      <c r="N167" s="344" t="str">
        <f t="shared" si="517"/>
        <v>직원13</v>
      </c>
      <c r="O167" s="346">
        <f t="shared" si="530"/>
        <v>0</v>
      </c>
      <c r="P167" s="143">
        <f t="shared" si="530"/>
        <v>0</v>
      </c>
      <c r="Q167" s="143">
        <f t="shared" si="530"/>
        <v>0</v>
      </c>
      <c r="R167" s="143">
        <f t="shared" si="530"/>
        <v>0</v>
      </c>
      <c r="S167" s="143">
        <f t="shared" si="530"/>
        <v>0</v>
      </c>
      <c r="T167" s="143">
        <f t="shared" si="530"/>
        <v>0</v>
      </c>
      <c r="U167" s="143">
        <f t="shared" si="530"/>
        <v>0</v>
      </c>
      <c r="V167" s="144">
        <f t="shared" ref="V167:AS167" si="537">IFERROR(VLOOKUP(V95,$D$10:$H$20,5,0),0)</f>
        <v>0</v>
      </c>
      <c r="W167" s="144">
        <f t="shared" si="537"/>
        <v>0</v>
      </c>
      <c r="X167" s="144">
        <f t="shared" si="537"/>
        <v>0</v>
      </c>
      <c r="Y167" s="144">
        <f t="shared" si="537"/>
        <v>0</v>
      </c>
      <c r="Z167" s="144">
        <f t="shared" si="537"/>
        <v>0</v>
      </c>
      <c r="AA167" s="144">
        <f t="shared" si="537"/>
        <v>0</v>
      </c>
      <c r="AB167" s="144">
        <f t="shared" si="537"/>
        <v>0</v>
      </c>
      <c r="AC167" s="144">
        <f t="shared" si="537"/>
        <v>0</v>
      </c>
      <c r="AD167" s="144">
        <f t="shared" si="537"/>
        <v>0</v>
      </c>
      <c r="AE167" s="144">
        <f t="shared" si="537"/>
        <v>0</v>
      </c>
      <c r="AF167" s="144">
        <f t="shared" si="537"/>
        <v>0</v>
      </c>
      <c r="AG167" s="144">
        <f t="shared" si="537"/>
        <v>0</v>
      </c>
      <c r="AH167" s="144">
        <f t="shared" si="537"/>
        <v>0</v>
      </c>
      <c r="AI167" s="144">
        <f t="shared" si="537"/>
        <v>0</v>
      </c>
      <c r="AJ167" s="144">
        <f t="shared" si="537"/>
        <v>0</v>
      </c>
      <c r="AK167" s="144">
        <f t="shared" si="537"/>
        <v>0</v>
      </c>
      <c r="AL167" s="144">
        <f t="shared" si="537"/>
        <v>0</v>
      </c>
      <c r="AM167" s="144">
        <f t="shared" si="537"/>
        <v>0</v>
      </c>
      <c r="AN167" s="144">
        <f t="shared" si="537"/>
        <v>0</v>
      </c>
      <c r="AO167" s="144">
        <f t="shared" si="537"/>
        <v>0</v>
      </c>
      <c r="AP167" s="144">
        <f t="shared" si="537"/>
        <v>0</v>
      </c>
      <c r="AQ167" s="144">
        <f t="shared" si="537"/>
        <v>0</v>
      </c>
      <c r="AR167" s="144">
        <f t="shared" si="537"/>
        <v>0</v>
      </c>
      <c r="AS167" s="145">
        <f t="shared" si="537"/>
        <v>0</v>
      </c>
      <c r="AT167" s="214">
        <f t="shared" si="522"/>
        <v>0</v>
      </c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 s="129" t="str">
        <f t="shared" si="519"/>
        <v>직원13</v>
      </c>
      <c r="BO167" s="149">
        <f t="shared" si="535"/>
        <v>0</v>
      </c>
      <c r="BP167" s="149">
        <f t="shared" si="535"/>
        <v>0</v>
      </c>
      <c r="BQ167" s="149">
        <f t="shared" si="535"/>
        <v>0</v>
      </c>
      <c r="BR167" s="149">
        <f t="shared" si="535"/>
        <v>0</v>
      </c>
      <c r="BS167" s="149">
        <f t="shared" si="535"/>
        <v>0</v>
      </c>
      <c r="BT167" s="149">
        <f t="shared" si="535"/>
        <v>0</v>
      </c>
      <c r="BU167" s="149">
        <f t="shared" si="535"/>
        <v>0</v>
      </c>
      <c r="BV167" s="150">
        <f t="shared" si="535"/>
        <v>0</v>
      </c>
      <c r="BW167" s="150">
        <f t="shared" si="535"/>
        <v>0</v>
      </c>
      <c r="BX167" s="150">
        <f t="shared" si="535"/>
        <v>0</v>
      </c>
      <c r="BY167" s="150">
        <f t="shared" si="535"/>
        <v>0</v>
      </c>
      <c r="BZ167" s="150">
        <f t="shared" si="535"/>
        <v>0</v>
      </c>
      <c r="CA167" s="150">
        <f t="shared" si="535"/>
        <v>0</v>
      </c>
      <c r="CB167" s="150">
        <f t="shared" si="535"/>
        <v>0</v>
      </c>
      <c r="CC167" s="150">
        <f t="shared" si="535"/>
        <v>0</v>
      </c>
      <c r="CD167" s="150">
        <f t="shared" si="535"/>
        <v>0</v>
      </c>
      <c r="CE167" s="150">
        <f t="shared" si="535"/>
        <v>0</v>
      </c>
      <c r="CF167" s="150">
        <f t="shared" si="535"/>
        <v>0</v>
      </c>
      <c r="CG167" s="150">
        <f t="shared" si="535"/>
        <v>0</v>
      </c>
      <c r="CH167" s="150">
        <f t="shared" si="535"/>
        <v>0</v>
      </c>
      <c r="CI167" s="150">
        <f t="shared" si="535"/>
        <v>0</v>
      </c>
      <c r="CJ167" s="150">
        <f t="shared" si="535"/>
        <v>0</v>
      </c>
      <c r="CK167" s="150">
        <f t="shared" si="535"/>
        <v>0</v>
      </c>
      <c r="CL167" s="150">
        <f t="shared" si="535"/>
        <v>0</v>
      </c>
      <c r="CM167" s="150">
        <f t="shared" si="535"/>
        <v>0</v>
      </c>
      <c r="CN167" s="150">
        <f t="shared" si="535"/>
        <v>0</v>
      </c>
      <c r="CO167" s="150">
        <f t="shared" si="535"/>
        <v>0</v>
      </c>
      <c r="CP167" s="150">
        <f t="shared" si="535"/>
        <v>0</v>
      </c>
      <c r="CQ167" s="150">
        <f t="shared" si="535"/>
        <v>0</v>
      </c>
      <c r="CR167" s="150">
        <f t="shared" si="535"/>
        <v>0</v>
      </c>
      <c r="CS167" s="151">
        <f t="shared" si="535"/>
        <v>0</v>
      </c>
    </row>
    <row r="168" spans="7:97">
      <c r="G168" s="1"/>
      <c r="H168" s="1"/>
      <c r="I168" s="1"/>
      <c r="J168" s="1"/>
      <c r="M168" s="43"/>
      <c r="N168" s="344" t="str">
        <f t="shared" si="517"/>
        <v>직원14</v>
      </c>
      <c r="O168" s="346">
        <f t="shared" si="530"/>
        <v>0</v>
      </c>
      <c r="P168" s="143">
        <f t="shared" si="530"/>
        <v>0</v>
      </c>
      <c r="Q168" s="143">
        <f t="shared" si="530"/>
        <v>0</v>
      </c>
      <c r="R168" s="143">
        <f t="shared" si="530"/>
        <v>0</v>
      </c>
      <c r="S168" s="143">
        <f t="shared" si="530"/>
        <v>0</v>
      </c>
      <c r="T168" s="143">
        <f t="shared" si="530"/>
        <v>0</v>
      </c>
      <c r="U168" s="143">
        <f t="shared" si="530"/>
        <v>0</v>
      </c>
      <c r="V168" s="144">
        <f t="shared" ref="V168:AS168" si="538">IFERROR(VLOOKUP(V96,$D$10:$H$20,5,0),0)</f>
        <v>0</v>
      </c>
      <c r="W168" s="144">
        <f t="shared" si="538"/>
        <v>0</v>
      </c>
      <c r="X168" s="144">
        <f t="shared" si="538"/>
        <v>0</v>
      </c>
      <c r="Y168" s="144">
        <f t="shared" si="538"/>
        <v>0</v>
      </c>
      <c r="Z168" s="144">
        <f t="shared" si="538"/>
        <v>0</v>
      </c>
      <c r="AA168" s="144">
        <f t="shared" si="538"/>
        <v>0</v>
      </c>
      <c r="AB168" s="144">
        <f t="shared" si="538"/>
        <v>0</v>
      </c>
      <c r="AC168" s="144">
        <f t="shared" si="538"/>
        <v>0</v>
      </c>
      <c r="AD168" s="144">
        <f t="shared" si="538"/>
        <v>0</v>
      </c>
      <c r="AE168" s="144">
        <f t="shared" si="538"/>
        <v>0</v>
      </c>
      <c r="AF168" s="144">
        <f t="shared" si="538"/>
        <v>0</v>
      </c>
      <c r="AG168" s="144">
        <f t="shared" si="538"/>
        <v>0</v>
      </c>
      <c r="AH168" s="144">
        <f t="shared" si="538"/>
        <v>0</v>
      </c>
      <c r="AI168" s="144">
        <f t="shared" si="538"/>
        <v>0</v>
      </c>
      <c r="AJ168" s="144">
        <f t="shared" si="538"/>
        <v>0</v>
      </c>
      <c r="AK168" s="144">
        <f t="shared" si="538"/>
        <v>0</v>
      </c>
      <c r="AL168" s="144">
        <f t="shared" si="538"/>
        <v>0</v>
      </c>
      <c r="AM168" s="144">
        <f t="shared" si="538"/>
        <v>0</v>
      </c>
      <c r="AN168" s="144">
        <f t="shared" si="538"/>
        <v>0</v>
      </c>
      <c r="AO168" s="144">
        <f t="shared" si="538"/>
        <v>0</v>
      </c>
      <c r="AP168" s="144">
        <f t="shared" si="538"/>
        <v>0</v>
      </c>
      <c r="AQ168" s="144">
        <f t="shared" si="538"/>
        <v>0</v>
      </c>
      <c r="AR168" s="144">
        <f t="shared" si="538"/>
        <v>0</v>
      </c>
      <c r="AS168" s="145">
        <f t="shared" si="538"/>
        <v>0</v>
      </c>
      <c r="AT168" s="214">
        <f t="shared" si="522"/>
        <v>0</v>
      </c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 s="129" t="str">
        <f t="shared" si="519"/>
        <v>직원14</v>
      </c>
      <c r="BO168" s="149">
        <f t="shared" si="535"/>
        <v>0</v>
      </c>
      <c r="BP168" s="149">
        <f t="shared" si="535"/>
        <v>0</v>
      </c>
      <c r="BQ168" s="149">
        <f t="shared" si="535"/>
        <v>0</v>
      </c>
      <c r="BR168" s="149">
        <f t="shared" si="535"/>
        <v>0</v>
      </c>
      <c r="BS168" s="149">
        <f t="shared" si="535"/>
        <v>0</v>
      </c>
      <c r="BT168" s="149">
        <f t="shared" si="535"/>
        <v>0</v>
      </c>
      <c r="BU168" s="149">
        <f t="shared" si="535"/>
        <v>0</v>
      </c>
      <c r="BV168" s="150">
        <f t="shared" si="535"/>
        <v>0</v>
      </c>
      <c r="BW168" s="150">
        <f t="shared" si="535"/>
        <v>0</v>
      </c>
      <c r="BX168" s="150">
        <f t="shared" si="535"/>
        <v>0</v>
      </c>
      <c r="BY168" s="150">
        <f t="shared" si="535"/>
        <v>0</v>
      </c>
      <c r="BZ168" s="150">
        <f t="shared" si="535"/>
        <v>0</v>
      </c>
      <c r="CA168" s="150">
        <f t="shared" si="535"/>
        <v>0</v>
      </c>
      <c r="CB168" s="150">
        <f t="shared" si="535"/>
        <v>0</v>
      </c>
      <c r="CC168" s="150">
        <f t="shared" si="535"/>
        <v>0</v>
      </c>
      <c r="CD168" s="150">
        <f t="shared" si="535"/>
        <v>0</v>
      </c>
      <c r="CE168" s="150">
        <f t="shared" si="535"/>
        <v>0</v>
      </c>
      <c r="CF168" s="150">
        <f t="shared" si="535"/>
        <v>0</v>
      </c>
      <c r="CG168" s="150">
        <f t="shared" si="535"/>
        <v>0</v>
      </c>
      <c r="CH168" s="150">
        <f t="shared" si="535"/>
        <v>0</v>
      </c>
      <c r="CI168" s="150">
        <f t="shared" si="535"/>
        <v>0</v>
      </c>
      <c r="CJ168" s="150">
        <f t="shared" si="535"/>
        <v>0</v>
      </c>
      <c r="CK168" s="150">
        <f t="shared" si="535"/>
        <v>0</v>
      </c>
      <c r="CL168" s="150">
        <f t="shared" si="535"/>
        <v>0</v>
      </c>
      <c r="CM168" s="150">
        <f t="shared" si="535"/>
        <v>0</v>
      </c>
      <c r="CN168" s="150">
        <f t="shared" si="535"/>
        <v>0</v>
      </c>
      <c r="CO168" s="150">
        <f t="shared" si="535"/>
        <v>0</v>
      </c>
      <c r="CP168" s="150">
        <f t="shared" si="535"/>
        <v>0</v>
      </c>
      <c r="CQ168" s="150">
        <f t="shared" si="535"/>
        <v>0</v>
      </c>
      <c r="CR168" s="150">
        <f t="shared" si="535"/>
        <v>0</v>
      </c>
      <c r="CS168" s="151">
        <f t="shared" si="535"/>
        <v>0</v>
      </c>
    </row>
    <row r="169" spans="7:97">
      <c r="G169" s="1"/>
      <c r="H169" s="1"/>
      <c r="I169" s="1"/>
      <c r="J169" s="1"/>
      <c r="M169" s="43"/>
      <c r="N169" s="344" t="str">
        <f t="shared" ref="N169:N184" si="539">N97</f>
        <v>직원15</v>
      </c>
      <c r="O169" s="346">
        <f t="shared" si="530"/>
        <v>0</v>
      </c>
      <c r="P169" s="143">
        <f t="shared" si="530"/>
        <v>0</v>
      </c>
      <c r="Q169" s="143">
        <f t="shared" si="530"/>
        <v>0</v>
      </c>
      <c r="R169" s="143">
        <f t="shared" si="530"/>
        <v>0</v>
      </c>
      <c r="S169" s="143">
        <f t="shared" si="530"/>
        <v>0</v>
      </c>
      <c r="T169" s="143">
        <f t="shared" si="530"/>
        <v>0</v>
      </c>
      <c r="U169" s="143">
        <f t="shared" si="530"/>
        <v>0</v>
      </c>
      <c r="V169" s="144">
        <f t="shared" ref="V169:AS169" si="540">IFERROR(VLOOKUP(V97,$D$10:$H$20,5,0),0)</f>
        <v>0</v>
      </c>
      <c r="W169" s="144">
        <f t="shared" si="540"/>
        <v>0</v>
      </c>
      <c r="X169" s="144">
        <f t="shared" si="540"/>
        <v>0</v>
      </c>
      <c r="Y169" s="144">
        <f t="shared" si="540"/>
        <v>0</v>
      </c>
      <c r="Z169" s="144">
        <f t="shared" si="540"/>
        <v>0</v>
      </c>
      <c r="AA169" s="144">
        <f t="shared" si="540"/>
        <v>0</v>
      </c>
      <c r="AB169" s="144">
        <f t="shared" si="540"/>
        <v>0</v>
      </c>
      <c r="AC169" s="144">
        <f t="shared" si="540"/>
        <v>0</v>
      </c>
      <c r="AD169" s="144">
        <f t="shared" si="540"/>
        <v>0</v>
      </c>
      <c r="AE169" s="144">
        <f t="shared" si="540"/>
        <v>0</v>
      </c>
      <c r="AF169" s="144">
        <f t="shared" si="540"/>
        <v>0</v>
      </c>
      <c r="AG169" s="144">
        <f t="shared" si="540"/>
        <v>0</v>
      </c>
      <c r="AH169" s="144">
        <f t="shared" si="540"/>
        <v>0</v>
      </c>
      <c r="AI169" s="144">
        <f t="shared" si="540"/>
        <v>0</v>
      </c>
      <c r="AJ169" s="144">
        <f t="shared" si="540"/>
        <v>0</v>
      </c>
      <c r="AK169" s="144">
        <f t="shared" si="540"/>
        <v>0</v>
      </c>
      <c r="AL169" s="144">
        <f t="shared" si="540"/>
        <v>0</v>
      </c>
      <c r="AM169" s="144">
        <f t="shared" si="540"/>
        <v>0</v>
      </c>
      <c r="AN169" s="144">
        <f t="shared" si="540"/>
        <v>0</v>
      </c>
      <c r="AO169" s="144">
        <f t="shared" si="540"/>
        <v>0</v>
      </c>
      <c r="AP169" s="144">
        <f t="shared" si="540"/>
        <v>0</v>
      </c>
      <c r="AQ169" s="144">
        <f t="shared" si="540"/>
        <v>0</v>
      </c>
      <c r="AR169" s="144">
        <f t="shared" si="540"/>
        <v>0</v>
      </c>
      <c r="AS169" s="145">
        <f t="shared" si="540"/>
        <v>0</v>
      </c>
      <c r="AT169" s="214">
        <f t="shared" si="522"/>
        <v>0</v>
      </c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 s="129" t="str">
        <f t="shared" ref="BN169:BN184" si="541">BN97</f>
        <v>직원15</v>
      </c>
      <c r="BO169" s="149">
        <f t="shared" si="535"/>
        <v>0</v>
      </c>
      <c r="BP169" s="149">
        <f t="shared" si="535"/>
        <v>0</v>
      </c>
      <c r="BQ169" s="149">
        <f t="shared" si="535"/>
        <v>0</v>
      </c>
      <c r="BR169" s="149">
        <f t="shared" si="535"/>
        <v>0</v>
      </c>
      <c r="BS169" s="149">
        <f t="shared" si="535"/>
        <v>0</v>
      </c>
      <c r="BT169" s="149">
        <f t="shared" si="535"/>
        <v>0</v>
      </c>
      <c r="BU169" s="149">
        <f t="shared" si="535"/>
        <v>0</v>
      </c>
      <c r="BV169" s="150">
        <f t="shared" si="535"/>
        <v>0</v>
      </c>
      <c r="BW169" s="150">
        <f t="shared" si="535"/>
        <v>0</v>
      </c>
      <c r="BX169" s="150">
        <f t="shared" si="535"/>
        <v>0</v>
      </c>
      <c r="BY169" s="150">
        <f t="shared" si="535"/>
        <v>0</v>
      </c>
      <c r="BZ169" s="150">
        <f t="shared" si="535"/>
        <v>0</v>
      </c>
      <c r="CA169" s="150">
        <f t="shared" si="535"/>
        <v>0</v>
      </c>
      <c r="CB169" s="150">
        <f t="shared" si="535"/>
        <v>0</v>
      </c>
      <c r="CC169" s="150">
        <f t="shared" si="535"/>
        <v>0</v>
      </c>
      <c r="CD169" s="150">
        <f t="shared" si="535"/>
        <v>0</v>
      </c>
      <c r="CE169" s="150">
        <f t="shared" si="535"/>
        <v>0</v>
      </c>
      <c r="CF169" s="150">
        <f t="shared" si="535"/>
        <v>0</v>
      </c>
      <c r="CG169" s="150">
        <f t="shared" si="535"/>
        <v>0</v>
      </c>
      <c r="CH169" s="150">
        <f t="shared" si="535"/>
        <v>0</v>
      </c>
      <c r="CI169" s="150">
        <f t="shared" si="535"/>
        <v>0</v>
      </c>
      <c r="CJ169" s="150">
        <f t="shared" si="535"/>
        <v>0</v>
      </c>
      <c r="CK169" s="150">
        <f t="shared" si="535"/>
        <v>0</v>
      </c>
      <c r="CL169" s="150">
        <f t="shared" si="535"/>
        <v>0</v>
      </c>
      <c r="CM169" s="150">
        <f t="shared" si="535"/>
        <v>0</v>
      </c>
      <c r="CN169" s="150">
        <f t="shared" si="535"/>
        <v>0</v>
      </c>
      <c r="CO169" s="150">
        <f t="shared" si="535"/>
        <v>0</v>
      </c>
      <c r="CP169" s="150">
        <f t="shared" si="535"/>
        <v>0</v>
      </c>
      <c r="CQ169" s="150">
        <f t="shared" si="535"/>
        <v>0</v>
      </c>
      <c r="CR169" s="150">
        <f t="shared" si="535"/>
        <v>0</v>
      </c>
      <c r="CS169" s="151">
        <f t="shared" si="535"/>
        <v>0</v>
      </c>
    </row>
    <row r="170" spans="7:97">
      <c r="G170" s="1"/>
      <c r="H170" s="1"/>
      <c r="I170" s="1"/>
      <c r="J170" s="1"/>
      <c r="M170" s="43"/>
      <c r="N170" s="339" t="str">
        <f t="shared" si="539"/>
        <v>직원16</v>
      </c>
      <c r="O170" s="315">
        <f t="shared" ref="O170:AS178" si="542">IFERROR(VLOOKUP(O98,$D$10:$H$20,5,0),0)</f>
        <v>0</v>
      </c>
      <c r="P170" s="120">
        <f t="shared" si="542"/>
        <v>0</v>
      </c>
      <c r="Q170" s="120">
        <f t="shared" si="542"/>
        <v>0</v>
      </c>
      <c r="R170" s="120">
        <f t="shared" si="542"/>
        <v>0</v>
      </c>
      <c r="S170" s="120">
        <f t="shared" si="542"/>
        <v>0</v>
      </c>
      <c r="T170" s="120">
        <f t="shared" si="542"/>
        <v>0</v>
      </c>
      <c r="U170" s="120">
        <f t="shared" si="542"/>
        <v>0</v>
      </c>
      <c r="V170" s="120">
        <f t="shared" si="542"/>
        <v>0</v>
      </c>
      <c r="W170" s="120">
        <f t="shared" si="542"/>
        <v>0</v>
      </c>
      <c r="X170" s="120">
        <f t="shared" si="542"/>
        <v>0</v>
      </c>
      <c r="Y170" s="120">
        <f t="shared" si="542"/>
        <v>0</v>
      </c>
      <c r="Z170" s="120">
        <f t="shared" si="542"/>
        <v>0</v>
      </c>
      <c r="AA170" s="120">
        <f t="shared" si="542"/>
        <v>0</v>
      </c>
      <c r="AB170" s="120">
        <f t="shared" si="542"/>
        <v>0</v>
      </c>
      <c r="AC170" s="120">
        <f t="shared" si="542"/>
        <v>0</v>
      </c>
      <c r="AD170" s="120">
        <f t="shared" si="542"/>
        <v>0</v>
      </c>
      <c r="AE170" s="174">
        <f t="shared" si="542"/>
        <v>0</v>
      </c>
      <c r="AF170" s="174">
        <f t="shared" si="542"/>
        <v>0</v>
      </c>
      <c r="AG170" s="174">
        <f t="shared" si="542"/>
        <v>0</v>
      </c>
      <c r="AH170" s="174">
        <f t="shared" si="542"/>
        <v>0</v>
      </c>
      <c r="AI170" s="174">
        <f t="shared" si="542"/>
        <v>0</v>
      </c>
      <c r="AJ170" s="174">
        <f t="shared" si="542"/>
        <v>0</v>
      </c>
      <c r="AK170" s="174">
        <f t="shared" si="542"/>
        <v>0</v>
      </c>
      <c r="AL170" s="174">
        <f t="shared" si="542"/>
        <v>0</v>
      </c>
      <c r="AM170" s="174">
        <f t="shared" si="542"/>
        <v>0</v>
      </c>
      <c r="AN170" s="174">
        <f t="shared" si="542"/>
        <v>0</v>
      </c>
      <c r="AO170" s="174">
        <f t="shared" si="542"/>
        <v>0</v>
      </c>
      <c r="AP170" s="174">
        <f t="shared" si="542"/>
        <v>0</v>
      </c>
      <c r="AQ170" s="174">
        <f t="shared" si="542"/>
        <v>0</v>
      </c>
      <c r="AR170" s="174">
        <f t="shared" si="542"/>
        <v>0</v>
      </c>
      <c r="AS170" s="175">
        <f t="shared" si="542"/>
        <v>0</v>
      </c>
      <c r="AT170" s="214">
        <f t="shared" si="522"/>
        <v>0</v>
      </c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 s="133" t="str">
        <f t="shared" si="541"/>
        <v>직원16</v>
      </c>
      <c r="BO170" s="178">
        <f t="shared" si="535"/>
        <v>0</v>
      </c>
      <c r="BP170" s="178">
        <f t="shared" si="535"/>
        <v>0</v>
      </c>
      <c r="BQ170" s="178">
        <f t="shared" si="535"/>
        <v>0</v>
      </c>
      <c r="BR170" s="178">
        <f t="shared" si="535"/>
        <v>0</v>
      </c>
      <c r="BS170" s="178">
        <f t="shared" si="535"/>
        <v>0</v>
      </c>
      <c r="BT170" s="178">
        <f t="shared" si="535"/>
        <v>0</v>
      </c>
      <c r="BU170" s="178">
        <f t="shared" si="535"/>
        <v>0</v>
      </c>
      <c r="BV170" s="178">
        <f t="shared" si="535"/>
        <v>0</v>
      </c>
      <c r="BW170" s="178">
        <f t="shared" si="535"/>
        <v>0</v>
      </c>
      <c r="BX170" s="178">
        <f t="shared" si="535"/>
        <v>0</v>
      </c>
      <c r="BY170" s="178">
        <f t="shared" si="535"/>
        <v>0</v>
      </c>
      <c r="BZ170" s="178">
        <f t="shared" si="535"/>
        <v>0</v>
      </c>
      <c r="CA170" s="178">
        <f t="shared" si="535"/>
        <v>0</v>
      </c>
      <c r="CB170" s="178">
        <f t="shared" si="535"/>
        <v>0</v>
      </c>
      <c r="CC170" s="178">
        <f t="shared" si="535"/>
        <v>0</v>
      </c>
      <c r="CD170" s="178">
        <f t="shared" si="535"/>
        <v>0</v>
      </c>
      <c r="CE170" s="179">
        <f t="shared" si="535"/>
        <v>0</v>
      </c>
      <c r="CF170" s="179">
        <f t="shared" si="535"/>
        <v>0</v>
      </c>
      <c r="CG170" s="179">
        <f t="shared" si="535"/>
        <v>0</v>
      </c>
      <c r="CH170" s="179">
        <f t="shared" si="535"/>
        <v>0</v>
      </c>
      <c r="CI170" s="179">
        <f t="shared" si="535"/>
        <v>0</v>
      </c>
      <c r="CJ170" s="179">
        <f t="shared" si="535"/>
        <v>0</v>
      </c>
      <c r="CK170" s="179">
        <f t="shared" si="535"/>
        <v>0</v>
      </c>
      <c r="CL170" s="179">
        <f t="shared" si="535"/>
        <v>0</v>
      </c>
      <c r="CM170" s="179">
        <f t="shared" si="535"/>
        <v>0</v>
      </c>
      <c r="CN170" s="179">
        <f t="shared" si="535"/>
        <v>0</v>
      </c>
      <c r="CO170" s="179">
        <f t="shared" si="535"/>
        <v>0</v>
      </c>
      <c r="CP170" s="179">
        <f t="shared" si="535"/>
        <v>0</v>
      </c>
      <c r="CQ170" s="179">
        <f t="shared" si="535"/>
        <v>0</v>
      </c>
      <c r="CR170" s="179">
        <f t="shared" si="535"/>
        <v>0</v>
      </c>
      <c r="CS170" s="180">
        <f t="shared" si="535"/>
        <v>0</v>
      </c>
    </row>
    <row r="171" spans="7:97">
      <c r="G171" s="1"/>
      <c r="H171" s="1"/>
      <c r="I171" s="1"/>
      <c r="J171" s="1"/>
      <c r="M171" s="43"/>
      <c r="N171" s="339" t="str">
        <f t="shared" si="539"/>
        <v>직원17</v>
      </c>
      <c r="O171" s="315">
        <f t="shared" si="542"/>
        <v>0</v>
      </c>
      <c r="P171" s="120">
        <f t="shared" si="542"/>
        <v>0</v>
      </c>
      <c r="Q171" s="120">
        <f t="shared" si="542"/>
        <v>0</v>
      </c>
      <c r="R171" s="120">
        <f t="shared" si="542"/>
        <v>0</v>
      </c>
      <c r="S171" s="120">
        <f t="shared" si="542"/>
        <v>0</v>
      </c>
      <c r="T171" s="120">
        <f t="shared" si="542"/>
        <v>0</v>
      </c>
      <c r="U171" s="120">
        <f t="shared" si="542"/>
        <v>0</v>
      </c>
      <c r="V171" s="120">
        <f t="shared" si="542"/>
        <v>0</v>
      </c>
      <c r="W171" s="120">
        <f t="shared" si="542"/>
        <v>0</v>
      </c>
      <c r="X171" s="120">
        <f t="shared" si="542"/>
        <v>0</v>
      </c>
      <c r="Y171" s="120">
        <f t="shared" si="542"/>
        <v>0</v>
      </c>
      <c r="Z171" s="120">
        <f t="shared" si="542"/>
        <v>0</v>
      </c>
      <c r="AA171" s="120">
        <f t="shared" si="542"/>
        <v>0</v>
      </c>
      <c r="AB171" s="120">
        <f t="shared" si="542"/>
        <v>0</v>
      </c>
      <c r="AC171" s="120">
        <f t="shared" si="542"/>
        <v>0</v>
      </c>
      <c r="AD171" s="120">
        <f t="shared" si="542"/>
        <v>0</v>
      </c>
      <c r="AE171" s="174">
        <f t="shared" si="542"/>
        <v>0</v>
      </c>
      <c r="AF171" s="174">
        <f t="shared" si="542"/>
        <v>0</v>
      </c>
      <c r="AG171" s="174">
        <f t="shared" si="542"/>
        <v>0</v>
      </c>
      <c r="AH171" s="174">
        <f t="shared" si="542"/>
        <v>0</v>
      </c>
      <c r="AI171" s="174">
        <f t="shared" si="542"/>
        <v>0</v>
      </c>
      <c r="AJ171" s="174">
        <f t="shared" si="542"/>
        <v>0</v>
      </c>
      <c r="AK171" s="174">
        <f t="shared" si="542"/>
        <v>0</v>
      </c>
      <c r="AL171" s="174">
        <f t="shared" si="542"/>
        <v>0</v>
      </c>
      <c r="AM171" s="174">
        <f t="shared" si="542"/>
        <v>0</v>
      </c>
      <c r="AN171" s="174">
        <f t="shared" si="542"/>
        <v>0</v>
      </c>
      <c r="AO171" s="174">
        <f t="shared" si="542"/>
        <v>0</v>
      </c>
      <c r="AP171" s="174">
        <f t="shared" si="542"/>
        <v>0</v>
      </c>
      <c r="AQ171" s="174">
        <f t="shared" si="542"/>
        <v>0</v>
      </c>
      <c r="AR171" s="174">
        <f t="shared" si="542"/>
        <v>0</v>
      </c>
      <c r="AS171" s="175">
        <f t="shared" si="542"/>
        <v>0</v>
      </c>
      <c r="AT171" s="214">
        <f t="shared" si="522"/>
        <v>0</v>
      </c>
      <c r="BA171" s="44"/>
      <c r="BB171"/>
      <c r="BC171"/>
      <c r="BD171"/>
      <c r="BE171"/>
      <c r="BF171"/>
      <c r="BG171"/>
      <c r="BH171"/>
      <c r="BI171"/>
      <c r="BJ171"/>
      <c r="BK171"/>
      <c r="BL171"/>
      <c r="BM171"/>
      <c r="BN171" s="133" t="str">
        <f t="shared" si="541"/>
        <v>직원17</v>
      </c>
      <c r="BO171" s="178">
        <f t="shared" si="535"/>
        <v>0</v>
      </c>
      <c r="BP171" s="178">
        <f t="shared" si="535"/>
        <v>0</v>
      </c>
      <c r="BQ171" s="178">
        <f t="shared" si="535"/>
        <v>0</v>
      </c>
      <c r="BR171" s="178">
        <f t="shared" si="535"/>
        <v>0</v>
      </c>
      <c r="BS171" s="178">
        <f t="shared" si="535"/>
        <v>0</v>
      </c>
      <c r="BT171" s="178">
        <f t="shared" si="535"/>
        <v>0</v>
      </c>
      <c r="BU171" s="178">
        <f t="shared" si="535"/>
        <v>0</v>
      </c>
      <c r="BV171" s="178">
        <f t="shared" si="535"/>
        <v>0</v>
      </c>
      <c r="BW171" s="178">
        <f t="shared" si="535"/>
        <v>0</v>
      </c>
      <c r="BX171" s="178">
        <f t="shared" si="535"/>
        <v>0</v>
      </c>
      <c r="BY171" s="178">
        <f t="shared" si="535"/>
        <v>0</v>
      </c>
      <c r="BZ171" s="178">
        <f t="shared" si="535"/>
        <v>0</v>
      </c>
      <c r="CA171" s="178">
        <f t="shared" si="535"/>
        <v>0</v>
      </c>
      <c r="CB171" s="178">
        <f t="shared" si="535"/>
        <v>0</v>
      </c>
      <c r="CC171" s="178">
        <f t="shared" si="535"/>
        <v>0</v>
      </c>
      <c r="CD171" s="178">
        <f t="shared" si="535"/>
        <v>0</v>
      </c>
      <c r="CE171" s="179">
        <f t="shared" si="535"/>
        <v>0</v>
      </c>
      <c r="CF171" s="179">
        <f t="shared" si="535"/>
        <v>0</v>
      </c>
      <c r="CG171" s="179">
        <f t="shared" si="535"/>
        <v>0</v>
      </c>
      <c r="CH171" s="179">
        <f t="shared" si="535"/>
        <v>0</v>
      </c>
      <c r="CI171" s="179">
        <f t="shared" si="535"/>
        <v>0</v>
      </c>
      <c r="CJ171" s="179">
        <f t="shared" si="535"/>
        <v>0</v>
      </c>
      <c r="CK171" s="179">
        <f t="shared" si="535"/>
        <v>0</v>
      </c>
      <c r="CL171" s="179">
        <f t="shared" si="535"/>
        <v>0</v>
      </c>
      <c r="CM171" s="179">
        <f t="shared" si="535"/>
        <v>0</v>
      </c>
      <c r="CN171" s="179">
        <f t="shared" si="535"/>
        <v>0</v>
      </c>
      <c r="CO171" s="179">
        <f t="shared" si="535"/>
        <v>0</v>
      </c>
      <c r="CP171" s="179">
        <f t="shared" si="535"/>
        <v>0</v>
      </c>
      <c r="CQ171" s="179">
        <f t="shared" si="535"/>
        <v>0</v>
      </c>
      <c r="CR171" s="179">
        <f t="shared" si="535"/>
        <v>0</v>
      </c>
      <c r="CS171" s="180">
        <f t="shared" si="535"/>
        <v>0</v>
      </c>
    </row>
    <row r="172" spans="7:97">
      <c r="G172" s="1"/>
      <c r="H172" s="1"/>
      <c r="I172" s="1"/>
      <c r="J172" s="1"/>
      <c r="M172" s="43"/>
      <c r="N172" s="339" t="str">
        <f t="shared" si="539"/>
        <v>직원18</v>
      </c>
      <c r="O172" s="315">
        <f t="shared" si="542"/>
        <v>0</v>
      </c>
      <c r="P172" s="120">
        <f t="shared" si="542"/>
        <v>0</v>
      </c>
      <c r="Q172" s="120">
        <f t="shared" si="542"/>
        <v>0</v>
      </c>
      <c r="R172" s="120">
        <f t="shared" si="542"/>
        <v>0</v>
      </c>
      <c r="S172" s="120">
        <f t="shared" si="542"/>
        <v>0</v>
      </c>
      <c r="T172" s="120">
        <f t="shared" si="542"/>
        <v>0</v>
      </c>
      <c r="U172" s="120">
        <f t="shared" si="542"/>
        <v>0</v>
      </c>
      <c r="V172" s="120">
        <f t="shared" si="542"/>
        <v>0</v>
      </c>
      <c r="W172" s="120">
        <f t="shared" si="542"/>
        <v>0</v>
      </c>
      <c r="X172" s="120">
        <f t="shared" si="542"/>
        <v>0</v>
      </c>
      <c r="Y172" s="120">
        <f t="shared" si="542"/>
        <v>0</v>
      </c>
      <c r="Z172" s="120">
        <f t="shared" si="542"/>
        <v>0</v>
      </c>
      <c r="AA172" s="120">
        <f t="shared" si="542"/>
        <v>0</v>
      </c>
      <c r="AB172" s="120">
        <f t="shared" si="542"/>
        <v>0</v>
      </c>
      <c r="AC172" s="120">
        <f t="shared" si="542"/>
        <v>0</v>
      </c>
      <c r="AD172" s="120">
        <f t="shared" si="542"/>
        <v>0</v>
      </c>
      <c r="AE172" s="174">
        <f t="shared" si="542"/>
        <v>0</v>
      </c>
      <c r="AF172" s="174">
        <f t="shared" si="542"/>
        <v>0</v>
      </c>
      <c r="AG172" s="174">
        <f t="shared" si="542"/>
        <v>0</v>
      </c>
      <c r="AH172" s="174">
        <f t="shared" si="542"/>
        <v>0</v>
      </c>
      <c r="AI172" s="174">
        <f t="shared" si="542"/>
        <v>0</v>
      </c>
      <c r="AJ172" s="174">
        <f t="shared" si="542"/>
        <v>0</v>
      </c>
      <c r="AK172" s="174">
        <f t="shared" si="542"/>
        <v>0</v>
      </c>
      <c r="AL172" s="174">
        <f t="shared" si="542"/>
        <v>0</v>
      </c>
      <c r="AM172" s="174">
        <f t="shared" si="542"/>
        <v>0</v>
      </c>
      <c r="AN172" s="174">
        <f t="shared" si="542"/>
        <v>0</v>
      </c>
      <c r="AO172" s="174">
        <f t="shared" si="542"/>
        <v>0</v>
      </c>
      <c r="AP172" s="174">
        <f t="shared" si="542"/>
        <v>0</v>
      </c>
      <c r="AQ172" s="174">
        <f t="shared" si="542"/>
        <v>0</v>
      </c>
      <c r="AR172" s="174">
        <f t="shared" si="542"/>
        <v>0</v>
      </c>
      <c r="AS172" s="175">
        <f t="shared" si="542"/>
        <v>0</v>
      </c>
      <c r="AT172" s="214">
        <f t="shared" si="522"/>
        <v>0</v>
      </c>
      <c r="BA172" s="44"/>
      <c r="BB172"/>
      <c r="BC172"/>
      <c r="BD172"/>
      <c r="BE172"/>
      <c r="BF172"/>
      <c r="BG172"/>
      <c r="BH172"/>
      <c r="BI172"/>
      <c r="BJ172"/>
      <c r="BK172"/>
      <c r="BL172"/>
      <c r="BM172"/>
      <c r="BN172" s="133" t="str">
        <f t="shared" si="541"/>
        <v>직원18</v>
      </c>
      <c r="BO172" s="178">
        <f t="shared" si="535"/>
        <v>0</v>
      </c>
      <c r="BP172" s="178">
        <f t="shared" si="535"/>
        <v>0</v>
      </c>
      <c r="BQ172" s="178">
        <f t="shared" si="535"/>
        <v>0</v>
      </c>
      <c r="BR172" s="178">
        <f t="shared" si="535"/>
        <v>0</v>
      </c>
      <c r="BS172" s="178">
        <f t="shared" si="535"/>
        <v>0</v>
      </c>
      <c r="BT172" s="178">
        <f t="shared" si="535"/>
        <v>0</v>
      </c>
      <c r="BU172" s="178">
        <f t="shared" si="535"/>
        <v>0</v>
      </c>
      <c r="BV172" s="178">
        <f t="shared" si="535"/>
        <v>0</v>
      </c>
      <c r="BW172" s="178">
        <f t="shared" si="535"/>
        <v>0</v>
      </c>
      <c r="BX172" s="178">
        <f t="shared" si="535"/>
        <v>0</v>
      </c>
      <c r="BY172" s="178">
        <f t="shared" si="535"/>
        <v>0</v>
      </c>
      <c r="BZ172" s="178">
        <f t="shared" si="535"/>
        <v>0</v>
      </c>
      <c r="CA172" s="178">
        <f t="shared" si="535"/>
        <v>0</v>
      </c>
      <c r="CB172" s="178">
        <f t="shared" si="535"/>
        <v>0</v>
      </c>
      <c r="CC172" s="178">
        <f t="shared" si="535"/>
        <v>0</v>
      </c>
      <c r="CD172" s="178">
        <f t="shared" si="535"/>
        <v>0</v>
      </c>
      <c r="CE172" s="179">
        <f t="shared" si="535"/>
        <v>0</v>
      </c>
      <c r="CF172" s="179">
        <f t="shared" si="535"/>
        <v>0</v>
      </c>
      <c r="CG172" s="179">
        <f t="shared" si="535"/>
        <v>0</v>
      </c>
      <c r="CH172" s="179">
        <f t="shared" si="535"/>
        <v>0</v>
      </c>
      <c r="CI172" s="179">
        <f t="shared" si="535"/>
        <v>0</v>
      </c>
      <c r="CJ172" s="179">
        <f t="shared" si="535"/>
        <v>0</v>
      </c>
      <c r="CK172" s="179">
        <f t="shared" si="535"/>
        <v>0</v>
      </c>
      <c r="CL172" s="179">
        <f t="shared" si="535"/>
        <v>0</v>
      </c>
      <c r="CM172" s="179">
        <f t="shared" si="535"/>
        <v>0</v>
      </c>
      <c r="CN172" s="179">
        <f t="shared" si="535"/>
        <v>0</v>
      </c>
      <c r="CO172" s="179">
        <f t="shared" si="535"/>
        <v>0</v>
      </c>
      <c r="CP172" s="179">
        <f t="shared" si="535"/>
        <v>0</v>
      </c>
      <c r="CQ172" s="179">
        <f t="shared" si="535"/>
        <v>0</v>
      </c>
      <c r="CR172" s="179">
        <f t="shared" si="535"/>
        <v>0</v>
      </c>
      <c r="CS172" s="180">
        <f t="shared" si="535"/>
        <v>0</v>
      </c>
    </row>
    <row r="173" spans="7:97">
      <c r="G173" s="1"/>
      <c r="H173" s="1"/>
      <c r="I173" s="1"/>
      <c r="J173" s="1"/>
      <c r="M173" s="43"/>
      <c r="N173" s="339" t="str">
        <f t="shared" si="539"/>
        <v>직원19</v>
      </c>
      <c r="O173" s="315">
        <f t="shared" si="542"/>
        <v>0</v>
      </c>
      <c r="P173" s="120">
        <f t="shared" si="542"/>
        <v>0</v>
      </c>
      <c r="Q173" s="120">
        <f t="shared" si="542"/>
        <v>0</v>
      </c>
      <c r="R173" s="120">
        <f t="shared" si="542"/>
        <v>0</v>
      </c>
      <c r="S173" s="120">
        <f t="shared" si="542"/>
        <v>0</v>
      </c>
      <c r="T173" s="120">
        <f t="shared" si="542"/>
        <v>0</v>
      </c>
      <c r="U173" s="120">
        <f t="shared" si="542"/>
        <v>0</v>
      </c>
      <c r="V173" s="120">
        <f t="shared" si="542"/>
        <v>0</v>
      </c>
      <c r="W173" s="120">
        <f t="shared" si="542"/>
        <v>0</v>
      </c>
      <c r="X173" s="120">
        <f t="shared" si="542"/>
        <v>0</v>
      </c>
      <c r="Y173" s="120">
        <f t="shared" si="542"/>
        <v>0</v>
      </c>
      <c r="Z173" s="120">
        <f t="shared" si="542"/>
        <v>0</v>
      </c>
      <c r="AA173" s="120">
        <f t="shared" si="542"/>
        <v>0</v>
      </c>
      <c r="AB173" s="120">
        <f t="shared" si="542"/>
        <v>0</v>
      </c>
      <c r="AC173" s="120">
        <f t="shared" si="542"/>
        <v>0</v>
      </c>
      <c r="AD173" s="120">
        <f t="shared" si="542"/>
        <v>0</v>
      </c>
      <c r="AE173" s="174">
        <f t="shared" si="542"/>
        <v>0</v>
      </c>
      <c r="AF173" s="174">
        <f t="shared" si="542"/>
        <v>0</v>
      </c>
      <c r="AG173" s="174">
        <f t="shared" si="542"/>
        <v>0</v>
      </c>
      <c r="AH173" s="174">
        <f t="shared" si="542"/>
        <v>0</v>
      </c>
      <c r="AI173" s="174">
        <f t="shared" si="542"/>
        <v>0</v>
      </c>
      <c r="AJ173" s="174">
        <f t="shared" si="542"/>
        <v>0</v>
      </c>
      <c r="AK173" s="174">
        <f t="shared" si="542"/>
        <v>0</v>
      </c>
      <c r="AL173" s="174">
        <f t="shared" si="542"/>
        <v>0</v>
      </c>
      <c r="AM173" s="174">
        <f t="shared" si="542"/>
        <v>0</v>
      </c>
      <c r="AN173" s="174">
        <f t="shared" si="542"/>
        <v>0</v>
      </c>
      <c r="AO173" s="174">
        <f t="shared" si="542"/>
        <v>0</v>
      </c>
      <c r="AP173" s="174">
        <f t="shared" si="542"/>
        <v>0</v>
      </c>
      <c r="AQ173" s="174">
        <f t="shared" si="542"/>
        <v>0</v>
      </c>
      <c r="AR173" s="174">
        <f t="shared" si="542"/>
        <v>0</v>
      </c>
      <c r="AS173" s="175">
        <f t="shared" si="542"/>
        <v>0</v>
      </c>
      <c r="AT173" s="214">
        <f t="shared" si="522"/>
        <v>0</v>
      </c>
      <c r="BA173" s="44"/>
      <c r="BB173"/>
      <c r="BC173"/>
      <c r="BD173"/>
      <c r="BE173"/>
      <c r="BF173"/>
      <c r="BG173"/>
      <c r="BH173"/>
      <c r="BI173"/>
      <c r="BJ173"/>
      <c r="BK173"/>
      <c r="BL173"/>
      <c r="BM173"/>
      <c r="BN173" s="133" t="str">
        <f t="shared" si="541"/>
        <v>직원19</v>
      </c>
      <c r="BO173" s="178">
        <f t="shared" si="535"/>
        <v>0</v>
      </c>
      <c r="BP173" s="178">
        <f t="shared" si="535"/>
        <v>0</v>
      </c>
      <c r="BQ173" s="178">
        <f t="shared" si="535"/>
        <v>0</v>
      </c>
      <c r="BR173" s="178">
        <f t="shared" si="535"/>
        <v>0</v>
      </c>
      <c r="BS173" s="178">
        <f t="shared" si="535"/>
        <v>0</v>
      </c>
      <c r="BT173" s="178">
        <f t="shared" si="535"/>
        <v>0</v>
      </c>
      <c r="BU173" s="178">
        <f t="shared" si="535"/>
        <v>0</v>
      </c>
      <c r="BV173" s="178">
        <f t="shared" ref="BV173:CS173" si="543">IFERROR(VLOOKUP(V101,$D$10:$H$20,5,0),0)</f>
        <v>0</v>
      </c>
      <c r="BW173" s="178">
        <f t="shared" si="543"/>
        <v>0</v>
      </c>
      <c r="BX173" s="178">
        <f t="shared" si="543"/>
        <v>0</v>
      </c>
      <c r="BY173" s="178">
        <f t="shared" si="543"/>
        <v>0</v>
      </c>
      <c r="BZ173" s="178">
        <f t="shared" si="543"/>
        <v>0</v>
      </c>
      <c r="CA173" s="178">
        <f t="shared" si="543"/>
        <v>0</v>
      </c>
      <c r="CB173" s="178">
        <f t="shared" si="543"/>
        <v>0</v>
      </c>
      <c r="CC173" s="178">
        <f t="shared" si="543"/>
        <v>0</v>
      </c>
      <c r="CD173" s="178">
        <f t="shared" si="543"/>
        <v>0</v>
      </c>
      <c r="CE173" s="179">
        <f t="shared" si="543"/>
        <v>0</v>
      </c>
      <c r="CF173" s="179">
        <f t="shared" si="543"/>
        <v>0</v>
      </c>
      <c r="CG173" s="179">
        <f t="shared" si="543"/>
        <v>0</v>
      </c>
      <c r="CH173" s="179">
        <f t="shared" si="543"/>
        <v>0</v>
      </c>
      <c r="CI173" s="179">
        <f t="shared" si="543"/>
        <v>0</v>
      </c>
      <c r="CJ173" s="179">
        <f t="shared" si="543"/>
        <v>0</v>
      </c>
      <c r="CK173" s="179">
        <f t="shared" si="543"/>
        <v>0</v>
      </c>
      <c r="CL173" s="179">
        <f t="shared" si="543"/>
        <v>0</v>
      </c>
      <c r="CM173" s="179">
        <f t="shared" si="543"/>
        <v>0</v>
      </c>
      <c r="CN173" s="179">
        <f t="shared" si="543"/>
        <v>0</v>
      </c>
      <c r="CO173" s="179">
        <f t="shared" si="543"/>
        <v>0</v>
      </c>
      <c r="CP173" s="179">
        <f t="shared" si="543"/>
        <v>0</v>
      </c>
      <c r="CQ173" s="179">
        <f t="shared" si="543"/>
        <v>0</v>
      </c>
      <c r="CR173" s="179">
        <f t="shared" si="543"/>
        <v>0</v>
      </c>
      <c r="CS173" s="180">
        <f t="shared" si="543"/>
        <v>0</v>
      </c>
    </row>
    <row r="174" spans="7:97">
      <c r="G174" s="1"/>
      <c r="H174" s="1"/>
      <c r="I174" s="1"/>
      <c r="J174" s="1"/>
      <c r="M174" s="43"/>
      <c r="N174" s="339" t="str">
        <f t="shared" si="539"/>
        <v>직원20</v>
      </c>
      <c r="O174" s="315">
        <f t="shared" si="542"/>
        <v>0</v>
      </c>
      <c r="P174" s="120">
        <f t="shared" si="542"/>
        <v>0</v>
      </c>
      <c r="Q174" s="120">
        <f t="shared" si="542"/>
        <v>0</v>
      </c>
      <c r="R174" s="120">
        <f t="shared" si="542"/>
        <v>0</v>
      </c>
      <c r="S174" s="120">
        <f t="shared" si="542"/>
        <v>0</v>
      </c>
      <c r="T174" s="120">
        <f t="shared" si="542"/>
        <v>0</v>
      </c>
      <c r="U174" s="120">
        <f t="shared" si="542"/>
        <v>0</v>
      </c>
      <c r="V174" s="120">
        <f t="shared" si="542"/>
        <v>0</v>
      </c>
      <c r="W174" s="120">
        <f t="shared" si="542"/>
        <v>0</v>
      </c>
      <c r="X174" s="120">
        <f t="shared" si="542"/>
        <v>0</v>
      </c>
      <c r="Y174" s="120">
        <f t="shared" si="542"/>
        <v>0</v>
      </c>
      <c r="Z174" s="120">
        <f t="shared" si="542"/>
        <v>0</v>
      </c>
      <c r="AA174" s="120">
        <f t="shared" si="542"/>
        <v>0</v>
      </c>
      <c r="AB174" s="120">
        <f t="shared" si="542"/>
        <v>0</v>
      </c>
      <c r="AC174" s="120">
        <f t="shared" si="542"/>
        <v>0</v>
      </c>
      <c r="AD174" s="120">
        <f t="shared" si="542"/>
        <v>0</v>
      </c>
      <c r="AE174" s="174">
        <f t="shared" si="542"/>
        <v>0</v>
      </c>
      <c r="AF174" s="174">
        <f t="shared" si="542"/>
        <v>0</v>
      </c>
      <c r="AG174" s="174">
        <f t="shared" si="542"/>
        <v>0</v>
      </c>
      <c r="AH174" s="174">
        <f t="shared" si="542"/>
        <v>0</v>
      </c>
      <c r="AI174" s="174">
        <f t="shared" si="542"/>
        <v>0</v>
      </c>
      <c r="AJ174" s="174">
        <f t="shared" si="542"/>
        <v>0</v>
      </c>
      <c r="AK174" s="174">
        <f t="shared" si="542"/>
        <v>0</v>
      </c>
      <c r="AL174" s="174">
        <f t="shared" si="542"/>
        <v>0</v>
      </c>
      <c r="AM174" s="174">
        <f t="shared" si="542"/>
        <v>0</v>
      </c>
      <c r="AN174" s="174">
        <f t="shared" si="542"/>
        <v>0</v>
      </c>
      <c r="AO174" s="174">
        <f t="shared" si="542"/>
        <v>0</v>
      </c>
      <c r="AP174" s="174">
        <f t="shared" si="542"/>
        <v>0</v>
      </c>
      <c r="AQ174" s="174">
        <f t="shared" si="542"/>
        <v>0</v>
      </c>
      <c r="AR174" s="174">
        <f t="shared" si="542"/>
        <v>0</v>
      </c>
      <c r="AS174" s="175">
        <f t="shared" si="542"/>
        <v>0</v>
      </c>
      <c r="AT174" s="214">
        <f t="shared" si="522"/>
        <v>0</v>
      </c>
      <c r="BA174" s="44"/>
      <c r="BB174"/>
      <c r="BC174"/>
      <c r="BD174"/>
      <c r="BE174"/>
      <c r="BF174"/>
      <c r="BG174"/>
      <c r="BH174"/>
      <c r="BI174"/>
      <c r="BJ174"/>
      <c r="BK174"/>
      <c r="BL174"/>
      <c r="BM174"/>
      <c r="BN174" s="133" t="str">
        <f t="shared" si="541"/>
        <v>직원20</v>
      </c>
      <c r="BO174" s="178">
        <f t="shared" ref="BO174:CS182" si="544">IFERROR(VLOOKUP(O102,$D$10:$H$20,5,0),0)</f>
        <v>0</v>
      </c>
      <c r="BP174" s="178">
        <f t="shared" si="544"/>
        <v>0</v>
      </c>
      <c r="BQ174" s="178">
        <f t="shared" si="544"/>
        <v>0</v>
      </c>
      <c r="BR174" s="178">
        <f t="shared" si="544"/>
        <v>0</v>
      </c>
      <c r="BS174" s="178">
        <f t="shared" si="544"/>
        <v>0</v>
      </c>
      <c r="BT174" s="178">
        <f t="shared" si="544"/>
        <v>0</v>
      </c>
      <c r="BU174" s="178">
        <f t="shared" si="544"/>
        <v>0</v>
      </c>
      <c r="BV174" s="178">
        <f t="shared" si="544"/>
        <v>0</v>
      </c>
      <c r="BW174" s="178">
        <f t="shared" si="544"/>
        <v>0</v>
      </c>
      <c r="BX174" s="178">
        <f t="shared" si="544"/>
        <v>0</v>
      </c>
      <c r="BY174" s="178">
        <f t="shared" si="544"/>
        <v>0</v>
      </c>
      <c r="BZ174" s="178">
        <f t="shared" si="544"/>
        <v>0</v>
      </c>
      <c r="CA174" s="178">
        <f t="shared" si="544"/>
        <v>0</v>
      </c>
      <c r="CB174" s="178">
        <f t="shared" si="544"/>
        <v>0</v>
      </c>
      <c r="CC174" s="178">
        <f t="shared" si="544"/>
        <v>0</v>
      </c>
      <c r="CD174" s="178">
        <f t="shared" si="544"/>
        <v>0</v>
      </c>
      <c r="CE174" s="179">
        <f t="shared" si="544"/>
        <v>0</v>
      </c>
      <c r="CF174" s="179">
        <f t="shared" si="544"/>
        <v>0</v>
      </c>
      <c r="CG174" s="179">
        <f t="shared" si="544"/>
        <v>0</v>
      </c>
      <c r="CH174" s="179">
        <f t="shared" si="544"/>
        <v>0</v>
      </c>
      <c r="CI174" s="179">
        <f t="shared" si="544"/>
        <v>0</v>
      </c>
      <c r="CJ174" s="179">
        <f t="shared" si="544"/>
        <v>0</v>
      </c>
      <c r="CK174" s="179">
        <f t="shared" si="544"/>
        <v>0</v>
      </c>
      <c r="CL174" s="179">
        <f t="shared" si="544"/>
        <v>0</v>
      </c>
      <c r="CM174" s="179">
        <f t="shared" si="544"/>
        <v>0</v>
      </c>
      <c r="CN174" s="179">
        <f t="shared" si="544"/>
        <v>0</v>
      </c>
      <c r="CO174" s="179">
        <f t="shared" si="544"/>
        <v>0</v>
      </c>
      <c r="CP174" s="179">
        <f t="shared" si="544"/>
        <v>0</v>
      </c>
      <c r="CQ174" s="179">
        <f t="shared" si="544"/>
        <v>0</v>
      </c>
      <c r="CR174" s="179">
        <f t="shared" si="544"/>
        <v>0</v>
      </c>
      <c r="CS174" s="180">
        <f t="shared" si="544"/>
        <v>0</v>
      </c>
    </row>
    <row r="175" spans="7:97">
      <c r="G175" s="1"/>
      <c r="H175" s="1"/>
      <c r="I175" s="1"/>
      <c r="J175" s="1"/>
      <c r="M175" s="43"/>
      <c r="N175" s="339" t="str">
        <f t="shared" si="539"/>
        <v>직원21</v>
      </c>
      <c r="O175" s="315">
        <f t="shared" si="542"/>
        <v>0</v>
      </c>
      <c r="P175" s="120">
        <f t="shared" si="542"/>
        <v>0</v>
      </c>
      <c r="Q175" s="120">
        <f t="shared" si="542"/>
        <v>0</v>
      </c>
      <c r="R175" s="120">
        <f t="shared" si="542"/>
        <v>0</v>
      </c>
      <c r="S175" s="120">
        <f t="shared" si="542"/>
        <v>0</v>
      </c>
      <c r="T175" s="120">
        <f t="shared" si="542"/>
        <v>0</v>
      </c>
      <c r="U175" s="120">
        <f t="shared" si="542"/>
        <v>0</v>
      </c>
      <c r="V175" s="120">
        <f t="shared" si="542"/>
        <v>0</v>
      </c>
      <c r="W175" s="120">
        <f t="shared" si="542"/>
        <v>0</v>
      </c>
      <c r="X175" s="120">
        <f t="shared" si="542"/>
        <v>0</v>
      </c>
      <c r="Y175" s="120">
        <f t="shared" si="542"/>
        <v>0</v>
      </c>
      <c r="Z175" s="120">
        <f t="shared" si="542"/>
        <v>0</v>
      </c>
      <c r="AA175" s="120">
        <f t="shared" si="542"/>
        <v>0</v>
      </c>
      <c r="AB175" s="120">
        <f t="shared" si="542"/>
        <v>0</v>
      </c>
      <c r="AC175" s="120">
        <f t="shared" si="542"/>
        <v>0</v>
      </c>
      <c r="AD175" s="120">
        <f t="shared" si="542"/>
        <v>0</v>
      </c>
      <c r="AE175" s="174">
        <f t="shared" si="542"/>
        <v>0</v>
      </c>
      <c r="AF175" s="174">
        <f t="shared" si="542"/>
        <v>0</v>
      </c>
      <c r="AG175" s="174">
        <f t="shared" si="542"/>
        <v>0</v>
      </c>
      <c r="AH175" s="174">
        <f t="shared" si="542"/>
        <v>0</v>
      </c>
      <c r="AI175" s="174">
        <f t="shared" si="542"/>
        <v>0</v>
      </c>
      <c r="AJ175" s="174">
        <f t="shared" si="542"/>
        <v>0</v>
      </c>
      <c r="AK175" s="174">
        <f t="shared" si="542"/>
        <v>0</v>
      </c>
      <c r="AL175" s="174">
        <f t="shared" si="542"/>
        <v>0</v>
      </c>
      <c r="AM175" s="174">
        <f t="shared" si="542"/>
        <v>0</v>
      </c>
      <c r="AN175" s="174">
        <f t="shared" si="542"/>
        <v>0</v>
      </c>
      <c r="AO175" s="174">
        <f t="shared" si="542"/>
        <v>0</v>
      </c>
      <c r="AP175" s="174">
        <f t="shared" si="542"/>
        <v>0</v>
      </c>
      <c r="AQ175" s="174">
        <f t="shared" si="542"/>
        <v>0</v>
      </c>
      <c r="AR175" s="174">
        <f t="shared" si="542"/>
        <v>0</v>
      </c>
      <c r="AS175" s="175">
        <f t="shared" si="542"/>
        <v>0</v>
      </c>
      <c r="AT175" s="214">
        <f t="shared" si="522"/>
        <v>0</v>
      </c>
      <c r="BA175" s="44"/>
      <c r="BB175"/>
      <c r="BC175"/>
      <c r="BD175"/>
      <c r="BE175"/>
      <c r="BF175"/>
      <c r="BG175"/>
      <c r="BH175"/>
      <c r="BI175"/>
      <c r="BJ175"/>
      <c r="BK175"/>
      <c r="BL175"/>
      <c r="BM175"/>
      <c r="BN175" s="133" t="str">
        <f t="shared" si="541"/>
        <v>직원21</v>
      </c>
      <c r="BO175" s="178">
        <f t="shared" si="544"/>
        <v>0</v>
      </c>
      <c r="BP175" s="178">
        <f t="shared" si="544"/>
        <v>0</v>
      </c>
      <c r="BQ175" s="178">
        <f t="shared" si="544"/>
        <v>0</v>
      </c>
      <c r="BR175" s="178">
        <f t="shared" si="544"/>
        <v>0</v>
      </c>
      <c r="BS175" s="178">
        <f t="shared" si="544"/>
        <v>0</v>
      </c>
      <c r="BT175" s="178">
        <f t="shared" si="544"/>
        <v>0</v>
      </c>
      <c r="BU175" s="178">
        <f t="shared" si="544"/>
        <v>0</v>
      </c>
      <c r="BV175" s="178">
        <f t="shared" si="544"/>
        <v>0</v>
      </c>
      <c r="BW175" s="178">
        <f t="shared" si="544"/>
        <v>0</v>
      </c>
      <c r="BX175" s="178">
        <f t="shared" si="544"/>
        <v>0</v>
      </c>
      <c r="BY175" s="178">
        <f t="shared" si="544"/>
        <v>0</v>
      </c>
      <c r="BZ175" s="178">
        <f t="shared" si="544"/>
        <v>0</v>
      </c>
      <c r="CA175" s="178">
        <f t="shared" si="544"/>
        <v>0</v>
      </c>
      <c r="CB175" s="178">
        <f t="shared" si="544"/>
        <v>0</v>
      </c>
      <c r="CC175" s="178">
        <f t="shared" si="544"/>
        <v>0</v>
      </c>
      <c r="CD175" s="178">
        <f t="shared" si="544"/>
        <v>0</v>
      </c>
      <c r="CE175" s="179">
        <f t="shared" si="544"/>
        <v>0</v>
      </c>
      <c r="CF175" s="179">
        <f t="shared" si="544"/>
        <v>0</v>
      </c>
      <c r="CG175" s="179">
        <f t="shared" si="544"/>
        <v>0</v>
      </c>
      <c r="CH175" s="179">
        <f t="shared" si="544"/>
        <v>0</v>
      </c>
      <c r="CI175" s="179">
        <f t="shared" si="544"/>
        <v>0</v>
      </c>
      <c r="CJ175" s="179">
        <f t="shared" si="544"/>
        <v>0</v>
      </c>
      <c r="CK175" s="179">
        <f t="shared" si="544"/>
        <v>0</v>
      </c>
      <c r="CL175" s="179">
        <f t="shared" si="544"/>
        <v>0</v>
      </c>
      <c r="CM175" s="179">
        <f t="shared" si="544"/>
        <v>0</v>
      </c>
      <c r="CN175" s="179">
        <f t="shared" si="544"/>
        <v>0</v>
      </c>
      <c r="CO175" s="179">
        <f t="shared" si="544"/>
        <v>0</v>
      </c>
      <c r="CP175" s="179">
        <f t="shared" si="544"/>
        <v>0</v>
      </c>
      <c r="CQ175" s="179">
        <f t="shared" si="544"/>
        <v>0</v>
      </c>
      <c r="CR175" s="179">
        <f t="shared" si="544"/>
        <v>0</v>
      </c>
      <c r="CS175" s="180">
        <f t="shared" si="544"/>
        <v>0</v>
      </c>
    </row>
    <row r="176" spans="7:97">
      <c r="G176" s="1"/>
      <c r="H176" s="1"/>
      <c r="I176" s="1"/>
      <c r="J176" s="1"/>
      <c r="M176" s="43"/>
      <c r="N176" s="339" t="str">
        <f t="shared" si="539"/>
        <v>직원22</v>
      </c>
      <c r="O176" s="315">
        <f t="shared" si="542"/>
        <v>0</v>
      </c>
      <c r="P176" s="120">
        <f t="shared" si="542"/>
        <v>0</v>
      </c>
      <c r="Q176" s="120">
        <f t="shared" si="542"/>
        <v>0</v>
      </c>
      <c r="R176" s="120">
        <f t="shared" si="542"/>
        <v>0</v>
      </c>
      <c r="S176" s="120">
        <f t="shared" si="542"/>
        <v>0</v>
      </c>
      <c r="T176" s="120">
        <f t="shared" si="542"/>
        <v>0</v>
      </c>
      <c r="U176" s="120">
        <f t="shared" si="542"/>
        <v>0</v>
      </c>
      <c r="V176" s="120">
        <f t="shared" si="542"/>
        <v>0</v>
      </c>
      <c r="W176" s="120">
        <f t="shared" si="542"/>
        <v>0</v>
      </c>
      <c r="X176" s="120">
        <f t="shared" si="542"/>
        <v>0</v>
      </c>
      <c r="Y176" s="120">
        <f t="shared" si="542"/>
        <v>0</v>
      </c>
      <c r="Z176" s="120">
        <f t="shared" si="542"/>
        <v>0</v>
      </c>
      <c r="AA176" s="120">
        <f t="shared" si="542"/>
        <v>0</v>
      </c>
      <c r="AB176" s="120">
        <f t="shared" si="542"/>
        <v>0</v>
      </c>
      <c r="AC176" s="120">
        <f t="shared" si="542"/>
        <v>0</v>
      </c>
      <c r="AD176" s="120">
        <f t="shared" si="542"/>
        <v>0</v>
      </c>
      <c r="AE176" s="174">
        <f t="shared" si="542"/>
        <v>0</v>
      </c>
      <c r="AF176" s="174">
        <f t="shared" si="542"/>
        <v>0</v>
      </c>
      <c r="AG176" s="174">
        <f t="shared" si="542"/>
        <v>0</v>
      </c>
      <c r="AH176" s="174">
        <f t="shared" si="542"/>
        <v>0</v>
      </c>
      <c r="AI176" s="174">
        <f t="shared" si="542"/>
        <v>0</v>
      </c>
      <c r="AJ176" s="174">
        <f t="shared" si="542"/>
        <v>0</v>
      </c>
      <c r="AK176" s="174">
        <f t="shared" si="542"/>
        <v>0</v>
      </c>
      <c r="AL176" s="174">
        <f t="shared" si="542"/>
        <v>0</v>
      </c>
      <c r="AM176" s="174">
        <f t="shared" si="542"/>
        <v>0</v>
      </c>
      <c r="AN176" s="174">
        <f t="shared" si="542"/>
        <v>0</v>
      </c>
      <c r="AO176" s="174">
        <f t="shared" si="542"/>
        <v>0</v>
      </c>
      <c r="AP176" s="174">
        <f t="shared" si="542"/>
        <v>0</v>
      </c>
      <c r="AQ176" s="174">
        <f t="shared" si="542"/>
        <v>0</v>
      </c>
      <c r="AR176" s="174">
        <f t="shared" si="542"/>
        <v>0</v>
      </c>
      <c r="AS176" s="175">
        <f t="shared" si="542"/>
        <v>0</v>
      </c>
      <c r="AT176" s="214">
        <f t="shared" si="522"/>
        <v>0</v>
      </c>
      <c r="BA176" s="44"/>
      <c r="BB176"/>
      <c r="BC176"/>
      <c r="BD176"/>
      <c r="BE176"/>
      <c r="BF176"/>
      <c r="BG176"/>
      <c r="BH176"/>
      <c r="BI176"/>
      <c r="BJ176"/>
      <c r="BK176"/>
      <c r="BL176"/>
      <c r="BM176"/>
      <c r="BN176" s="133" t="str">
        <f t="shared" si="541"/>
        <v>직원22</v>
      </c>
      <c r="BO176" s="178">
        <f t="shared" si="544"/>
        <v>0</v>
      </c>
      <c r="BP176" s="178">
        <f t="shared" si="544"/>
        <v>0</v>
      </c>
      <c r="BQ176" s="178">
        <f t="shared" si="544"/>
        <v>0</v>
      </c>
      <c r="BR176" s="178">
        <f t="shared" si="544"/>
        <v>0</v>
      </c>
      <c r="BS176" s="178">
        <f t="shared" si="544"/>
        <v>0</v>
      </c>
      <c r="BT176" s="178">
        <f t="shared" si="544"/>
        <v>0</v>
      </c>
      <c r="BU176" s="178">
        <f t="shared" si="544"/>
        <v>0</v>
      </c>
      <c r="BV176" s="178">
        <f t="shared" si="544"/>
        <v>0</v>
      </c>
      <c r="BW176" s="178">
        <f t="shared" si="544"/>
        <v>0</v>
      </c>
      <c r="BX176" s="178">
        <f t="shared" si="544"/>
        <v>0</v>
      </c>
      <c r="BY176" s="178">
        <f t="shared" si="544"/>
        <v>0</v>
      </c>
      <c r="BZ176" s="178">
        <f t="shared" si="544"/>
        <v>0</v>
      </c>
      <c r="CA176" s="178">
        <f t="shared" si="544"/>
        <v>0</v>
      </c>
      <c r="CB176" s="178">
        <f t="shared" si="544"/>
        <v>0</v>
      </c>
      <c r="CC176" s="178">
        <f t="shared" si="544"/>
        <v>0</v>
      </c>
      <c r="CD176" s="178">
        <f t="shared" si="544"/>
        <v>0</v>
      </c>
      <c r="CE176" s="179">
        <f t="shared" si="544"/>
        <v>0</v>
      </c>
      <c r="CF176" s="179">
        <f t="shared" si="544"/>
        <v>0</v>
      </c>
      <c r="CG176" s="179">
        <f t="shared" si="544"/>
        <v>0</v>
      </c>
      <c r="CH176" s="179">
        <f t="shared" si="544"/>
        <v>0</v>
      </c>
      <c r="CI176" s="179">
        <f t="shared" si="544"/>
        <v>0</v>
      </c>
      <c r="CJ176" s="179">
        <f t="shared" si="544"/>
        <v>0</v>
      </c>
      <c r="CK176" s="179">
        <f t="shared" si="544"/>
        <v>0</v>
      </c>
      <c r="CL176" s="179">
        <f t="shared" si="544"/>
        <v>0</v>
      </c>
      <c r="CM176" s="179">
        <f t="shared" si="544"/>
        <v>0</v>
      </c>
      <c r="CN176" s="179">
        <f t="shared" si="544"/>
        <v>0</v>
      </c>
      <c r="CO176" s="179">
        <f t="shared" si="544"/>
        <v>0</v>
      </c>
      <c r="CP176" s="179">
        <f t="shared" si="544"/>
        <v>0</v>
      </c>
      <c r="CQ176" s="179">
        <f t="shared" si="544"/>
        <v>0</v>
      </c>
      <c r="CR176" s="179">
        <f t="shared" si="544"/>
        <v>0</v>
      </c>
      <c r="CS176" s="180">
        <f t="shared" si="544"/>
        <v>0</v>
      </c>
    </row>
    <row r="177" spans="7:97">
      <c r="G177" s="1"/>
      <c r="H177" s="1"/>
      <c r="I177" s="1"/>
      <c r="J177" s="1"/>
      <c r="M177" s="43"/>
      <c r="N177" s="339" t="str">
        <f t="shared" si="539"/>
        <v>직원23</v>
      </c>
      <c r="O177" s="315">
        <f t="shared" si="542"/>
        <v>0</v>
      </c>
      <c r="P177" s="120">
        <f t="shared" si="542"/>
        <v>0</v>
      </c>
      <c r="Q177" s="120">
        <f t="shared" si="542"/>
        <v>0</v>
      </c>
      <c r="R177" s="120">
        <f t="shared" si="542"/>
        <v>0</v>
      </c>
      <c r="S177" s="120">
        <f t="shared" si="542"/>
        <v>0</v>
      </c>
      <c r="T177" s="120">
        <f t="shared" si="542"/>
        <v>0</v>
      </c>
      <c r="U177" s="120">
        <f t="shared" si="542"/>
        <v>0</v>
      </c>
      <c r="V177" s="120">
        <f t="shared" si="542"/>
        <v>0</v>
      </c>
      <c r="W177" s="120">
        <f t="shared" si="542"/>
        <v>0</v>
      </c>
      <c r="X177" s="120">
        <f t="shared" si="542"/>
        <v>0</v>
      </c>
      <c r="Y177" s="120">
        <f t="shared" si="542"/>
        <v>0</v>
      </c>
      <c r="Z177" s="120">
        <f t="shared" si="542"/>
        <v>0</v>
      </c>
      <c r="AA177" s="120">
        <f t="shared" si="542"/>
        <v>0</v>
      </c>
      <c r="AB177" s="120">
        <f t="shared" si="542"/>
        <v>0</v>
      </c>
      <c r="AC177" s="120">
        <f t="shared" si="542"/>
        <v>0</v>
      </c>
      <c r="AD177" s="120">
        <f t="shared" si="542"/>
        <v>0</v>
      </c>
      <c r="AE177" s="174">
        <f t="shared" si="542"/>
        <v>0</v>
      </c>
      <c r="AF177" s="174">
        <f t="shared" si="542"/>
        <v>0</v>
      </c>
      <c r="AG177" s="174">
        <f t="shared" si="542"/>
        <v>0</v>
      </c>
      <c r="AH177" s="174">
        <f t="shared" si="542"/>
        <v>0</v>
      </c>
      <c r="AI177" s="174">
        <f t="shared" si="542"/>
        <v>0</v>
      </c>
      <c r="AJ177" s="174">
        <f t="shared" si="542"/>
        <v>0</v>
      </c>
      <c r="AK177" s="174">
        <f t="shared" si="542"/>
        <v>0</v>
      </c>
      <c r="AL177" s="174">
        <f t="shared" si="542"/>
        <v>0</v>
      </c>
      <c r="AM177" s="174">
        <f t="shared" si="542"/>
        <v>0</v>
      </c>
      <c r="AN177" s="174">
        <f t="shared" si="542"/>
        <v>0</v>
      </c>
      <c r="AO177" s="174">
        <f t="shared" si="542"/>
        <v>0</v>
      </c>
      <c r="AP177" s="174">
        <f t="shared" si="542"/>
        <v>0</v>
      </c>
      <c r="AQ177" s="174">
        <f t="shared" si="542"/>
        <v>0</v>
      </c>
      <c r="AR177" s="174">
        <f t="shared" si="542"/>
        <v>0</v>
      </c>
      <c r="AS177" s="175">
        <f t="shared" si="542"/>
        <v>0</v>
      </c>
      <c r="AT177" s="214">
        <f t="shared" si="522"/>
        <v>0</v>
      </c>
      <c r="BA177" s="44"/>
      <c r="BB177"/>
      <c r="BC177"/>
      <c r="BD177"/>
      <c r="BE177"/>
      <c r="BF177"/>
      <c r="BG177"/>
      <c r="BH177"/>
      <c r="BI177"/>
      <c r="BJ177"/>
      <c r="BK177"/>
      <c r="BL177"/>
      <c r="BM177"/>
      <c r="BN177" s="133" t="str">
        <f t="shared" si="541"/>
        <v>직원23</v>
      </c>
      <c r="BO177" s="178">
        <f t="shared" si="544"/>
        <v>0</v>
      </c>
      <c r="BP177" s="178">
        <f t="shared" si="544"/>
        <v>0</v>
      </c>
      <c r="BQ177" s="178">
        <f t="shared" si="544"/>
        <v>0</v>
      </c>
      <c r="BR177" s="178">
        <f t="shared" si="544"/>
        <v>0</v>
      </c>
      <c r="BS177" s="178">
        <f t="shared" si="544"/>
        <v>0</v>
      </c>
      <c r="BT177" s="178">
        <f t="shared" si="544"/>
        <v>0</v>
      </c>
      <c r="BU177" s="178">
        <f t="shared" si="544"/>
        <v>0</v>
      </c>
      <c r="BV177" s="178">
        <f t="shared" si="544"/>
        <v>0</v>
      </c>
      <c r="BW177" s="178">
        <f t="shared" si="544"/>
        <v>0</v>
      </c>
      <c r="BX177" s="178">
        <f t="shared" si="544"/>
        <v>0</v>
      </c>
      <c r="BY177" s="178">
        <f t="shared" si="544"/>
        <v>0</v>
      </c>
      <c r="BZ177" s="178">
        <f t="shared" si="544"/>
        <v>0</v>
      </c>
      <c r="CA177" s="178">
        <f t="shared" si="544"/>
        <v>0</v>
      </c>
      <c r="CB177" s="178">
        <f t="shared" si="544"/>
        <v>0</v>
      </c>
      <c r="CC177" s="178">
        <f t="shared" si="544"/>
        <v>0</v>
      </c>
      <c r="CD177" s="178">
        <f t="shared" si="544"/>
        <v>0</v>
      </c>
      <c r="CE177" s="179">
        <f t="shared" si="544"/>
        <v>0</v>
      </c>
      <c r="CF177" s="179">
        <f t="shared" si="544"/>
        <v>0</v>
      </c>
      <c r="CG177" s="179">
        <f t="shared" si="544"/>
        <v>0</v>
      </c>
      <c r="CH177" s="179">
        <f t="shared" si="544"/>
        <v>0</v>
      </c>
      <c r="CI177" s="179">
        <f t="shared" si="544"/>
        <v>0</v>
      </c>
      <c r="CJ177" s="179">
        <f t="shared" si="544"/>
        <v>0</v>
      </c>
      <c r="CK177" s="179">
        <f t="shared" si="544"/>
        <v>0</v>
      </c>
      <c r="CL177" s="179">
        <f t="shared" si="544"/>
        <v>0</v>
      </c>
      <c r="CM177" s="179">
        <f t="shared" si="544"/>
        <v>0</v>
      </c>
      <c r="CN177" s="179">
        <f t="shared" si="544"/>
        <v>0</v>
      </c>
      <c r="CO177" s="179">
        <f t="shared" si="544"/>
        <v>0</v>
      </c>
      <c r="CP177" s="179">
        <f t="shared" si="544"/>
        <v>0</v>
      </c>
      <c r="CQ177" s="179">
        <f t="shared" si="544"/>
        <v>0</v>
      </c>
      <c r="CR177" s="179">
        <f t="shared" si="544"/>
        <v>0</v>
      </c>
      <c r="CS177" s="180">
        <f t="shared" si="544"/>
        <v>0</v>
      </c>
    </row>
    <row r="178" spans="7:97">
      <c r="G178" s="1"/>
      <c r="H178" s="1"/>
      <c r="I178" s="1"/>
      <c r="J178" s="1"/>
      <c r="M178" s="43"/>
      <c r="N178" s="339" t="str">
        <f t="shared" si="539"/>
        <v>직원24</v>
      </c>
      <c r="O178" s="315">
        <f t="shared" si="542"/>
        <v>0</v>
      </c>
      <c r="P178" s="120">
        <f t="shared" si="542"/>
        <v>0</v>
      </c>
      <c r="Q178" s="120">
        <f t="shared" si="542"/>
        <v>0</v>
      </c>
      <c r="R178" s="120">
        <f t="shared" si="542"/>
        <v>0</v>
      </c>
      <c r="S178" s="120">
        <f t="shared" si="542"/>
        <v>0</v>
      </c>
      <c r="T178" s="120">
        <f t="shared" si="542"/>
        <v>0</v>
      </c>
      <c r="U178" s="120">
        <f t="shared" si="542"/>
        <v>0</v>
      </c>
      <c r="V178" s="120">
        <f t="shared" ref="V178:AS178" si="545">IFERROR(VLOOKUP(V106,$D$10:$H$20,5,0),0)</f>
        <v>0</v>
      </c>
      <c r="W178" s="120">
        <f t="shared" si="545"/>
        <v>0</v>
      </c>
      <c r="X178" s="120">
        <f t="shared" si="545"/>
        <v>0</v>
      </c>
      <c r="Y178" s="120">
        <f t="shared" si="545"/>
        <v>0</v>
      </c>
      <c r="Z178" s="120">
        <f t="shared" si="545"/>
        <v>0</v>
      </c>
      <c r="AA178" s="120">
        <f t="shared" si="545"/>
        <v>0</v>
      </c>
      <c r="AB178" s="120">
        <f t="shared" si="545"/>
        <v>0</v>
      </c>
      <c r="AC178" s="120">
        <f t="shared" si="545"/>
        <v>0</v>
      </c>
      <c r="AD178" s="120">
        <f t="shared" si="545"/>
        <v>0</v>
      </c>
      <c r="AE178" s="174">
        <f t="shared" si="545"/>
        <v>0</v>
      </c>
      <c r="AF178" s="174">
        <f t="shared" si="545"/>
        <v>0</v>
      </c>
      <c r="AG178" s="174">
        <f t="shared" si="545"/>
        <v>0</v>
      </c>
      <c r="AH178" s="174">
        <f t="shared" si="545"/>
        <v>0</v>
      </c>
      <c r="AI178" s="174">
        <f t="shared" si="545"/>
        <v>0</v>
      </c>
      <c r="AJ178" s="174">
        <f t="shared" si="545"/>
        <v>0</v>
      </c>
      <c r="AK178" s="174">
        <f t="shared" si="545"/>
        <v>0</v>
      </c>
      <c r="AL178" s="174">
        <f t="shared" si="545"/>
        <v>0</v>
      </c>
      <c r="AM178" s="174">
        <f t="shared" si="545"/>
        <v>0</v>
      </c>
      <c r="AN178" s="174">
        <f t="shared" si="545"/>
        <v>0</v>
      </c>
      <c r="AO178" s="174">
        <f t="shared" si="545"/>
        <v>0</v>
      </c>
      <c r="AP178" s="174">
        <f t="shared" si="545"/>
        <v>0</v>
      </c>
      <c r="AQ178" s="174">
        <f t="shared" si="545"/>
        <v>0</v>
      </c>
      <c r="AR178" s="174">
        <f t="shared" si="545"/>
        <v>0</v>
      </c>
      <c r="AS178" s="175">
        <f t="shared" si="545"/>
        <v>0</v>
      </c>
      <c r="AT178" s="214">
        <f t="shared" si="522"/>
        <v>0</v>
      </c>
      <c r="BA178" s="44"/>
      <c r="BB178"/>
      <c r="BC178"/>
      <c r="BD178"/>
      <c r="BE178"/>
      <c r="BF178"/>
      <c r="BG178"/>
      <c r="BH178"/>
      <c r="BI178"/>
      <c r="BJ178"/>
      <c r="BK178"/>
      <c r="BL178"/>
      <c r="BM178"/>
      <c r="BN178" s="133" t="str">
        <f t="shared" si="541"/>
        <v>직원24</v>
      </c>
      <c r="BO178" s="178">
        <f t="shared" si="544"/>
        <v>0</v>
      </c>
      <c r="BP178" s="178">
        <f t="shared" si="544"/>
        <v>0</v>
      </c>
      <c r="BQ178" s="178">
        <f t="shared" si="544"/>
        <v>0</v>
      </c>
      <c r="BR178" s="178">
        <f t="shared" si="544"/>
        <v>0</v>
      </c>
      <c r="BS178" s="178">
        <f t="shared" si="544"/>
        <v>0</v>
      </c>
      <c r="BT178" s="178">
        <f t="shared" si="544"/>
        <v>0</v>
      </c>
      <c r="BU178" s="178">
        <f t="shared" si="544"/>
        <v>0</v>
      </c>
      <c r="BV178" s="178">
        <f t="shared" si="544"/>
        <v>0</v>
      </c>
      <c r="BW178" s="178">
        <f t="shared" si="544"/>
        <v>0</v>
      </c>
      <c r="BX178" s="178">
        <f t="shared" si="544"/>
        <v>0</v>
      </c>
      <c r="BY178" s="178">
        <f t="shared" si="544"/>
        <v>0</v>
      </c>
      <c r="BZ178" s="178">
        <f t="shared" si="544"/>
        <v>0</v>
      </c>
      <c r="CA178" s="178">
        <f t="shared" si="544"/>
        <v>0</v>
      </c>
      <c r="CB178" s="178">
        <f t="shared" si="544"/>
        <v>0</v>
      </c>
      <c r="CC178" s="178">
        <f t="shared" si="544"/>
        <v>0</v>
      </c>
      <c r="CD178" s="178">
        <f t="shared" si="544"/>
        <v>0</v>
      </c>
      <c r="CE178" s="179">
        <f t="shared" si="544"/>
        <v>0</v>
      </c>
      <c r="CF178" s="179">
        <f t="shared" si="544"/>
        <v>0</v>
      </c>
      <c r="CG178" s="179">
        <f t="shared" si="544"/>
        <v>0</v>
      </c>
      <c r="CH178" s="179">
        <f t="shared" si="544"/>
        <v>0</v>
      </c>
      <c r="CI178" s="179">
        <f t="shared" si="544"/>
        <v>0</v>
      </c>
      <c r="CJ178" s="179">
        <f t="shared" si="544"/>
        <v>0</v>
      </c>
      <c r="CK178" s="179">
        <f t="shared" si="544"/>
        <v>0</v>
      </c>
      <c r="CL178" s="179">
        <f t="shared" si="544"/>
        <v>0</v>
      </c>
      <c r="CM178" s="179">
        <f t="shared" si="544"/>
        <v>0</v>
      </c>
      <c r="CN178" s="179">
        <f t="shared" si="544"/>
        <v>0</v>
      </c>
      <c r="CO178" s="179">
        <f t="shared" si="544"/>
        <v>0</v>
      </c>
      <c r="CP178" s="179">
        <f t="shared" si="544"/>
        <v>0</v>
      </c>
      <c r="CQ178" s="179">
        <f t="shared" si="544"/>
        <v>0</v>
      </c>
      <c r="CR178" s="179">
        <f t="shared" si="544"/>
        <v>0</v>
      </c>
      <c r="CS178" s="180">
        <f t="shared" si="544"/>
        <v>0</v>
      </c>
    </row>
    <row r="179" spans="7:97">
      <c r="G179" s="1"/>
      <c r="H179" s="1"/>
      <c r="I179" s="1"/>
      <c r="J179" s="1"/>
      <c r="M179" s="43"/>
      <c r="N179" s="339" t="str">
        <f t="shared" si="539"/>
        <v>직원25</v>
      </c>
      <c r="O179" s="315">
        <f t="shared" ref="O179:AS184" si="546">IFERROR(VLOOKUP(O107,$D$10:$H$20,5,0),0)</f>
        <v>0</v>
      </c>
      <c r="P179" s="120">
        <f t="shared" si="546"/>
        <v>0</v>
      </c>
      <c r="Q179" s="120">
        <f t="shared" si="546"/>
        <v>0</v>
      </c>
      <c r="R179" s="120">
        <f t="shared" si="546"/>
        <v>0</v>
      </c>
      <c r="S179" s="120">
        <f t="shared" si="546"/>
        <v>0</v>
      </c>
      <c r="T179" s="120">
        <f t="shared" si="546"/>
        <v>0</v>
      </c>
      <c r="U179" s="120">
        <f t="shared" si="546"/>
        <v>0</v>
      </c>
      <c r="V179" s="120">
        <f t="shared" si="546"/>
        <v>0</v>
      </c>
      <c r="W179" s="120">
        <f t="shared" si="546"/>
        <v>0</v>
      </c>
      <c r="X179" s="120">
        <f t="shared" si="546"/>
        <v>0</v>
      </c>
      <c r="Y179" s="120">
        <f t="shared" si="546"/>
        <v>0</v>
      </c>
      <c r="Z179" s="120">
        <f t="shared" si="546"/>
        <v>0</v>
      </c>
      <c r="AA179" s="120">
        <f t="shared" si="546"/>
        <v>0</v>
      </c>
      <c r="AB179" s="120">
        <f t="shared" si="546"/>
        <v>0</v>
      </c>
      <c r="AC179" s="120">
        <f t="shared" si="546"/>
        <v>0</v>
      </c>
      <c r="AD179" s="120">
        <f t="shared" si="546"/>
        <v>0</v>
      </c>
      <c r="AE179" s="174">
        <f t="shared" si="546"/>
        <v>0</v>
      </c>
      <c r="AF179" s="174">
        <f t="shared" si="546"/>
        <v>0</v>
      </c>
      <c r="AG179" s="174">
        <f t="shared" si="546"/>
        <v>0</v>
      </c>
      <c r="AH179" s="174">
        <f t="shared" si="546"/>
        <v>0</v>
      </c>
      <c r="AI179" s="174">
        <f t="shared" si="546"/>
        <v>0</v>
      </c>
      <c r="AJ179" s="174">
        <f t="shared" si="546"/>
        <v>0</v>
      </c>
      <c r="AK179" s="174">
        <f t="shared" si="546"/>
        <v>0</v>
      </c>
      <c r="AL179" s="174">
        <f t="shared" si="546"/>
        <v>0</v>
      </c>
      <c r="AM179" s="174">
        <f t="shared" si="546"/>
        <v>0</v>
      </c>
      <c r="AN179" s="174">
        <f t="shared" si="546"/>
        <v>0</v>
      </c>
      <c r="AO179" s="174">
        <f t="shared" si="546"/>
        <v>0</v>
      </c>
      <c r="AP179" s="174">
        <f t="shared" si="546"/>
        <v>0</v>
      </c>
      <c r="AQ179" s="174">
        <f t="shared" si="546"/>
        <v>0</v>
      </c>
      <c r="AR179" s="174">
        <f t="shared" si="546"/>
        <v>0</v>
      </c>
      <c r="AS179" s="175">
        <f t="shared" si="546"/>
        <v>0</v>
      </c>
      <c r="AT179" s="214">
        <f t="shared" si="522"/>
        <v>0</v>
      </c>
      <c r="BA179" s="44"/>
      <c r="BB179"/>
      <c r="BC179"/>
      <c r="BD179"/>
      <c r="BE179"/>
      <c r="BF179"/>
      <c r="BG179"/>
      <c r="BH179"/>
      <c r="BI179"/>
      <c r="BJ179"/>
      <c r="BK179"/>
      <c r="BL179"/>
      <c r="BM179"/>
      <c r="BN179" s="133" t="str">
        <f t="shared" si="541"/>
        <v>직원25</v>
      </c>
      <c r="BO179" s="178">
        <f t="shared" si="544"/>
        <v>0</v>
      </c>
      <c r="BP179" s="178">
        <f t="shared" si="544"/>
        <v>0</v>
      </c>
      <c r="BQ179" s="178">
        <f t="shared" si="544"/>
        <v>0</v>
      </c>
      <c r="BR179" s="178">
        <f t="shared" si="544"/>
        <v>0</v>
      </c>
      <c r="BS179" s="178">
        <f t="shared" si="544"/>
        <v>0</v>
      </c>
      <c r="BT179" s="178">
        <f t="shared" si="544"/>
        <v>0</v>
      </c>
      <c r="BU179" s="178">
        <f t="shared" si="544"/>
        <v>0</v>
      </c>
      <c r="BV179" s="178">
        <f t="shared" si="544"/>
        <v>0</v>
      </c>
      <c r="BW179" s="178">
        <f t="shared" si="544"/>
        <v>0</v>
      </c>
      <c r="BX179" s="178">
        <f t="shared" si="544"/>
        <v>0</v>
      </c>
      <c r="BY179" s="178">
        <f t="shared" si="544"/>
        <v>0</v>
      </c>
      <c r="BZ179" s="178">
        <f t="shared" si="544"/>
        <v>0</v>
      </c>
      <c r="CA179" s="178">
        <f t="shared" si="544"/>
        <v>0</v>
      </c>
      <c r="CB179" s="178">
        <f t="shared" si="544"/>
        <v>0</v>
      </c>
      <c r="CC179" s="178">
        <f t="shared" si="544"/>
        <v>0</v>
      </c>
      <c r="CD179" s="178">
        <f t="shared" si="544"/>
        <v>0</v>
      </c>
      <c r="CE179" s="179">
        <f t="shared" si="544"/>
        <v>0</v>
      </c>
      <c r="CF179" s="179">
        <f t="shared" si="544"/>
        <v>0</v>
      </c>
      <c r="CG179" s="179">
        <f t="shared" si="544"/>
        <v>0</v>
      </c>
      <c r="CH179" s="179">
        <f t="shared" si="544"/>
        <v>0</v>
      </c>
      <c r="CI179" s="179">
        <f t="shared" si="544"/>
        <v>0</v>
      </c>
      <c r="CJ179" s="179">
        <f t="shared" si="544"/>
        <v>0</v>
      </c>
      <c r="CK179" s="179">
        <f t="shared" si="544"/>
        <v>0</v>
      </c>
      <c r="CL179" s="179">
        <f t="shared" si="544"/>
        <v>0</v>
      </c>
      <c r="CM179" s="179">
        <f t="shared" si="544"/>
        <v>0</v>
      </c>
      <c r="CN179" s="179">
        <f t="shared" si="544"/>
        <v>0</v>
      </c>
      <c r="CO179" s="179">
        <f t="shared" si="544"/>
        <v>0</v>
      </c>
      <c r="CP179" s="179">
        <f t="shared" si="544"/>
        <v>0</v>
      </c>
      <c r="CQ179" s="179">
        <f t="shared" si="544"/>
        <v>0</v>
      </c>
      <c r="CR179" s="179">
        <f t="shared" si="544"/>
        <v>0</v>
      </c>
      <c r="CS179" s="180">
        <f t="shared" si="544"/>
        <v>0</v>
      </c>
    </row>
    <row r="180" spans="7:97">
      <c r="G180" s="1"/>
      <c r="H180" s="1"/>
      <c r="I180" s="1"/>
      <c r="J180" s="1"/>
      <c r="M180" s="43"/>
      <c r="N180" s="339" t="str">
        <f t="shared" si="539"/>
        <v>직원26</v>
      </c>
      <c r="O180" s="315">
        <f t="shared" si="546"/>
        <v>0</v>
      </c>
      <c r="P180" s="120">
        <f t="shared" si="546"/>
        <v>0</v>
      </c>
      <c r="Q180" s="120">
        <f t="shared" si="546"/>
        <v>0</v>
      </c>
      <c r="R180" s="120">
        <f t="shared" si="546"/>
        <v>0</v>
      </c>
      <c r="S180" s="120">
        <f t="shared" si="546"/>
        <v>0</v>
      </c>
      <c r="T180" s="120">
        <f t="shared" si="546"/>
        <v>0</v>
      </c>
      <c r="U180" s="120">
        <f t="shared" si="546"/>
        <v>0</v>
      </c>
      <c r="V180" s="120">
        <f t="shared" si="546"/>
        <v>0</v>
      </c>
      <c r="W180" s="120">
        <f t="shared" si="546"/>
        <v>0</v>
      </c>
      <c r="X180" s="120">
        <f t="shared" si="546"/>
        <v>0</v>
      </c>
      <c r="Y180" s="120">
        <f t="shared" si="546"/>
        <v>0</v>
      </c>
      <c r="Z180" s="120">
        <f t="shared" si="546"/>
        <v>0</v>
      </c>
      <c r="AA180" s="120">
        <f t="shared" si="546"/>
        <v>0</v>
      </c>
      <c r="AB180" s="120">
        <f t="shared" si="546"/>
        <v>0</v>
      </c>
      <c r="AC180" s="120">
        <f t="shared" si="546"/>
        <v>0</v>
      </c>
      <c r="AD180" s="120">
        <f t="shared" si="546"/>
        <v>0</v>
      </c>
      <c r="AE180" s="174">
        <f t="shared" si="546"/>
        <v>0</v>
      </c>
      <c r="AF180" s="174">
        <f t="shared" si="546"/>
        <v>0</v>
      </c>
      <c r="AG180" s="174">
        <f t="shared" si="546"/>
        <v>0</v>
      </c>
      <c r="AH180" s="174">
        <f t="shared" si="546"/>
        <v>0</v>
      </c>
      <c r="AI180" s="174">
        <f t="shared" si="546"/>
        <v>0</v>
      </c>
      <c r="AJ180" s="174">
        <f t="shared" si="546"/>
        <v>0</v>
      </c>
      <c r="AK180" s="174">
        <f t="shared" si="546"/>
        <v>0</v>
      </c>
      <c r="AL180" s="174">
        <f t="shared" si="546"/>
        <v>0</v>
      </c>
      <c r="AM180" s="174">
        <f t="shared" si="546"/>
        <v>0</v>
      </c>
      <c r="AN180" s="174">
        <f t="shared" si="546"/>
        <v>0</v>
      </c>
      <c r="AO180" s="174">
        <f t="shared" si="546"/>
        <v>0</v>
      </c>
      <c r="AP180" s="174">
        <f t="shared" si="546"/>
        <v>0</v>
      </c>
      <c r="AQ180" s="174">
        <f t="shared" si="546"/>
        <v>0</v>
      </c>
      <c r="AR180" s="174">
        <f t="shared" si="546"/>
        <v>0</v>
      </c>
      <c r="AS180" s="175">
        <f t="shared" si="546"/>
        <v>0</v>
      </c>
      <c r="AT180" s="214">
        <f t="shared" si="522"/>
        <v>0</v>
      </c>
      <c r="BA180" s="44"/>
      <c r="BB180"/>
      <c r="BC180"/>
      <c r="BD180"/>
      <c r="BE180"/>
      <c r="BF180"/>
      <c r="BG180"/>
      <c r="BH180"/>
      <c r="BI180"/>
      <c r="BJ180"/>
      <c r="BK180"/>
      <c r="BL180"/>
      <c r="BM180"/>
      <c r="BN180" s="133" t="str">
        <f t="shared" si="541"/>
        <v>직원26</v>
      </c>
      <c r="BO180" s="178">
        <f t="shared" si="544"/>
        <v>0</v>
      </c>
      <c r="BP180" s="178">
        <f t="shared" si="544"/>
        <v>0</v>
      </c>
      <c r="BQ180" s="178">
        <f t="shared" si="544"/>
        <v>0</v>
      </c>
      <c r="BR180" s="178">
        <f t="shared" si="544"/>
        <v>0</v>
      </c>
      <c r="BS180" s="178">
        <f t="shared" si="544"/>
        <v>0</v>
      </c>
      <c r="BT180" s="178">
        <f t="shared" si="544"/>
        <v>0</v>
      </c>
      <c r="BU180" s="178">
        <f t="shared" si="544"/>
        <v>0</v>
      </c>
      <c r="BV180" s="178">
        <f t="shared" si="544"/>
        <v>0</v>
      </c>
      <c r="BW180" s="178">
        <f t="shared" si="544"/>
        <v>0</v>
      </c>
      <c r="BX180" s="178">
        <f t="shared" si="544"/>
        <v>0</v>
      </c>
      <c r="BY180" s="178">
        <f t="shared" si="544"/>
        <v>0</v>
      </c>
      <c r="BZ180" s="178">
        <f t="shared" si="544"/>
        <v>0</v>
      </c>
      <c r="CA180" s="178">
        <f t="shared" si="544"/>
        <v>0</v>
      </c>
      <c r="CB180" s="178">
        <f t="shared" si="544"/>
        <v>0</v>
      </c>
      <c r="CC180" s="178">
        <f t="shared" si="544"/>
        <v>0</v>
      </c>
      <c r="CD180" s="178">
        <f t="shared" si="544"/>
        <v>0</v>
      </c>
      <c r="CE180" s="179">
        <f t="shared" si="544"/>
        <v>0</v>
      </c>
      <c r="CF180" s="179">
        <f t="shared" si="544"/>
        <v>0</v>
      </c>
      <c r="CG180" s="179">
        <f t="shared" si="544"/>
        <v>0</v>
      </c>
      <c r="CH180" s="179">
        <f t="shared" si="544"/>
        <v>0</v>
      </c>
      <c r="CI180" s="179">
        <f t="shared" si="544"/>
        <v>0</v>
      </c>
      <c r="CJ180" s="179">
        <f t="shared" si="544"/>
        <v>0</v>
      </c>
      <c r="CK180" s="179">
        <f t="shared" si="544"/>
        <v>0</v>
      </c>
      <c r="CL180" s="179">
        <f t="shared" si="544"/>
        <v>0</v>
      </c>
      <c r="CM180" s="179">
        <f t="shared" si="544"/>
        <v>0</v>
      </c>
      <c r="CN180" s="179">
        <f t="shared" si="544"/>
        <v>0</v>
      </c>
      <c r="CO180" s="179">
        <f t="shared" si="544"/>
        <v>0</v>
      </c>
      <c r="CP180" s="179">
        <f t="shared" si="544"/>
        <v>0</v>
      </c>
      <c r="CQ180" s="179">
        <f t="shared" si="544"/>
        <v>0</v>
      </c>
      <c r="CR180" s="179">
        <f t="shared" si="544"/>
        <v>0</v>
      </c>
      <c r="CS180" s="180">
        <f t="shared" si="544"/>
        <v>0</v>
      </c>
    </row>
    <row r="181" spans="7:97">
      <c r="G181" s="1"/>
      <c r="H181" s="1"/>
      <c r="I181" s="1"/>
      <c r="J181" s="1"/>
      <c r="M181" s="43"/>
      <c r="N181" s="339" t="str">
        <f t="shared" si="539"/>
        <v>직원27</v>
      </c>
      <c r="O181" s="315">
        <f t="shared" si="546"/>
        <v>0</v>
      </c>
      <c r="P181" s="120">
        <f t="shared" si="546"/>
        <v>0</v>
      </c>
      <c r="Q181" s="120">
        <f t="shared" si="546"/>
        <v>0</v>
      </c>
      <c r="R181" s="120">
        <f t="shared" si="546"/>
        <v>0</v>
      </c>
      <c r="S181" s="120">
        <f t="shared" si="546"/>
        <v>0</v>
      </c>
      <c r="T181" s="120">
        <f t="shared" si="546"/>
        <v>0</v>
      </c>
      <c r="U181" s="120">
        <f t="shared" si="546"/>
        <v>0</v>
      </c>
      <c r="V181" s="120">
        <f t="shared" si="546"/>
        <v>0</v>
      </c>
      <c r="W181" s="120">
        <f t="shared" si="546"/>
        <v>0</v>
      </c>
      <c r="X181" s="120">
        <f t="shared" si="546"/>
        <v>0</v>
      </c>
      <c r="Y181" s="120">
        <f t="shared" si="546"/>
        <v>0</v>
      </c>
      <c r="Z181" s="120">
        <f t="shared" si="546"/>
        <v>0</v>
      </c>
      <c r="AA181" s="120">
        <f t="shared" si="546"/>
        <v>0</v>
      </c>
      <c r="AB181" s="120">
        <f t="shared" si="546"/>
        <v>0</v>
      </c>
      <c r="AC181" s="120">
        <f t="shared" si="546"/>
        <v>0</v>
      </c>
      <c r="AD181" s="120">
        <f t="shared" si="546"/>
        <v>0</v>
      </c>
      <c r="AE181" s="174">
        <f t="shared" si="546"/>
        <v>0</v>
      </c>
      <c r="AF181" s="174">
        <f t="shared" si="546"/>
        <v>0</v>
      </c>
      <c r="AG181" s="174">
        <f t="shared" si="546"/>
        <v>0</v>
      </c>
      <c r="AH181" s="174">
        <f t="shared" si="546"/>
        <v>0</v>
      </c>
      <c r="AI181" s="174">
        <f t="shared" si="546"/>
        <v>0</v>
      </c>
      <c r="AJ181" s="174">
        <f t="shared" si="546"/>
        <v>0</v>
      </c>
      <c r="AK181" s="174">
        <f t="shared" si="546"/>
        <v>0</v>
      </c>
      <c r="AL181" s="174">
        <f t="shared" si="546"/>
        <v>0</v>
      </c>
      <c r="AM181" s="174">
        <f t="shared" si="546"/>
        <v>0</v>
      </c>
      <c r="AN181" s="174">
        <f t="shared" si="546"/>
        <v>0</v>
      </c>
      <c r="AO181" s="174">
        <f t="shared" si="546"/>
        <v>0</v>
      </c>
      <c r="AP181" s="174">
        <f t="shared" si="546"/>
        <v>0</v>
      </c>
      <c r="AQ181" s="174">
        <f t="shared" si="546"/>
        <v>0</v>
      </c>
      <c r="AR181" s="174">
        <f t="shared" si="546"/>
        <v>0</v>
      </c>
      <c r="AS181" s="175">
        <f t="shared" si="546"/>
        <v>0</v>
      </c>
      <c r="AT181" s="214">
        <f t="shared" si="522"/>
        <v>0</v>
      </c>
      <c r="BA181" s="44"/>
      <c r="BB181"/>
      <c r="BC181"/>
      <c r="BD181"/>
      <c r="BE181"/>
      <c r="BF181"/>
      <c r="BG181"/>
      <c r="BH181"/>
      <c r="BI181"/>
      <c r="BJ181"/>
      <c r="BK181"/>
      <c r="BL181"/>
      <c r="BM181"/>
      <c r="BN181" s="133" t="str">
        <f t="shared" si="541"/>
        <v>직원27</v>
      </c>
      <c r="BO181" s="178">
        <f t="shared" si="544"/>
        <v>0</v>
      </c>
      <c r="BP181" s="178">
        <f t="shared" si="544"/>
        <v>0</v>
      </c>
      <c r="BQ181" s="178">
        <f t="shared" si="544"/>
        <v>0</v>
      </c>
      <c r="BR181" s="178">
        <f t="shared" si="544"/>
        <v>0</v>
      </c>
      <c r="BS181" s="178">
        <f t="shared" si="544"/>
        <v>0</v>
      </c>
      <c r="BT181" s="178">
        <f t="shared" si="544"/>
        <v>0</v>
      </c>
      <c r="BU181" s="178">
        <f t="shared" si="544"/>
        <v>0</v>
      </c>
      <c r="BV181" s="178">
        <f t="shared" si="544"/>
        <v>0</v>
      </c>
      <c r="BW181" s="178">
        <f t="shared" si="544"/>
        <v>0</v>
      </c>
      <c r="BX181" s="178">
        <f t="shared" si="544"/>
        <v>0</v>
      </c>
      <c r="BY181" s="178">
        <f t="shared" si="544"/>
        <v>0</v>
      </c>
      <c r="BZ181" s="178">
        <f t="shared" si="544"/>
        <v>0</v>
      </c>
      <c r="CA181" s="178">
        <f t="shared" si="544"/>
        <v>0</v>
      </c>
      <c r="CB181" s="178">
        <f t="shared" si="544"/>
        <v>0</v>
      </c>
      <c r="CC181" s="178">
        <f t="shared" si="544"/>
        <v>0</v>
      </c>
      <c r="CD181" s="178">
        <f t="shared" si="544"/>
        <v>0</v>
      </c>
      <c r="CE181" s="179">
        <f t="shared" si="544"/>
        <v>0</v>
      </c>
      <c r="CF181" s="179">
        <f t="shared" si="544"/>
        <v>0</v>
      </c>
      <c r="CG181" s="179">
        <f t="shared" si="544"/>
        <v>0</v>
      </c>
      <c r="CH181" s="179">
        <f t="shared" si="544"/>
        <v>0</v>
      </c>
      <c r="CI181" s="179">
        <f t="shared" si="544"/>
        <v>0</v>
      </c>
      <c r="CJ181" s="179">
        <f t="shared" si="544"/>
        <v>0</v>
      </c>
      <c r="CK181" s="179">
        <f t="shared" si="544"/>
        <v>0</v>
      </c>
      <c r="CL181" s="179">
        <f t="shared" si="544"/>
        <v>0</v>
      </c>
      <c r="CM181" s="179">
        <f t="shared" si="544"/>
        <v>0</v>
      </c>
      <c r="CN181" s="179">
        <f t="shared" si="544"/>
        <v>0</v>
      </c>
      <c r="CO181" s="179">
        <f t="shared" si="544"/>
        <v>0</v>
      </c>
      <c r="CP181" s="179">
        <f t="shared" si="544"/>
        <v>0</v>
      </c>
      <c r="CQ181" s="179">
        <f t="shared" si="544"/>
        <v>0</v>
      </c>
      <c r="CR181" s="179">
        <f t="shared" si="544"/>
        <v>0</v>
      </c>
      <c r="CS181" s="180">
        <f t="shared" si="544"/>
        <v>0</v>
      </c>
    </row>
    <row r="182" spans="7:97">
      <c r="G182" s="1"/>
      <c r="H182" s="1"/>
      <c r="I182" s="1"/>
      <c r="J182" s="1"/>
      <c r="M182" s="43"/>
      <c r="N182" s="339" t="str">
        <f t="shared" si="539"/>
        <v>직원28</v>
      </c>
      <c r="O182" s="315">
        <f t="shared" si="546"/>
        <v>0</v>
      </c>
      <c r="P182" s="120">
        <f t="shared" si="546"/>
        <v>0</v>
      </c>
      <c r="Q182" s="120">
        <f t="shared" si="546"/>
        <v>0</v>
      </c>
      <c r="R182" s="120">
        <f t="shared" si="546"/>
        <v>0</v>
      </c>
      <c r="S182" s="120">
        <f t="shared" si="546"/>
        <v>0</v>
      </c>
      <c r="T182" s="120">
        <f t="shared" si="546"/>
        <v>0</v>
      </c>
      <c r="U182" s="120">
        <f t="shared" si="546"/>
        <v>0</v>
      </c>
      <c r="V182" s="120">
        <f t="shared" si="546"/>
        <v>0</v>
      </c>
      <c r="W182" s="120">
        <f t="shared" si="546"/>
        <v>0</v>
      </c>
      <c r="X182" s="120">
        <f t="shared" si="546"/>
        <v>0</v>
      </c>
      <c r="Y182" s="120">
        <f t="shared" si="546"/>
        <v>0</v>
      </c>
      <c r="Z182" s="120">
        <f t="shared" si="546"/>
        <v>0</v>
      </c>
      <c r="AA182" s="120">
        <f t="shared" si="546"/>
        <v>0</v>
      </c>
      <c r="AB182" s="120">
        <f t="shared" si="546"/>
        <v>0</v>
      </c>
      <c r="AC182" s="120">
        <f t="shared" si="546"/>
        <v>0</v>
      </c>
      <c r="AD182" s="120">
        <f t="shared" si="546"/>
        <v>0</v>
      </c>
      <c r="AE182" s="174">
        <f t="shared" si="546"/>
        <v>0</v>
      </c>
      <c r="AF182" s="174">
        <f t="shared" si="546"/>
        <v>0</v>
      </c>
      <c r="AG182" s="174">
        <f t="shared" si="546"/>
        <v>0</v>
      </c>
      <c r="AH182" s="174">
        <f t="shared" si="546"/>
        <v>0</v>
      </c>
      <c r="AI182" s="174">
        <f t="shared" si="546"/>
        <v>0</v>
      </c>
      <c r="AJ182" s="174">
        <f t="shared" si="546"/>
        <v>0</v>
      </c>
      <c r="AK182" s="174">
        <f t="shared" si="546"/>
        <v>0</v>
      </c>
      <c r="AL182" s="174">
        <f t="shared" si="546"/>
        <v>0</v>
      </c>
      <c r="AM182" s="174">
        <f t="shared" si="546"/>
        <v>0</v>
      </c>
      <c r="AN182" s="174">
        <f t="shared" si="546"/>
        <v>0</v>
      </c>
      <c r="AO182" s="174">
        <f t="shared" si="546"/>
        <v>0</v>
      </c>
      <c r="AP182" s="174">
        <f t="shared" si="546"/>
        <v>0</v>
      </c>
      <c r="AQ182" s="174">
        <f t="shared" si="546"/>
        <v>0</v>
      </c>
      <c r="AR182" s="174">
        <f t="shared" si="546"/>
        <v>0</v>
      </c>
      <c r="AS182" s="175">
        <f t="shared" si="546"/>
        <v>0</v>
      </c>
      <c r="AT182" s="214">
        <f t="shared" si="522"/>
        <v>0</v>
      </c>
      <c r="BA182" s="44"/>
      <c r="BB182"/>
      <c r="BC182"/>
      <c r="BD182"/>
      <c r="BE182"/>
      <c r="BF182"/>
      <c r="BG182"/>
      <c r="BH182"/>
      <c r="BI182"/>
      <c r="BJ182"/>
      <c r="BK182"/>
      <c r="BL182"/>
      <c r="BM182"/>
      <c r="BN182" s="133" t="str">
        <f t="shared" si="541"/>
        <v>직원28</v>
      </c>
      <c r="BO182" s="178">
        <f t="shared" si="544"/>
        <v>0</v>
      </c>
      <c r="BP182" s="178">
        <f t="shared" si="544"/>
        <v>0</v>
      </c>
      <c r="BQ182" s="178">
        <f t="shared" si="544"/>
        <v>0</v>
      </c>
      <c r="BR182" s="178">
        <f t="shared" si="544"/>
        <v>0</v>
      </c>
      <c r="BS182" s="178">
        <f t="shared" si="544"/>
        <v>0</v>
      </c>
      <c r="BT182" s="178">
        <f t="shared" si="544"/>
        <v>0</v>
      </c>
      <c r="BU182" s="178">
        <f t="shared" si="544"/>
        <v>0</v>
      </c>
      <c r="BV182" s="178">
        <f t="shared" ref="BV182:CS182" si="547">IFERROR(VLOOKUP(V110,$D$10:$H$20,5,0),0)</f>
        <v>0</v>
      </c>
      <c r="BW182" s="178">
        <f t="shared" si="547"/>
        <v>0</v>
      </c>
      <c r="BX182" s="178">
        <f t="shared" si="547"/>
        <v>0</v>
      </c>
      <c r="BY182" s="178">
        <f t="shared" si="547"/>
        <v>0</v>
      </c>
      <c r="BZ182" s="178">
        <f t="shared" si="547"/>
        <v>0</v>
      </c>
      <c r="CA182" s="178">
        <f t="shared" si="547"/>
        <v>0</v>
      </c>
      <c r="CB182" s="178">
        <f t="shared" si="547"/>
        <v>0</v>
      </c>
      <c r="CC182" s="178">
        <f t="shared" si="547"/>
        <v>0</v>
      </c>
      <c r="CD182" s="178">
        <f t="shared" si="547"/>
        <v>0</v>
      </c>
      <c r="CE182" s="179">
        <f t="shared" si="547"/>
        <v>0</v>
      </c>
      <c r="CF182" s="179">
        <f t="shared" si="547"/>
        <v>0</v>
      </c>
      <c r="CG182" s="179">
        <f t="shared" si="547"/>
        <v>0</v>
      </c>
      <c r="CH182" s="179">
        <f t="shared" si="547"/>
        <v>0</v>
      </c>
      <c r="CI182" s="179">
        <f t="shared" si="547"/>
        <v>0</v>
      </c>
      <c r="CJ182" s="179">
        <f t="shared" si="547"/>
        <v>0</v>
      </c>
      <c r="CK182" s="179">
        <f t="shared" si="547"/>
        <v>0</v>
      </c>
      <c r="CL182" s="179">
        <f t="shared" si="547"/>
        <v>0</v>
      </c>
      <c r="CM182" s="179">
        <f t="shared" si="547"/>
        <v>0</v>
      </c>
      <c r="CN182" s="179">
        <f t="shared" si="547"/>
        <v>0</v>
      </c>
      <c r="CO182" s="179">
        <f t="shared" si="547"/>
        <v>0</v>
      </c>
      <c r="CP182" s="179">
        <f t="shared" si="547"/>
        <v>0</v>
      </c>
      <c r="CQ182" s="179">
        <f t="shared" si="547"/>
        <v>0</v>
      </c>
      <c r="CR182" s="179">
        <f t="shared" si="547"/>
        <v>0</v>
      </c>
      <c r="CS182" s="180">
        <f t="shared" si="547"/>
        <v>0</v>
      </c>
    </row>
    <row r="183" spans="7:97">
      <c r="G183" s="1"/>
      <c r="H183" s="1"/>
      <c r="I183" s="1"/>
      <c r="J183" s="1"/>
      <c r="M183" s="43"/>
      <c r="N183" s="339" t="str">
        <f t="shared" si="539"/>
        <v>직원29</v>
      </c>
      <c r="O183" s="315">
        <f t="shared" si="546"/>
        <v>0</v>
      </c>
      <c r="P183" s="120">
        <f t="shared" si="546"/>
        <v>0</v>
      </c>
      <c r="Q183" s="120">
        <f t="shared" si="546"/>
        <v>0</v>
      </c>
      <c r="R183" s="120">
        <f t="shared" si="546"/>
        <v>0</v>
      </c>
      <c r="S183" s="120">
        <f t="shared" si="546"/>
        <v>0</v>
      </c>
      <c r="T183" s="120">
        <f t="shared" si="546"/>
        <v>0</v>
      </c>
      <c r="U183" s="120">
        <f t="shared" si="546"/>
        <v>0</v>
      </c>
      <c r="V183" s="120">
        <f t="shared" si="546"/>
        <v>0</v>
      </c>
      <c r="W183" s="120">
        <f t="shared" si="546"/>
        <v>0</v>
      </c>
      <c r="X183" s="120">
        <f t="shared" si="546"/>
        <v>0</v>
      </c>
      <c r="Y183" s="120">
        <f t="shared" si="546"/>
        <v>0</v>
      </c>
      <c r="Z183" s="120">
        <f t="shared" si="546"/>
        <v>0</v>
      </c>
      <c r="AA183" s="120">
        <f t="shared" si="546"/>
        <v>0</v>
      </c>
      <c r="AB183" s="120">
        <f t="shared" si="546"/>
        <v>0</v>
      </c>
      <c r="AC183" s="120">
        <f t="shared" si="546"/>
        <v>0</v>
      </c>
      <c r="AD183" s="120">
        <f t="shared" si="546"/>
        <v>0</v>
      </c>
      <c r="AE183" s="174">
        <f t="shared" si="546"/>
        <v>0</v>
      </c>
      <c r="AF183" s="174">
        <f t="shared" si="546"/>
        <v>0</v>
      </c>
      <c r="AG183" s="174">
        <f t="shared" si="546"/>
        <v>0</v>
      </c>
      <c r="AH183" s="174">
        <f t="shared" si="546"/>
        <v>0</v>
      </c>
      <c r="AI183" s="174">
        <f t="shared" si="546"/>
        <v>0</v>
      </c>
      <c r="AJ183" s="174">
        <f t="shared" si="546"/>
        <v>0</v>
      </c>
      <c r="AK183" s="174">
        <f t="shared" si="546"/>
        <v>0</v>
      </c>
      <c r="AL183" s="174">
        <f t="shared" si="546"/>
        <v>0</v>
      </c>
      <c r="AM183" s="174">
        <f t="shared" si="546"/>
        <v>0</v>
      </c>
      <c r="AN183" s="174">
        <f t="shared" si="546"/>
        <v>0</v>
      </c>
      <c r="AO183" s="174">
        <f t="shared" si="546"/>
        <v>0</v>
      </c>
      <c r="AP183" s="174">
        <f t="shared" si="546"/>
        <v>0</v>
      </c>
      <c r="AQ183" s="174">
        <f t="shared" si="546"/>
        <v>0</v>
      </c>
      <c r="AR183" s="174">
        <f t="shared" si="546"/>
        <v>0</v>
      </c>
      <c r="AS183" s="175">
        <f t="shared" si="546"/>
        <v>0</v>
      </c>
      <c r="AT183" s="214">
        <f t="shared" si="522"/>
        <v>0</v>
      </c>
      <c r="BA183" s="44"/>
      <c r="BB183"/>
      <c r="BC183"/>
      <c r="BD183"/>
      <c r="BE183"/>
      <c r="BF183"/>
      <c r="BG183"/>
      <c r="BH183"/>
      <c r="BI183"/>
      <c r="BJ183"/>
      <c r="BK183"/>
      <c r="BL183"/>
      <c r="BM183"/>
      <c r="BN183" s="133" t="str">
        <f t="shared" si="541"/>
        <v>직원29</v>
      </c>
      <c r="BO183" s="178">
        <f t="shared" ref="BO183:CS184" si="548">IFERROR(VLOOKUP(O111,$D$10:$H$20,5,0),0)</f>
        <v>0</v>
      </c>
      <c r="BP183" s="178">
        <f t="shared" si="548"/>
        <v>0</v>
      </c>
      <c r="BQ183" s="178">
        <f t="shared" si="548"/>
        <v>0</v>
      </c>
      <c r="BR183" s="178">
        <f t="shared" si="548"/>
        <v>0</v>
      </c>
      <c r="BS183" s="178">
        <f t="shared" si="548"/>
        <v>0</v>
      </c>
      <c r="BT183" s="178">
        <f t="shared" si="548"/>
        <v>0</v>
      </c>
      <c r="BU183" s="178">
        <f t="shared" si="548"/>
        <v>0</v>
      </c>
      <c r="BV183" s="178">
        <f t="shared" si="548"/>
        <v>0</v>
      </c>
      <c r="BW183" s="178">
        <f t="shared" si="548"/>
        <v>0</v>
      </c>
      <c r="BX183" s="178">
        <f t="shared" si="548"/>
        <v>0</v>
      </c>
      <c r="BY183" s="178">
        <f t="shared" si="548"/>
        <v>0</v>
      </c>
      <c r="BZ183" s="178">
        <f t="shared" si="548"/>
        <v>0</v>
      </c>
      <c r="CA183" s="178">
        <f t="shared" si="548"/>
        <v>0</v>
      </c>
      <c r="CB183" s="178">
        <f t="shared" si="548"/>
        <v>0</v>
      </c>
      <c r="CC183" s="178">
        <f t="shared" si="548"/>
        <v>0</v>
      </c>
      <c r="CD183" s="178">
        <f t="shared" si="548"/>
        <v>0</v>
      </c>
      <c r="CE183" s="179">
        <f t="shared" si="548"/>
        <v>0</v>
      </c>
      <c r="CF183" s="179">
        <f t="shared" si="548"/>
        <v>0</v>
      </c>
      <c r="CG183" s="179">
        <f t="shared" si="548"/>
        <v>0</v>
      </c>
      <c r="CH183" s="179">
        <f t="shared" si="548"/>
        <v>0</v>
      </c>
      <c r="CI183" s="179">
        <f t="shared" si="548"/>
        <v>0</v>
      </c>
      <c r="CJ183" s="179">
        <f t="shared" si="548"/>
        <v>0</v>
      </c>
      <c r="CK183" s="179">
        <f t="shared" si="548"/>
        <v>0</v>
      </c>
      <c r="CL183" s="179">
        <f t="shared" si="548"/>
        <v>0</v>
      </c>
      <c r="CM183" s="179">
        <f t="shared" si="548"/>
        <v>0</v>
      </c>
      <c r="CN183" s="179">
        <f t="shared" si="548"/>
        <v>0</v>
      </c>
      <c r="CO183" s="179">
        <f t="shared" si="548"/>
        <v>0</v>
      </c>
      <c r="CP183" s="179">
        <f t="shared" si="548"/>
        <v>0</v>
      </c>
      <c r="CQ183" s="179">
        <f t="shared" si="548"/>
        <v>0</v>
      </c>
      <c r="CR183" s="179">
        <f t="shared" si="548"/>
        <v>0</v>
      </c>
      <c r="CS183" s="180">
        <f t="shared" si="548"/>
        <v>0</v>
      </c>
    </row>
    <row r="184" spans="7:97">
      <c r="G184" s="1"/>
      <c r="H184" s="1"/>
      <c r="I184" s="1"/>
      <c r="J184" s="1"/>
      <c r="M184" s="43"/>
      <c r="N184" s="340" t="str">
        <f t="shared" si="539"/>
        <v>직원30</v>
      </c>
      <c r="O184" s="317">
        <f t="shared" si="546"/>
        <v>0</v>
      </c>
      <c r="P184" s="123">
        <f t="shared" si="546"/>
        <v>0</v>
      </c>
      <c r="Q184" s="123">
        <f t="shared" si="546"/>
        <v>0</v>
      </c>
      <c r="R184" s="123">
        <f t="shared" si="546"/>
        <v>0</v>
      </c>
      <c r="S184" s="123">
        <f t="shared" si="546"/>
        <v>0</v>
      </c>
      <c r="T184" s="123">
        <f t="shared" si="546"/>
        <v>0</v>
      </c>
      <c r="U184" s="123">
        <f t="shared" si="546"/>
        <v>0</v>
      </c>
      <c r="V184" s="123">
        <f t="shared" si="546"/>
        <v>0</v>
      </c>
      <c r="W184" s="123">
        <f t="shared" si="546"/>
        <v>0</v>
      </c>
      <c r="X184" s="123">
        <f t="shared" si="546"/>
        <v>0</v>
      </c>
      <c r="Y184" s="123">
        <f t="shared" si="546"/>
        <v>0</v>
      </c>
      <c r="Z184" s="123">
        <f t="shared" si="546"/>
        <v>0</v>
      </c>
      <c r="AA184" s="123">
        <f t="shared" si="546"/>
        <v>0</v>
      </c>
      <c r="AB184" s="123">
        <f t="shared" si="546"/>
        <v>0</v>
      </c>
      <c r="AC184" s="123">
        <f t="shared" si="546"/>
        <v>0</v>
      </c>
      <c r="AD184" s="123">
        <f t="shared" si="546"/>
        <v>0</v>
      </c>
      <c r="AE184" s="176">
        <f t="shared" si="546"/>
        <v>0</v>
      </c>
      <c r="AF184" s="176">
        <f t="shared" si="546"/>
        <v>0</v>
      </c>
      <c r="AG184" s="176">
        <f t="shared" si="546"/>
        <v>0</v>
      </c>
      <c r="AH184" s="176">
        <f t="shared" si="546"/>
        <v>0</v>
      </c>
      <c r="AI184" s="176">
        <f t="shared" si="546"/>
        <v>0</v>
      </c>
      <c r="AJ184" s="176">
        <f t="shared" si="546"/>
        <v>0</v>
      </c>
      <c r="AK184" s="176">
        <f t="shared" si="546"/>
        <v>0</v>
      </c>
      <c r="AL184" s="176">
        <f t="shared" si="546"/>
        <v>0</v>
      </c>
      <c r="AM184" s="176">
        <f t="shared" si="546"/>
        <v>0</v>
      </c>
      <c r="AN184" s="176">
        <f t="shared" si="546"/>
        <v>0</v>
      </c>
      <c r="AO184" s="176">
        <f t="shared" si="546"/>
        <v>0</v>
      </c>
      <c r="AP184" s="176">
        <f t="shared" si="546"/>
        <v>0</v>
      </c>
      <c r="AQ184" s="176">
        <f t="shared" si="546"/>
        <v>0</v>
      </c>
      <c r="AR184" s="176">
        <f t="shared" si="546"/>
        <v>0</v>
      </c>
      <c r="AS184" s="177">
        <f t="shared" si="546"/>
        <v>0</v>
      </c>
      <c r="AT184" s="215">
        <f t="shared" si="522"/>
        <v>0</v>
      </c>
      <c r="BA184" s="44"/>
      <c r="BB184"/>
      <c r="BC184"/>
      <c r="BD184"/>
      <c r="BE184"/>
      <c r="BF184"/>
      <c r="BG184"/>
      <c r="BH184"/>
      <c r="BI184"/>
      <c r="BJ184"/>
      <c r="BK184"/>
      <c r="BL184"/>
      <c r="BM184"/>
      <c r="BN184" s="136" t="str">
        <f t="shared" si="541"/>
        <v>직원30</v>
      </c>
      <c r="BO184" s="79">
        <f t="shared" si="548"/>
        <v>0</v>
      </c>
      <c r="BP184" s="79">
        <f t="shared" si="548"/>
        <v>0</v>
      </c>
      <c r="BQ184" s="79">
        <f t="shared" si="548"/>
        <v>0</v>
      </c>
      <c r="BR184" s="79">
        <f t="shared" si="548"/>
        <v>0</v>
      </c>
      <c r="BS184" s="79">
        <f t="shared" si="548"/>
        <v>0</v>
      </c>
      <c r="BT184" s="79">
        <f t="shared" si="548"/>
        <v>0</v>
      </c>
      <c r="BU184" s="79">
        <f t="shared" si="548"/>
        <v>0</v>
      </c>
      <c r="BV184" s="79">
        <f t="shared" si="548"/>
        <v>0</v>
      </c>
      <c r="BW184" s="79">
        <f t="shared" si="548"/>
        <v>0</v>
      </c>
      <c r="BX184" s="79">
        <f t="shared" si="548"/>
        <v>0</v>
      </c>
      <c r="BY184" s="79">
        <f t="shared" si="548"/>
        <v>0</v>
      </c>
      <c r="BZ184" s="79">
        <f t="shared" si="548"/>
        <v>0</v>
      </c>
      <c r="CA184" s="79">
        <f t="shared" si="548"/>
        <v>0</v>
      </c>
      <c r="CB184" s="79">
        <f t="shared" si="548"/>
        <v>0</v>
      </c>
      <c r="CC184" s="79">
        <f t="shared" si="548"/>
        <v>0</v>
      </c>
      <c r="CD184" s="79">
        <f t="shared" si="548"/>
        <v>0</v>
      </c>
      <c r="CE184" s="181">
        <f t="shared" si="548"/>
        <v>0</v>
      </c>
      <c r="CF184" s="181">
        <f t="shared" si="548"/>
        <v>0</v>
      </c>
      <c r="CG184" s="181">
        <f t="shared" si="548"/>
        <v>0</v>
      </c>
      <c r="CH184" s="181">
        <f t="shared" si="548"/>
        <v>0</v>
      </c>
      <c r="CI184" s="181">
        <f t="shared" si="548"/>
        <v>0</v>
      </c>
      <c r="CJ184" s="181">
        <f t="shared" si="548"/>
        <v>0</v>
      </c>
      <c r="CK184" s="181">
        <f t="shared" si="548"/>
        <v>0</v>
      </c>
      <c r="CL184" s="181">
        <f t="shared" si="548"/>
        <v>0</v>
      </c>
      <c r="CM184" s="181">
        <f t="shared" si="548"/>
        <v>0</v>
      </c>
      <c r="CN184" s="181">
        <f t="shared" si="548"/>
        <v>0</v>
      </c>
      <c r="CO184" s="181">
        <f t="shared" si="548"/>
        <v>0</v>
      </c>
      <c r="CP184" s="181">
        <f t="shared" si="548"/>
        <v>0</v>
      </c>
      <c r="CQ184" s="181">
        <f t="shared" si="548"/>
        <v>0</v>
      </c>
      <c r="CR184" s="181">
        <f t="shared" si="548"/>
        <v>0</v>
      </c>
      <c r="CS184" s="182">
        <f t="shared" si="548"/>
        <v>0</v>
      </c>
    </row>
    <row r="185" spans="7:97">
      <c r="G185" s="1"/>
      <c r="H185" s="1"/>
      <c r="I185" s="1"/>
      <c r="J185" s="1"/>
      <c r="M185" s="43"/>
      <c r="N185"/>
      <c r="O185"/>
      <c r="P185"/>
      <c r="Q185"/>
      <c r="R185"/>
      <c r="S185"/>
      <c r="T185"/>
      <c r="U185"/>
      <c r="V185"/>
      <c r="W185"/>
      <c r="BA185" s="44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7:97">
      <c r="G186" s="1"/>
      <c r="H186" s="1"/>
      <c r="I186" s="1"/>
      <c r="J186" s="1"/>
      <c r="M186" s="43"/>
      <c r="N186"/>
      <c r="O186"/>
      <c r="P186"/>
      <c r="Q186"/>
      <c r="R186"/>
      <c r="S186"/>
      <c r="T186"/>
      <c r="U186"/>
      <c r="V186"/>
      <c r="W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7:97">
      <c r="H187" s="1"/>
      <c r="I187" s="1"/>
      <c r="J187" s="1"/>
      <c r="M187" s="65"/>
      <c r="N187" s="103" t="s">
        <v>31</v>
      </c>
      <c r="O187"/>
      <c r="P187"/>
      <c r="Q187"/>
      <c r="R187"/>
      <c r="S187"/>
      <c r="T187"/>
      <c r="U187"/>
      <c r="V187"/>
      <c r="W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7:97">
      <c r="G188" s="1"/>
      <c r="H188" s="1"/>
      <c r="I188" s="1"/>
      <c r="J188" s="1"/>
      <c r="M188" s="43"/>
      <c r="N188" s="104" t="s">
        <v>32</v>
      </c>
      <c r="O188"/>
      <c r="P188"/>
      <c r="Q188"/>
      <c r="R188"/>
      <c r="S188"/>
      <c r="T188"/>
      <c r="U188"/>
      <c r="V188"/>
      <c r="W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7:97">
      <c r="G189" s="1"/>
      <c r="H189" s="1"/>
      <c r="I189" s="1"/>
      <c r="J189" s="1"/>
      <c r="M189" s="43"/>
      <c r="N189" s="42"/>
      <c r="O189"/>
      <c r="P189"/>
      <c r="Q189"/>
      <c r="R189"/>
      <c r="S189"/>
      <c r="T189"/>
      <c r="U189"/>
      <c r="V189"/>
      <c r="W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7:97">
      <c r="G190" s="1"/>
      <c r="H190" s="1"/>
      <c r="I190" s="1"/>
      <c r="J190" s="1"/>
      <c r="M190" s="43"/>
      <c r="N190" s="105"/>
      <c r="O190" s="358" t="s">
        <v>33</v>
      </c>
      <c r="P190" s="359"/>
      <c r="Q190" s="360"/>
      <c r="R190" s="358" t="s">
        <v>34</v>
      </c>
      <c r="S190" s="359"/>
      <c r="T190" s="360"/>
      <c r="U190" s="358" t="s">
        <v>35</v>
      </c>
      <c r="V190" s="359"/>
      <c r="W190" s="360"/>
      <c r="X190" s="358" t="s">
        <v>36</v>
      </c>
      <c r="Y190" s="359"/>
      <c r="Z190" s="360"/>
      <c r="AA190" s="358" t="s">
        <v>75</v>
      </c>
      <c r="AB190" s="359"/>
      <c r="AC190" s="360"/>
      <c r="AD190" s="358" t="s">
        <v>76</v>
      </c>
      <c r="AE190" s="359"/>
      <c r="AF190" s="360"/>
      <c r="AG190" s="361" t="s">
        <v>37</v>
      </c>
      <c r="AH190"/>
      <c r="AI190"/>
      <c r="BA190" s="1"/>
      <c r="BB190" s="1"/>
      <c r="BD190" s="1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</row>
    <row r="191" spans="7:97">
      <c r="G191" s="1"/>
      <c r="H191" s="1"/>
      <c r="I191" s="1"/>
      <c r="J191" s="1"/>
      <c r="M191" s="43"/>
      <c r="N191" s="106"/>
      <c r="O191" s="192" t="s">
        <v>38</v>
      </c>
      <c r="P191" s="193" t="s">
        <v>39</v>
      </c>
      <c r="Q191" s="194" t="s">
        <v>40</v>
      </c>
      <c r="R191" s="199" t="s">
        <v>38</v>
      </c>
      <c r="S191" s="193" t="s">
        <v>39</v>
      </c>
      <c r="T191" s="194" t="s">
        <v>40</v>
      </c>
      <c r="U191" s="199" t="s">
        <v>38</v>
      </c>
      <c r="V191" s="193" t="s">
        <v>39</v>
      </c>
      <c r="W191" s="194" t="s">
        <v>40</v>
      </c>
      <c r="X191" s="199" t="s">
        <v>38</v>
      </c>
      <c r="Y191" s="193" t="s">
        <v>39</v>
      </c>
      <c r="Z191" s="194" t="s">
        <v>40</v>
      </c>
      <c r="AA191" s="199" t="s">
        <v>38</v>
      </c>
      <c r="AB191" s="193" t="s">
        <v>39</v>
      </c>
      <c r="AC191" s="194" t="s">
        <v>40</v>
      </c>
      <c r="AD191" s="199" t="s">
        <v>38</v>
      </c>
      <c r="AE191" s="193" t="s">
        <v>39</v>
      </c>
      <c r="AF191" s="194" t="s">
        <v>40</v>
      </c>
      <c r="AG191" s="362"/>
      <c r="AH191"/>
      <c r="AI191"/>
      <c r="BA191" s="1"/>
      <c r="BB191" s="1"/>
      <c r="BD191" s="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</row>
    <row r="192" spans="7:97">
      <c r="G192" s="1"/>
      <c r="H192" s="1"/>
      <c r="I192" s="1"/>
      <c r="J192" s="1"/>
      <c r="M192" s="43"/>
      <c r="N192" s="204" t="str">
        <f t="shared" ref="N192:N221" si="549">N155</f>
        <v>직원1</v>
      </c>
      <c r="O192" s="195">
        <f ca="1">SUM(INDIRECT(ADDRESS(ROW(F155),O$222,4)):INDIRECT(ADDRESS(ROW(F155),P$222,4)))-40-SUM(INDIRECT(ADDRESS(ROW(F228),O$222,4)):INDIRECT(ADDRESS(ROW(F228),P$222,4)),INDIRECT(ADDRESS(ROW(F264),O$222,4)):INDIRECT(ADDRESS(ROW(F264),P$222,4)))</f>
        <v>-40</v>
      </c>
      <c r="P192" s="190">
        <f ca="1">SUMIFS(INDIRECT(ADDRESS(ROW(F155),O$222,4)):INDIRECT(ADDRESS(ROW(F155),P$222,4)),INDIRECT(ADDRESS(ROW(F155),O$222,4)):INDIRECT(ADDRESS(ROW(F155),P$222,4)),"&gt;8")-COUNTIFS(INDIRECT(ADDRESS(ROW(F155),O$222,4)):INDIRECT(ADDRESS(ROW(F155),P$222,4)),"&gt;8")*8-SUM(INDIRECT(ADDRESS(ROW(F264),O$222,4)):INDIRECT(ADDRESS(ROW(F264),P$222,4)))</f>
        <v>0</v>
      </c>
      <c r="Q192" s="206">
        <f ca="1">MAX(O192:P192)</f>
        <v>0</v>
      </c>
      <c r="R192" s="195">
        <f ca="1">SUM(INDIRECT(ADDRESS(ROW(I155),R$222,4)):INDIRECT(ADDRESS(ROW(I155),S$222,4)))-40-SUM(INDIRECT(ADDRESS(ROW(I228),R$222,4)):INDIRECT(ADDRESS(ROW(I228),S$222,4)),INDIRECT(ADDRESS(ROW(I264),R$222,4)):INDIRECT(ADDRESS(ROW(I264),S$222,4)))</f>
        <v>-40</v>
      </c>
      <c r="S192" s="190">
        <f ca="1">SUMIFS(INDIRECT(ADDRESS(ROW(I155),R$222,4)):INDIRECT(ADDRESS(ROW(I155),S$222,4)),INDIRECT(ADDRESS(ROW(I155),R$222,4)):INDIRECT(ADDRESS(ROW(I155),S$222,4)),"&gt;8")-COUNTIFS(INDIRECT(ADDRESS(ROW(I155),R$222,4)):INDIRECT(ADDRESS(ROW(I155),S$222,4)),"&gt;8")*8-SUM(INDIRECT(ADDRESS(ROW(I264),R$222,4)):INDIRECT(ADDRESS(ROW(I264),S$222,4)))</f>
        <v>0</v>
      </c>
      <c r="T192" s="206">
        <f t="shared" ref="T192:T221" ca="1" si="550">MAX(R192:S192)</f>
        <v>0</v>
      </c>
      <c r="U192" s="195">
        <f ca="1">SUM(INDIRECT(ADDRESS(ROW(L155),U$222,4)):INDIRECT(ADDRESS(ROW(L155),V$222,4)))-40-SUM(INDIRECT(ADDRESS(ROW(L228),U$222,4)):INDIRECT(ADDRESS(ROW(L228),V$222,4)),INDIRECT(ADDRESS(ROW(L264),U$222,4)):INDIRECT(ADDRESS(ROW(L264),V$222,4)))</f>
        <v>-40</v>
      </c>
      <c r="V192" s="190">
        <f ca="1">SUMIFS(INDIRECT(ADDRESS(ROW(L155),U$222,4)):INDIRECT(ADDRESS(ROW(L155),V$222,4)),INDIRECT(ADDRESS(ROW(L155),U$222,4)):INDIRECT(ADDRESS(ROW(L155),V$222,4)),"&gt;8")-COUNTIFS(INDIRECT(ADDRESS(ROW(L155),U$222,4)):INDIRECT(ADDRESS(ROW(L155),V$222,4)),"&gt;8")*8-SUM(INDIRECT(ADDRESS(ROW(L264),U$222,4)):INDIRECT(ADDRESS(ROW(L264),V$222,4)))</f>
        <v>0</v>
      </c>
      <c r="W192" s="206">
        <f t="shared" ref="W192:W221" ca="1" si="551">MAX(U192:V192)</f>
        <v>0</v>
      </c>
      <c r="X192" s="195">
        <f ca="1">SUM(INDIRECT(ADDRESS(ROW(O155),X$222,4)):INDIRECT(ADDRESS(ROW(O155),Y$222,4)))-40-SUM(INDIRECT(ADDRESS(ROW(O228),X$222,4)):INDIRECT(ADDRESS(ROW(O228),Y$222,4)),INDIRECT(ADDRESS(ROW(O264),X$222,4)):INDIRECT(ADDRESS(ROW(O264),Y$222,4)))</f>
        <v>-40</v>
      </c>
      <c r="Y192" s="190">
        <f ca="1">SUMIFS(INDIRECT(ADDRESS(ROW(O155),X$222,4)):INDIRECT(ADDRESS(ROW(O155),Y$222,4)),INDIRECT(ADDRESS(ROW(O155),X$222,4)):INDIRECT(ADDRESS(ROW(O155),Y$222,4)),"&gt;8")-COUNTIFS(INDIRECT(ADDRESS(ROW(O155),X$222,4)):INDIRECT(ADDRESS(ROW(O155),Y$222,4)),"&gt;8")*8-SUM(INDIRECT(ADDRESS(ROW(O264),X$222,4)):INDIRECT(ADDRESS(ROW(O264),Y$222,4)))</f>
        <v>0</v>
      </c>
      <c r="Z192" s="206">
        <f t="shared" ref="Z192:Z221" ca="1" si="552">MAX(X192:Y192)</f>
        <v>0</v>
      </c>
      <c r="AA192" s="195">
        <f ca="1">SUM(INDIRECT(ADDRESS(ROW(R155),AA$222,4)):INDIRECT(ADDRESS(ROW(R155),AB$222,4)))-40-SUM(INDIRECT(ADDRESS(ROW(R228),AA$222,4)):INDIRECT(ADDRESS(ROW(R228),AB$222,4)),INDIRECT(ADDRESS(ROW(R264),AA$222,4)):INDIRECT(ADDRESS(ROW(R264),AB$222,4)))</f>
        <v>-40</v>
      </c>
      <c r="AB192" s="190">
        <f ca="1">SUMIFS(INDIRECT(ADDRESS(ROW(R155),AA$222,4)):INDIRECT(ADDRESS(ROW(R155),AB$222,4)),INDIRECT(ADDRESS(ROW(R155),AA$222,4)):INDIRECT(ADDRESS(ROW(R155),AB$222,4)),"&gt;8")-COUNTIFS(INDIRECT(ADDRESS(ROW(R155),AA$222,4)):INDIRECT(ADDRESS(ROW(R155),AB$222,4)),"&gt;8")*8-SUM(INDIRECT(ADDRESS(ROW(R264),AA$222,4)):INDIRECT(ADDRESS(ROW(R264),AB$222,4)))</f>
        <v>0</v>
      </c>
      <c r="AC192" s="206">
        <f t="shared" ref="AC192:AC221" ca="1" si="553">MAX(AA192:AB192)</f>
        <v>0</v>
      </c>
      <c r="AD192" s="195">
        <f ca="1">IF($AB$222=45,0,SUM(INDIRECT(ADDRESS(ROW(U155),AD$222,4)):INDIRECT(ADDRESS(ROW(U155),AE$222,4)))-40-SUM(INDIRECT(ADDRESS(ROW(U228),AD$222,4)):INDIRECT(ADDRESS(ROW(U228),AE$222,4)),INDIRECT(ADDRESS(ROW(U264),AD$222,4)):INDIRECT(ADDRESS(ROW(U264),AE$222,4))))</f>
        <v>0</v>
      </c>
      <c r="AE192" s="190">
        <f ca="1">IF($AB$222=45,0,SUMIFS(INDIRECT(ADDRESS(ROW(U155),AD$222,4)):INDIRECT(ADDRESS(ROW(U155),AE$222,4)),INDIRECT(ADDRESS(ROW(U155),AD$222,4)):INDIRECT(ADDRESS(ROW(U155),AE$222,4)),"&gt;8")-COUNTIFS(INDIRECT(ADDRESS(ROW(U155),AD$222,4)):INDIRECT(ADDRESS(ROW(U155),AE$222,4)),"&gt;8")*8-SUM(INDIRECT(ADDRESS(ROW(U264),AD$222,4)):INDIRECT(ADDRESS(ROW(U264),AE$222,4))))</f>
        <v>0</v>
      </c>
      <c r="AF192" s="206">
        <f t="shared" ref="AF192:AF221" ca="1" si="554">MAX(AD192:AE192)</f>
        <v>0</v>
      </c>
      <c r="AG192" s="200">
        <f ca="1">SUM(Q192,T192,W192,Z192,AC192,AF192)</f>
        <v>0</v>
      </c>
      <c r="AH192"/>
      <c r="AI192"/>
      <c r="BA192" s="1"/>
      <c r="BB192" s="1"/>
      <c r="BD192" s="1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</row>
    <row r="193" spans="7:77">
      <c r="G193" s="1"/>
      <c r="H193" s="1"/>
      <c r="I193" s="1"/>
      <c r="J193" s="1"/>
      <c r="M193" s="43"/>
      <c r="N193" s="205" t="str">
        <f t="shared" si="549"/>
        <v>직원2</v>
      </c>
      <c r="O193" s="196">
        <f ca="1">SUM(INDIRECT(ADDRESS(ROW(F156),O$222,4)):INDIRECT(ADDRESS(ROW(F156),P$222,4)))-40-SUM(INDIRECT(ADDRESS(ROW(F229),O$222,4)):INDIRECT(ADDRESS(ROW(F229),P$222,4)),INDIRECT(ADDRESS(ROW(F265),O$222,4)):INDIRECT(ADDRESS(ROW(F265),P$222,4)))</f>
        <v>-40</v>
      </c>
      <c r="P193" s="191">
        <f ca="1">SUMIFS(INDIRECT(ADDRESS(ROW(F156),O$222,4)):INDIRECT(ADDRESS(ROW(F156),P$222,4)),INDIRECT(ADDRESS(ROW(F156),O$222,4)):INDIRECT(ADDRESS(ROW(F156),P$222,4)),"&gt;8")-COUNTIFS(INDIRECT(ADDRESS(ROW(F156),O$222,4)):INDIRECT(ADDRESS(ROW(F156),P$222,4)),"&gt;8")*8-SUM(INDIRECT(ADDRESS(ROW(F265),O$222,4)):INDIRECT(ADDRESS(ROW(F265),P$222,4)))</f>
        <v>0</v>
      </c>
      <c r="Q193" s="207">
        <f t="shared" ref="Q193:Q221" ca="1" si="555">MAX(O193:P193)</f>
        <v>0</v>
      </c>
      <c r="R193" s="196">
        <f ca="1">SUM(INDIRECT(ADDRESS(ROW(I156),R$222,4)):INDIRECT(ADDRESS(ROW(I156),S$222,4)))-40-SUM(INDIRECT(ADDRESS(ROW(I229),R$222,4)):INDIRECT(ADDRESS(ROW(I229),S$222,4)),INDIRECT(ADDRESS(ROW(I265),R$222,4)):INDIRECT(ADDRESS(ROW(I265),S$222,4)))</f>
        <v>-40</v>
      </c>
      <c r="S193" s="191">
        <f ca="1">SUMIFS(INDIRECT(ADDRESS(ROW(I156),R$222,4)):INDIRECT(ADDRESS(ROW(I156),S$222,4)),INDIRECT(ADDRESS(ROW(I156),R$222,4)):INDIRECT(ADDRESS(ROW(I156),S$222,4)),"&gt;8")-COUNTIFS(INDIRECT(ADDRESS(ROW(I156),R$222,4)):INDIRECT(ADDRESS(ROW(I156),S$222,4)),"&gt;8")*8-SUM(INDIRECT(ADDRESS(ROW(I265),R$222,4)):INDIRECT(ADDRESS(ROW(I265),S$222,4)))</f>
        <v>0</v>
      </c>
      <c r="T193" s="207">
        <f t="shared" ca="1" si="550"/>
        <v>0</v>
      </c>
      <c r="U193" s="196">
        <f ca="1">SUM(INDIRECT(ADDRESS(ROW(L156),U$222,4)):INDIRECT(ADDRESS(ROW(L156),V$222,4)))-40-SUM(INDIRECT(ADDRESS(ROW(L229),U$222,4)):INDIRECT(ADDRESS(ROW(L229),V$222,4)),INDIRECT(ADDRESS(ROW(L265),U$222,4)):INDIRECT(ADDRESS(ROW(L265),V$222,4)))</f>
        <v>-40</v>
      </c>
      <c r="V193" s="191">
        <f ca="1">SUMIFS(INDIRECT(ADDRESS(ROW(L156),U$222,4)):INDIRECT(ADDRESS(ROW(L156),V$222,4)),INDIRECT(ADDRESS(ROW(L156),U$222,4)):INDIRECT(ADDRESS(ROW(L156),V$222,4)),"&gt;8")-COUNTIFS(INDIRECT(ADDRESS(ROW(L156),U$222,4)):INDIRECT(ADDRESS(ROW(L156),V$222,4)),"&gt;8")*8-SUM(INDIRECT(ADDRESS(ROW(L265),U$222,4)):INDIRECT(ADDRESS(ROW(L265),V$222,4)))</f>
        <v>0</v>
      </c>
      <c r="W193" s="207">
        <f t="shared" ca="1" si="551"/>
        <v>0</v>
      </c>
      <c r="X193" s="196">
        <f ca="1">SUM(INDIRECT(ADDRESS(ROW(O156),X$222,4)):INDIRECT(ADDRESS(ROW(O156),Y$222,4)))-40-SUM(INDIRECT(ADDRESS(ROW(O229),X$222,4)):INDIRECT(ADDRESS(ROW(O229),Y$222,4)),INDIRECT(ADDRESS(ROW(O265),X$222,4)):INDIRECT(ADDRESS(ROW(O265),Y$222,4)))</f>
        <v>-40</v>
      </c>
      <c r="Y193" s="191">
        <f ca="1">SUMIFS(INDIRECT(ADDRESS(ROW(O156),X$222,4)):INDIRECT(ADDRESS(ROW(O156),Y$222,4)),INDIRECT(ADDRESS(ROW(O156),X$222,4)):INDIRECT(ADDRESS(ROW(O156),Y$222,4)),"&gt;8")-COUNTIFS(INDIRECT(ADDRESS(ROW(O156),X$222,4)):INDIRECT(ADDRESS(ROW(O156),Y$222,4)),"&gt;8")*8-SUM(INDIRECT(ADDRESS(ROW(O265),X$222,4)):INDIRECT(ADDRESS(ROW(O265),Y$222,4)))</f>
        <v>0</v>
      </c>
      <c r="Z193" s="207">
        <f t="shared" ca="1" si="552"/>
        <v>0</v>
      </c>
      <c r="AA193" s="196">
        <f ca="1">SUM(INDIRECT(ADDRESS(ROW(R156),AA$222,4)):INDIRECT(ADDRESS(ROW(R156),AB$222,4)))-40-SUM(INDIRECT(ADDRESS(ROW(R229),AA$222,4)):INDIRECT(ADDRESS(ROW(R229),AB$222,4)),INDIRECT(ADDRESS(ROW(R265),AA$222,4)):INDIRECT(ADDRESS(ROW(R265),AB$222,4)))</f>
        <v>-40</v>
      </c>
      <c r="AB193" s="191">
        <f ca="1">SUMIFS(INDIRECT(ADDRESS(ROW(R156),AA$222,4)):INDIRECT(ADDRESS(ROW(R156),AB$222,4)),INDIRECT(ADDRESS(ROW(R156),AA$222,4)):INDIRECT(ADDRESS(ROW(R156),AB$222,4)),"&gt;8")-COUNTIFS(INDIRECT(ADDRESS(ROW(R156),AA$222,4)):INDIRECT(ADDRESS(ROW(R156),AB$222,4)),"&gt;8")*8-SUM(INDIRECT(ADDRESS(ROW(R265),AA$222,4)):INDIRECT(ADDRESS(ROW(R265),AB$222,4)))</f>
        <v>0</v>
      </c>
      <c r="AC193" s="207">
        <f t="shared" ca="1" si="553"/>
        <v>0</v>
      </c>
      <c r="AD193" s="196">
        <f ca="1">IF($AB$222=45,0,SUM(INDIRECT(ADDRESS(ROW(U156),AD$222,4)):INDIRECT(ADDRESS(ROW(U156),AE$222,4)))-40-SUM(INDIRECT(ADDRESS(ROW(U229),AD$222,4)):INDIRECT(ADDRESS(ROW(U229),AE$222,4)),INDIRECT(ADDRESS(ROW(U265),AD$222,4)):INDIRECT(ADDRESS(ROW(U265),AE$222,4))))</f>
        <v>0</v>
      </c>
      <c r="AE193" s="191">
        <f ca="1">IF($AB$222=45,0,SUMIFS(INDIRECT(ADDRESS(ROW(U156),AD$222,4)):INDIRECT(ADDRESS(ROW(U156),AE$222,4)),INDIRECT(ADDRESS(ROW(U156),AD$222,4)):INDIRECT(ADDRESS(ROW(U156),AE$222,4)),"&gt;8")-COUNTIFS(INDIRECT(ADDRESS(ROW(U156),AD$222,4)):INDIRECT(ADDRESS(ROW(U156),AE$222,4)),"&gt;8")*8-SUM(INDIRECT(ADDRESS(ROW(U265),AD$222,4)):INDIRECT(ADDRESS(ROW(U265),AE$222,4))))</f>
        <v>0</v>
      </c>
      <c r="AF193" s="207">
        <f t="shared" ca="1" si="554"/>
        <v>0</v>
      </c>
      <c r="AG193" s="201">
        <f t="shared" ref="AG193:AG221" ca="1" si="556">SUM(Q193,T193,W193,Z193,AC193,AF193)</f>
        <v>0</v>
      </c>
      <c r="AH193"/>
      <c r="AI193"/>
      <c r="BA193" s="1"/>
      <c r="BB193" s="1"/>
      <c r="BD193" s="1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</row>
    <row r="194" spans="7:77">
      <c r="G194" s="1"/>
      <c r="H194" s="1"/>
      <c r="I194" s="1"/>
      <c r="J194" s="1"/>
      <c r="M194" s="43"/>
      <c r="N194" s="205" t="str">
        <f t="shared" si="549"/>
        <v>직원3</v>
      </c>
      <c r="O194" s="196">
        <f ca="1">SUM(INDIRECT(ADDRESS(ROW(F157),O$222,4)):INDIRECT(ADDRESS(ROW(F157),P$222,4)))-40-SUM(INDIRECT(ADDRESS(ROW(F230),O$222,4)):INDIRECT(ADDRESS(ROW(F230),P$222,4)),INDIRECT(ADDRESS(ROW(F266),O$222,4)):INDIRECT(ADDRESS(ROW(F266),P$222,4)))</f>
        <v>-40</v>
      </c>
      <c r="P194" s="191">
        <f ca="1">SUMIFS(INDIRECT(ADDRESS(ROW(F157),O$222,4)):INDIRECT(ADDRESS(ROW(F157),P$222,4)),INDIRECT(ADDRESS(ROW(F157),O$222,4)):INDIRECT(ADDRESS(ROW(F157),P$222,4)),"&gt;8")-COUNTIFS(INDIRECT(ADDRESS(ROW(F157),O$222,4)):INDIRECT(ADDRESS(ROW(F157),P$222,4)),"&gt;8")*8-SUM(INDIRECT(ADDRESS(ROW(F266),O$222,4)):INDIRECT(ADDRESS(ROW(F266),P$222,4)))</f>
        <v>0</v>
      </c>
      <c r="Q194" s="207">
        <f t="shared" ca="1" si="555"/>
        <v>0</v>
      </c>
      <c r="R194" s="196">
        <f ca="1">SUM(INDIRECT(ADDRESS(ROW(I157),R$222,4)):INDIRECT(ADDRESS(ROW(I157),S$222,4)))-40-SUM(INDIRECT(ADDRESS(ROW(I230),R$222,4)):INDIRECT(ADDRESS(ROW(I230),S$222,4)),INDIRECT(ADDRESS(ROW(I266),R$222,4)):INDIRECT(ADDRESS(ROW(I266),S$222,4)))</f>
        <v>-40</v>
      </c>
      <c r="S194" s="191">
        <f ca="1">SUMIFS(INDIRECT(ADDRESS(ROW(I157),R$222,4)):INDIRECT(ADDRESS(ROW(I157),S$222,4)),INDIRECT(ADDRESS(ROW(I157),R$222,4)):INDIRECT(ADDRESS(ROW(I157),S$222,4)),"&gt;8")-COUNTIFS(INDIRECT(ADDRESS(ROW(I157),R$222,4)):INDIRECT(ADDRESS(ROW(I157),S$222,4)),"&gt;8")*8-SUM(INDIRECT(ADDRESS(ROW(I266),R$222,4)):INDIRECT(ADDRESS(ROW(I266),S$222,4)))</f>
        <v>0</v>
      </c>
      <c r="T194" s="207">
        <f t="shared" ca="1" si="550"/>
        <v>0</v>
      </c>
      <c r="U194" s="196">
        <f ca="1">SUM(INDIRECT(ADDRESS(ROW(L157),U$222,4)):INDIRECT(ADDRESS(ROW(L157),V$222,4)))-40-SUM(INDIRECT(ADDRESS(ROW(L230),U$222,4)):INDIRECT(ADDRESS(ROW(L230),V$222,4)),INDIRECT(ADDRESS(ROW(L266),U$222,4)):INDIRECT(ADDRESS(ROW(L266),V$222,4)))</f>
        <v>-40</v>
      </c>
      <c r="V194" s="191">
        <f ca="1">SUMIFS(INDIRECT(ADDRESS(ROW(L157),U$222,4)):INDIRECT(ADDRESS(ROW(L157),V$222,4)),INDIRECT(ADDRESS(ROW(L157),U$222,4)):INDIRECT(ADDRESS(ROW(L157),V$222,4)),"&gt;8")-COUNTIFS(INDIRECT(ADDRESS(ROW(L157),U$222,4)):INDIRECT(ADDRESS(ROW(L157),V$222,4)),"&gt;8")*8-SUM(INDIRECT(ADDRESS(ROW(L266),U$222,4)):INDIRECT(ADDRESS(ROW(L266),V$222,4)))</f>
        <v>0</v>
      </c>
      <c r="W194" s="207">
        <f t="shared" ca="1" si="551"/>
        <v>0</v>
      </c>
      <c r="X194" s="196">
        <f ca="1">SUM(INDIRECT(ADDRESS(ROW(O157),X$222,4)):INDIRECT(ADDRESS(ROW(O157),Y$222,4)))-40-SUM(INDIRECT(ADDRESS(ROW(O230),X$222,4)):INDIRECT(ADDRESS(ROW(O230),Y$222,4)),INDIRECT(ADDRESS(ROW(O266),X$222,4)):INDIRECT(ADDRESS(ROW(O266),Y$222,4)))</f>
        <v>-40</v>
      </c>
      <c r="Y194" s="191">
        <f ca="1">SUMIFS(INDIRECT(ADDRESS(ROW(O157),X$222,4)):INDIRECT(ADDRESS(ROW(O157),Y$222,4)),INDIRECT(ADDRESS(ROW(O157),X$222,4)):INDIRECT(ADDRESS(ROW(O157),Y$222,4)),"&gt;8")-COUNTIFS(INDIRECT(ADDRESS(ROW(O157),X$222,4)):INDIRECT(ADDRESS(ROW(O157),Y$222,4)),"&gt;8")*8-SUM(INDIRECT(ADDRESS(ROW(O266),X$222,4)):INDIRECT(ADDRESS(ROW(O266),Y$222,4)))</f>
        <v>0</v>
      </c>
      <c r="Z194" s="207">
        <f t="shared" ca="1" si="552"/>
        <v>0</v>
      </c>
      <c r="AA194" s="196">
        <f ca="1">SUM(INDIRECT(ADDRESS(ROW(R157),AA$222,4)):INDIRECT(ADDRESS(ROW(R157),AB$222,4)))-40-SUM(INDIRECT(ADDRESS(ROW(R230),AA$222,4)):INDIRECT(ADDRESS(ROW(R230),AB$222,4)),INDIRECT(ADDRESS(ROW(R266),AA$222,4)):INDIRECT(ADDRESS(ROW(R266),AB$222,4)))</f>
        <v>-40</v>
      </c>
      <c r="AB194" s="191">
        <f ca="1">SUMIFS(INDIRECT(ADDRESS(ROW(R157),AA$222,4)):INDIRECT(ADDRESS(ROW(R157),AB$222,4)),INDIRECT(ADDRESS(ROW(R157),AA$222,4)):INDIRECT(ADDRESS(ROW(R157),AB$222,4)),"&gt;8")-COUNTIFS(INDIRECT(ADDRESS(ROW(R157),AA$222,4)):INDIRECT(ADDRESS(ROW(R157),AB$222,4)),"&gt;8")*8-SUM(INDIRECT(ADDRESS(ROW(R266),AA$222,4)):INDIRECT(ADDRESS(ROW(R266),AB$222,4)))</f>
        <v>0</v>
      </c>
      <c r="AC194" s="207">
        <f t="shared" ca="1" si="553"/>
        <v>0</v>
      </c>
      <c r="AD194" s="196">
        <f ca="1">IF($AB$222=45,0,SUM(INDIRECT(ADDRESS(ROW(U157),AD$222,4)):INDIRECT(ADDRESS(ROW(U157),AE$222,4)))-40-SUM(INDIRECT(ADDRESS(ROW(U230),AD$222,4)):INDIRECT(ADDRESS(ROW(U230),AE$222,4)),INDIRECT(ADDRESS(ROW(U266),AD$222,4)):INDIRECT(ADDRESS(ROW(U266),AE$222,4))))</f>
        <v>0</v>
      </c>
      <c r="AE194" s="191">
        <f ca="1">IF($AB$222=45,0,SUMIFS(INDIRECT(ADDRESS(ROW(U157),AD$222,4)):INDIRECT(ADDRESS(ROW(U157),AE$222,4)),INDIRECT(ADDRESS(ROW(U157),AD$222,4)):INDIRECT(ADDRESS(ROW(U157),AE$222,4)),"&gt;8")-COUNTIFS(INDIRECT(ADDRESS(ROW(U157),AD$222,4)):INDIRECT(ADDRESS(ROW(U157),AE$222,4)),"&gt;8")*8-SUM(INDIRECT(ADDRESS(ROW(U266),AD$222,4)):INDIRECT(ADDRESS(ROW(U266),AE$222,4))))</f>
        <v>0</v>
      </c>
      <c r="AF194" s="207">
        <f t="shared" ca="1" si="554"/>
        <v>0</v>
      </c>
      <c r="AG194" s="201">
        <f t="shared" ca="1" si="556"/>
        <v>0</v>
      </c>
      <c r="AH194"/>
      <c r="AI194"/>
      <c r="BA194" s="1"/>
      <c r="BB194" s="1"/>
      <c r="BD194" s="1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</row>
    <row r="195" spans="7:77">
      <c r="G195" s="1"/>
      <c r="H195" s="1"/>
      <c r="I195" s="1"/>
      <c r="J195" s="1"/>
      <c r="M195" s="43"/>
      <c r="N195" s="205" t="str">
        <f t="shared" si="549"/>
        <v>직원4</v>
      </c>
      <c r="O195" s="196">
        <f ca="1">SUM(INDIRECT(ADDRESS(ROW(F158),O$222,4)):INDIRECT(ADDRESS(ROW(F158),P$222,4)))-40-SUM(INDIRECT(ADDRESS(ROW(F231),O$222,4)):INDIRECT(ADDRESS(ROW(F231),P$222,4)),INDIRECT(ADDRESS(ROW(F267),O$222,4)):INDIRECT(ADDRESS(ROW(F267),P$222,4)))</f>
        <v>-40</v>
      </c>
      <c r="P195" s="191">
        <f ca="1">SUMIFS(INDIRECT(ADDRESS(ROW(F158),O$222,4)):INDIRECT(ADDRESS(ROW(F158),P$222,4)),INDIRECT(ADDRESS(ROW(F158),O$222,4)):INDIRECT(ADDRESS(ROW(F158),P$222,4)),"&gt;8")-COUNTIFS(INDIRECT(ADDRESS(ROW(F158),O$222,4)):INDIRECT(ADDRESS(ROW(F158),P$222,4)),"&gt;8")*8-SUM(INDIRECT(ADDRESS(ROW(F267),O$222,4)):INDIRECT(ADDRESS(ROW(F267),P$222,4)))</f>
        <v>0</v>
      </c>
      <c r="Q195" s="207">
        <f t="shared" ca="1" si="555"/>
        <v>0</v>
      </c>
      <c r="R195" s="196">
        <f ca="1">SUM(INDIRECT(ADDRESS(ROW(I158),R$222,4)):INDIRECT(ADDRESS(ROW(I158),S$222,4)))-40-SUM(INDIRECT(ADDRESS(ROW(I231),R$222,4)):INDIRECT(ADDRESS(ROW(I231),S$222,4)),INDIRECT(ADDRESS(ROW(I267),R$222,4)):INDIRECT(ADDRESS(ROW(I267),S$222,4)))</f>
        <v>-40</v>
      </c>
      <c r="S195" s="191">
        <f ca="1">SUMIFS(INDIRECT(ADDRESS(ROW(I158),R$222,4)):INDIRECT(ADDRESS(ROW(I158),S$222,4)),INDIRECT(ADDRESS(ROW(I158),R$222,4)):INDIRECT(ADDRESS(ROW(I158),S$222,4)),"&gt;8")-COUNTIFS(INDIRECT(ADDRESS(ROW(I158),R$222,4)):INDIRECT(ADDRESS(ROW(I158),S$222,4)),"&gt;8")*8-SUM(INDIRECT(ADDRESS(ROW(I267),R$222,4)):INDIRECT(ADDRESS(ROW(I267),S$222,4)))</f>
        <v>0</v>
      </c>
      <c r="T195" s="207">
        <f t="shared" ca="1" si="550"/>
        <v>0</v>
      </c>
      <c r="U195" s="196">
        <f ca="1">SUM(INDIRECT(ADDRESS(ROW(L158),U$222,4)):INDIRECT(ADDRESS(ROW(L158),V$222,4)))-40-SUM(INDIRECT(ADDRESS(ROW(L231),U$222,4)):INDIRECT(ADDRESS(ROW(L231),V$222,4)),INDIRECT(ADDRESS(ROW(L267),U$222,4)):INDIRECT(ADDRESS(ROW(L267),V$222,4)))</f>
        <v>-40</v>
      </c>
      <c r="V195" s="191">
        <f ca="1">SUMIFS(INDIRECT(ADDRESS(ROW(L158),U$222,4)):INDIRECT(ADDRESS(ROW(L158),V$222,4)),INDIRECT(ADDRESS(ROW(L158),U$222,4)):INDIRECT(ADDRESS(ROW(L158),V$222,4)),"&gt;8")-COUNTIFS(INDIRECT(ADDRESS(ROW(L158),U$222,4)):INDIRECT(ADDRESS(ROW(L158),V$222,4)),"&gt;8")*8-SUM(INDIRECT(ADDRESS(ROW(L267),U$222,4)):INDIRECT(ADDRESS(ROW(L267),V$222,4)))</f>
        <v>0</v>
      </c>
      <c r="W195" s="207">
        <f t="shared" ca="1" si="551"/>
        <v>0</v>
      </c>
      <c r="X195" s="196">
        <f ca="1">SUM(INDIRECT(ADDRESS(ROW(O158),X$222,4)):INDIRECT(ADDRESS(ROW(O158),Y$222,4)))-40-SUM(INDIRECT(ADDRESS(ROW(O231),X$222,4)):INDIRECT(ADDRESS(ROW(O231),Y$222,4)),INDIRECT(ADDRESS(ROW(O267),X$222,4)):INDIRECT(ADDRESS(ROW(O267),Y$222,4)))</f>
        <v>-40</v>
      </c>
      <c r="Y195" s="191">
        <f ca="1">SUMIFS(INDIRECT(ADDRESS(ROW(O158),X$222,4)):INDIRECT(ADDRESS(ROW(O158),Y$222,4)),INDIRECT(ADDRESS(ROW(O158),X$222,4)):INDIRECT(ADDRESS(ROW(O158),Y$222,4)),"&gt;8")-COUNTIFS(INDIRECT(ADDRESS(ROW(O158),X$222,4)):INDIRECT(ADDRESS(ROW(O158),Y$222,4)),"&gt;8")*8-SUM(INDIRECT(ADDRESS(ROW(O267),X$222,4)):INDIRECT(ADDRESS(ROW(O267),Y$222,4)))</f>
        <v>0</v>
      </c>
      <c r="Z195" s="207">
        <f t="shared" ca="1" si="552"/>
        <v>0</v>
      </c>
      <c r="AA195" s="196">
        <f ca="1">SUM(INDIRECT(ADDRESS(ROW(R158),AA$222,4)):INDIRECT(ADDRESS(ROW(R158),AB$222,4)))-40-SUM(INDIRECT(ADDRESS(ROW(R231),AA$222,4)):INDIRECT(ADDRESS(ROW(R231),AB$222,4)),INDIRECT(ADDRESS(ROW(R267),AA$222,4)):INDIRECT(ADDRESS(ROW(R267),AB$222,4)))</f>
        <v>-40</v>
      </c>
      <c r="AB195" s="191">
        <f ca="1">SUMIFS(INDIRECT(ADDRESS(ROW(R158),AA$222,4)):INDIRECT(ADDRESS(ROW(R158),AB$222,4)),INDIRECT(ADDRESS(ROW(R158),AA$222,4)):INDIRECT(ADDRESS(ROW(R158),AB$222,4)),"&gt;8")-COUNTIFS(INDIRECT(ADDRESS(ROW(R158),AA$222,4)):INDIRECT(ADDRESS(ROW(R158),AB$222,4)),"&gt;8")*8-SUM(INDIRECT(ADDRESS(ROW(R267),AA$222,4)):INDIRECT(ADDRESS(ROW(R267),AB$222,4)))</f>
        <v>0</v>
      </c>
      <c r="AC195" s="207">
        <f t="shared" ca="1" si="553"/>
        <v>0</v>
      </c>
      <c r="AD195" s="196">
        <f ca="1">IF($AB$222=45,0,SUM(INDIRECT(ADDRESS(ROW(U158),AD$222,4)):INDIRECT(ADDRESS(ROW(U158),AE$222,4)))-40-SUM(INDIRECT(ADDRESS(ROW(U231),AD$222,4)):INDIRECT(ADDRESS(ROW(U231),AE$222,4)),INDIRECT(ADDRESS(ROW(U267),AD$222,4)):INDIRECT(ADDRESS(ROW(U267),AE$222,4))))</f>
        <v>0</v>
      </c>
      <c r="AE195" s="191">
        <f ca="1">IF($AB$222=45,0,SUMIFS(INDIRECT(ADDRESS(ROW(U158),AD$222,4)):INDIRECT(ADDRESS(ROW(U158),AE$222,4)),INDIRECT(ADDRESS(ROW(U158),AD$222,4)):INDIRECT(ADDRESS(ROW(U158),AE$222,4)),"&gt;8")-COUNTIFS(INDIRECT(ADDRESS(ROW(U158),AD$222,4)):INDIRECT(ADDRESS(ROW(U158),AE$222,4)),"&gt;8")*8-SUM(INDIRECT(ADDRESS(ROW(U267),AD$222,4)):INDIRECT(ADDRESS(ROW(U267),AE$222,4))))</f>
        <v>0</v>
      </c>
      <c r="AF195" s="207">
        <f t="shared" ca="1" si="554"/>
        <v>0</v>
      </c>
      <c r="AG195" s="201">
        <f t="shared" ca="1" si="556"/>
        <v>0</v>
      </c>
      <c r="AH195"/>
      <c r="AI195"/>
      <c r="BA195" s="1"/>
      <c r="BB195" s="1"/>
      <c r="BD195" s="1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</row>
    <row r="196" spans="7:77">
      <c r="G196" s="1"/>
      <c r="H196" s="1"/>
      <c r="I196" s="1"/>
      <c r="J196" s="1"/>
      <c r="M196" s="43"/>
      <c r="N196" s="205" t="str">
        <f t="shared" si="549"/>
        <v>직원5</v>
      </c>
      <c r="O196" s="196">
        <f ca="1">SUM(INDIRECT(ADDRESS(ROW(F159),O$222,4)):INDIRECT(ADDRESS(ROW(F159),P$222,4)))-40-SUM(INDIRECT(ADDRESS(ROW(F232),O$222,4)):INDIRECT(ADDRESS(ROW(F232),P$222,4)),INDIRECT(ADDRESS(ROW(F268),O$222,4)):INDIRECT(ADDRESS(ROW(F268),P$222,4)))</f>
        <v>-40</v>
      </c>
      <c r="P196" s="191">
        <f ca="1">SUMIFS(INDIRECT(ADDRESS(ROW(F159),O$222,4)):INDIRECT(ADDRESS(ROW(F159),P$222,4)),INDIRECT(ADDRESS(ROW(F159),O$222,4)):INDIRECT(ADDRESS(ROW(F159),P$222,4)),"&gt;8")-COUNTIFS(INDIRECT(ADDRESS(ROW(F159),O$222,4)):INDIRECT(ADDRESS(ROW(F159),P$222,4)),"&gt;8")*8-SUM(INDIRECT(ADDRESS(ROW(F268),O$222,4)):INDIRECT(ADDRESS(ROW(F268),P$222,4)))</f>
        <v>0</v>
      </c>
      <c r="Q196" s="207">
        <f t="shared" ca="1" si="555"/>
        <v>0</v>
      </c>
      <c r="R196" s="196">
        <f ca="1">SUM(INDIRECT(ADDRESS(ROW(I159),R$222,4)):INDIRECT(ADDRESS(ROW(I159),S$222,4)))-40-SUM(INDIRECT(ADDRESS(ROW(I232),R$222,4)):INDIRECT(ADDRESS(ROW(I232),S$222,4)),INDIRECT(ADDRESS(ROW(I268),R$222,4)):INDIRECT(ADDRESS(ROW(I268),S$222,4)))</f>
        <v>-40</v>
      </c>
      <c r="S196" s="191">
        <f ca="1">SUMIFS(INDIRECT(ADDRESS(ROW(I159),R$222,4)):INDIRECT(ADDRESS(ROW(I159),S$222,4)),INDIRECT(ADDRESS(ROW(I159),R$222,4)):INDIRECT(ADDRESS(ROW(I159),S$222,4)),"&gt;8")-COUNTIFS(INDIRECT(ADDRESS(ROW(I159),R$222,4)):INDIRECT(ADDRESS(ROW(I159),S$222,4)),"&gt;8")*8-SUM(INDIRECT(ADDRESS(ROW(I268),R$222,4)):INDIRECT(ADDRESS(ROW(I268),S$222,4)))</f>
        <v>0</v>
      </c>
      <c r="T196" s="207">
        <f t="shared" ca="1" si="550"/>
        <v>0</v>
      </c>
      <c r="U196" s="196">
        <f ca="1">SUM(INDIRECT(ADDRESS(ROW(L159),U$222,4)):INDIRECT(ADDRESS(ROW(L159),V$222,4)))-40-SUM(INDIRECT(ADDRESS(ROW(L232),U$222,4)):INDIRECT(ADDRESS(ROW(L232),V$222,4)),INDIRECT(ADDRESS(ROW(L268),U$222,4)):INDIRECT(ADDRESS(ROW(L268),V$222,4)))</f>
        <v>-40</v>
      </c>
      <c r="V196" s="191">
        <f ca="1">SUMIFS(INDIRECT(ADDRESS(ROW(L159),U$222,4)):INDIRECT(ADDRESS(ROW(L159),V$222,4)),INDIRECT(ADDRESS(ROW(L159),U$222,4)):INDIRECT(ADDRESS(ROW(L159),V$222,4)),"&gt;8")-COUNTIFS(INDIRECT(ADDRESS(ROW(L159),U$222,4)):INDIRECT(ADDRESS(ROW(L159),V$222,4)),"&gt;8")*8-SUM(INDIRECT(ADDRESS(ROW(L268),U$222,4)):INDIRECT(ADDRESS(ROW(L268),V$222,4)))</f>
        <v>0</v>
      </c>
      <c r="W196" s="207">
        <f t="shared" ca="1" si="551"/>
        <v>0</v>
      </c>
      <c r="X196" s="196">
        <f ca="1">SUM(INDIRECT(ADDRESS(ROW(O159),X$222,4)):INDIRECT(ADDRESS(ROW(O159),Y$222,4)))-40-SUM(INDIRECT(ADDRESS(ROW(O232),X$222,4)):INDIRECT(ADDRESS(ROW(O232),Y$222,4)),INDIRECT(ADDRESS(ROW(O268),X$222,4)):INDIRECT(ADDRESS(ROW(O268),Y$222,4)))</f>
        <v>-40</v>
      </c>
      <c r="Y196" s="191">
        <f ca="1">SUMIFS(INDIRECT(ADDRESS(ROW(O159),X$222,4)):INDIRECT(ADDRESS(ROW(O159),Y$222,4)),INDIRECT(ADDRESS(ROW(O159),X$222,4)):INDIRECT(ADDRESS(ROW(O159),Y$222,4)),"&gt;8")-COUNTIFS(INDIRECT(ADDRESS(ROW(O159),X$222,4)):INDIRECT(ADDRESS(ROW(O159),Y$222,4)),"&gt;8")*8-SUM(INDIRECT(ADDRESS(ROW(O268),X$222,4)):INDIRECT(ADDRESS(ROW(O268),Y$222,4)))</f>
        <v>0</v>
      </c>
      <c r="Z196" s="207">
        <f t="shared" ca="1" si="552"/>
        <v>0</v>
      </c>
      <c r="AA196" s="196">
        <f ca="1">SUM(INDIRECT(ADDRESS(ROW(R159),AA$222,4)):INDIRECT(ADDRESS(ROW(R159),AB$222,4)))-40-SUM(INDIRECT(ADDRESS(ROW(R232),AA$222,4)):INDIRECT(ADDRESS(ROW(R232),AB$222,4)),INDIRECT(ADDRESS(ROW(R268),AA$222,4)):INDIRECT(ADDRESS(ROW(R268),AB$222,4)))</f>
        <v>-40</v>
      </c>
      <c r="AB196" s="191">
        <f ca="1">SUMIFS(INDIRECT(ADDRESS(ROW(R159),AA$222,4)):INDIRECT(ADDRESS(ROW(R159),AB$222,4)),INDIRECT(ADDRESS(ROW(R159),AA$222,4)):INDIRECT(ADDRESS(ROW(R159),AB$222,4)),"&gt;8")-COUNTIFS(INDIRECT(ADDRESS(ROW(R159),AA$222,4)):INDIRECT(ADDRESS(ROW(R159),AB$222,4)),"&gt;8")*8-SUM(INDIRECT(ADDRESS(ROW(R268),AA$222,4)):INDIRECT(ADDRESS(ROW(R268),AB$222,4)))</f>
        <v>0</v>
      </c>
      <c r="AC196" s="207">
        <f t="shared" ca="1" si="553"/>
        <v>0</v>
      </c>
      <c r="AD196" s="196">
        <f ca="1">IF($AB$222=45,0,SUM(INDIRECT(ADDRESS(ROW(U159),AD$222,4)):INDIRECT(ADDRESS(ROW(U159),AE$222,4)))-40-SUM(INDIRECT(ADDRESS(ROW(U232),AD$222,4)):INDIRECT(ADDRESS(ROW(U232),AE$222,4)),INDIRECT(ADDRESS(ROW(U268),AD$222,4)):INDIRECT(ADDRESS(ROW(U268),AE$222,4))))</f>
        <v>0</v>
      </c>
      <c r="AE196" s="191">
        <f ca="1">IF($AB$222=45,0,SUMIFS(INDIRECT(ADDRESS(ROW(U159),AD$222,4)):INDIRECT(ADDRESS(ROW(U159),AE$222,4)),INDIRECT(ADDRESS(ROW(U159),AD$222,4)):INDIRECT(ADDRESS(ROW(U159),AE$222,4)),"&gt;8")-COUNTIFS(INDIRECT(ADDRESS(ROW(U159),AD$222,4)):INDIRECT(ADDRESS(ROW(U159),AE$222,4)),"&gt;8")*8-SUM(INDIRECT(ADDRESS(ROW(U268),AD$222,4)):INDIRECT(ADDRESS(ROW(U268),AE$222,4))))</f>
        <v>0</v>
      </c>
      <c r="AF196" s="207">
        <f t="shared" ca="1" si="554"/>
        <v>0</v>
      </c>
      <c r="AG196" s="201">
        <f t="shared" ca="1" si="556"/>
        <v>0</v>
      </c>
      <c r="AH196"/>
      <c r="AI196"/>
      <c r="BA196" s="1"/>
      <c r="BB196" s="1"/>
      <c r="BD196" s="1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</row>
    <row r="197" spans="7:77">
      <c r="G197" s="1"/>
      <c r="H197" s="1"/>
      <c r="I197" s="1"/>
      <c r="J197" s="1"/>
      <c r="M197" s="43"/>
      <c r="N197" s="205" t="str">
        <f t="shared" si="549"/>
        <v>직원6</v>
      </c>
      <c r="O197" s="196">
        <f ca="1">SUM(INDIRECT(ADDRESS(ROW(F160),O$222,4)):INDIRECT(ADDRESS(ROW(F160),P$222,4)))-40-SUM(INDIRECT(ADDRESS(ROW(F233),O$222,4)):INDIRECT(ADDRESS(ROW(F233),P$222,4)),INDIRECT(ADDRESS(ROW(F269),O$222,4)):INDIRECT(ADDRESS(ROW(F269),P$222,4)))</f>
        <v>-40</v>
      </c>
      <c r="P197" s="191">
        <f ca="1">SUMIFS(INDIRECT(ADDRESS(ROW(F160),O$222,4)):INDIRECT(ADDRESS(ROW(F160),P$222,4)),INDIRECT(ADDRESS(ROW(F160),O$222,4)):INDIRECT(ADDRESS(ROW(F160),P$222,4)),"&gt;8")-COUNTIFS(INDIRECT(ADDRESS(ROW(F160),O$222,4)):INDIRECT(ADDRESS(ROW(F160),P$222,4)),"&gt;8")*8-SUM(INDIRECT(ADDRESS(ROW(F269),O$222,4)):INDIRECT(ADDRESS(ROW(F269),P$222,4)))</f>
        <v>0</v>
      </c>
      <c r="Q197" s="207">
        <f t="shared" ca="1" si="555"/>
        <v>0</v>
      </c>
      <c r="R197" s="196">
        <f ca="1">SUM(INDIRECT(ADDRESS(ROW(I160),R$222,4)):INDIRECT(ADDRESS(ROW(I160),S$222,4)))-40-SUM(INDIRECT(ADDRESS(ROW(I233),R$222,4)):INDIRECT(ADDRESS(ROW(I233),S$222,4)),INDIRECT(ADDRESS(ROW(I269),R$222,4)):INDIRECT(ADDRESS(ROW(I269),S$222,4)))</f>
        <v>-40</v>
      </c>
      <c r="S197" s="191">
        <f ca="1">SUMIFS(INDIRECT(ADDRESS(ROW(I160),R$222,4)):INDIRECT(ADDRESS(ROW(I160),S$222,4)),INDIRECT(ADDRESS(ROW(I160),R$222,4)):INDIRECT(ADDRESS(ROW(I160),S$222,4)),"&gt;8")-COUNTIFS(INDIRECT(ADDRESS(ROW(I160),R$222,4)):INDIRECT(ADDRESS(ROW(I160),S$222,4)),"&gt;8")*8-SUM(INDIRECT(ADDRESS(ROW(I269),R$222,4)):INDIRECT(ADDRESS(ROW(I269),S$222,4)))</f>
        <v>0</v>
      </c>
      <c r="T197" s="207">
        <f t="shared" ca="1" si="550"/>
        <v>0</v>
      </c>
      <c r="U197" s="196">
        <f ca="1">SUM(INDIRECT(ADDRESS(ROW(L160),U$222,4)):INDIRECT(ADDRESS(ROW(L160),V$222,4)))-40-SUM(INDIRECT(ADDRESS(ROW(L233),U$222,4)):INDIRECT(ADDRESS(ROW(L233),V$222,4)),INDIRECT(ADDRESS(ROW(L269),U$222,4)):INDIRECT(ADDRESS(ROW(L269),V$222,4)))</f>
        <v>-40</v>
      </c>
      <c r="V197" s="191">
        <f ca="1">SUMIFS(INDIRECT(ADDRESS(ROW(L160),U$222,4)):INDIRECT(ADDRESS(ROW(L160),V$222,4)),INDIRECT(ADDRESS(ROW(L160),U$222,4)):INDIRECT(ADDRESS(ROW(L160),V$222,4)),"&gt;8")-COUNTIFS(INDIRECT(ADDRESS(ROW(L160),U$222,4)):INDIRECT(ADDRESS(ROW(L160),V$222,4)),"&gt;8")*8-SUM(INDIRECT(ADDRESS(ROW(L269),U$222,4)):INDIRECT(ADDRESS(ROW(L269),V$222,4)))</f>
        <v>0</v>
      </c>
      <c r="W197" s="207">
        <f t="shared" ca="1" si="551"/>
        <v>0</v>
      </c>
      <c r="X197" s="196">
        <f ca="1">SUM(INDIRECT(ADDRESS(ROW(O160),X$222,4)):INDIRECT(ADDRESS(ROW(O160),Y$222,4)))-40-SUM(INDIRECT(ADDRESS(ROW(O233),X$222,4)):INDIRECT(ADDRESS(ROW(O233),Y$222,4)),INDIRECT(ADDRESS(ROW(O269),X$222,4)):INDIRECT(ADDRESS(ROW(O269),Y$222,4)))</f>
        <v>-40</v>
      </c>
      <c r="Y197" s="191">
        <f ca="1">SUMIFS(INDIRECT(ADDRESS(ROW(O160),X$222,4)):INDIRECT(ADDRESS(ROW(O160),Y$222,4)),INDIRECT(ADDRESS(ROW(O160),X$222,4)):INDIRECT(ADDRESS(ROW(O160),Y$222,4)),"&gt;8")-COUNTIFS(INDIRECT(ADDRESS(ROW(O160),X$222,4)):INDIRECT(ADDRESS(ROW(O160),Y$222,4)),"&gt;8")*8-SUM(INDIRECT(ADDRESS(ROW(O269),X$222,4)):INDIRECT(ADDRESS(ROW(O269),Y$222,4)))</f>
        <v>0</v>
      </c>
      <c r="Z197" s="207">
        <f t="shared" ca="1" si="552"/>
        <v>0</v>
      </c>
      <c r="AA197" s="196">
        <f ca="1">SUM(INDIRECT(ADDRESS(ROW(R160),AA$222,4)):INDIRECT(ADDRESS(ROW(R160),AB$222,4)))-40-SUM(INDIRECT(ADDRESS(ROW(R233),AA$222,4)):INDIRECT(ADDRESS(ROW(R233),AB$222,4)),INDIRECT(ADDRESS(ROW(R269),AA$222,4)):INDIRECT(ADDRESS(ROW(R269),AB$222,4)))</f>
        <v>-40</v>
      </c>
      <c r="AB197" s="191">
        <f ca="1">SUMIFS(INDIRECT(ADDRESS(ROW(R160),AA$222,4)):INDIRECT(ADDRESS(ROW(R160),AB$222,4)),INDIRECT(ADDRESS(ROW(R160),AA$222,4)):INDIRECT(ADDRESS(ROW(R160),AB$222,4)),"&gt;8")-COUNTIFS(INDIRECT(ADDRESS(ROW(R160),AA$222,4)):INDIRECT(ADDRESS(ROW(R160),AB$222,4)),"&gt;8")*8-SUM(INDIRECT(ADDRESS(ROW(R269),AA$222,4)):INDIRECT(ADDRESS(ROW(R269),AB$222,4)))</f>
        <v>0</v>
      </c>
      <c r="AC197" s="207">
        <f t="shared" ca="1" si="553"/>
        <v>0</v>
      </c>
      <c r="AD197" s="196">
        <f ca="1">IF($AB$222=45,0,SUM(INDIRECT(ADDRESS(ROW(U160),AD$222,4)):INDIRECT(ADDRESS(ROW(U160),AE$222,4)))-40-SUM(INDIRECT(ADDRESS(ROW(U233),AD$222,4)):INDIRECT(ADDRESS(ROW(U233),AE$222,4)),INDIRECT(ADDRESS(ROW(U269),AD$222,4)):INDIRECT(ADDRESS(ROW(U269),AE$222,4))))</f>
        <v>0</v>
      </c>
      <c r="AE197" s="191">
        <f ca="1">IF($AB$222=45,0,SUMIFS(INDIRECT(ADDRESS(ROW(U160),AD$222,4)):INDIRECT(ADDRESS(ROW(U160),AE$222,4)),INDIRECT(ADDRESS(ROW(U160),AD$222,4)):INDIRECT(ADDRESS(ROW(U160),AE$222,4)),"&gt;8")-COUNTIFS(INDIRECT(ADDRESS(ROW(U160),AD$222,4)):INDIRECT(ADDRESS(ROW(U160),AE$222,4)),"&gt;8")*8-SUM(INDIRECT(ADDRESS(ROW(U269),AD$222,4)):INDIRECT(ADDRESS(ROW(U269),AE$222,4))))</f>
        <v>0</v>
      </c>
      <c r="AF197" s="207">
        <f t="shared" ca="1" si="554"/>
        <v>0</v>
      </c>
      <c r="AG197" s="201">
        <f t="shared" ca="1" si="556"/>
        <v>0</v>
      </c>
      <c r="AH197"/>
      <c r="AI197"/>
      <c r="BA197" s="1"/>
      <c r="BB197" s="1"/>
      <c r="BD197" s="1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</row>
    <row r="198" spans="7:77">
      <c r="G198" s="1"/>
      <c r="H198" s="1"/>
      <c r="I198" s="1"/>
      <c r="J198" s="1"/>
      <c r="M198" s="43"/>
      <c r="N198" s="205" t="str">
        <f t="shared" si="549"/>
        <v>직원7</v>
      </c>
      <c r="O198" s="196">
        <f ca="1">SUM(INDIRECT(ADDRESS(ROW(F161),O$222,4)):INDIRECT(ADDRESS(ROW(F161),P$222,4)))-40-SUM(INDIRECT(ADDRESS(ROW(F234),O$222,4)):INDIRECT(ADDRESS(ROW(F234),P$222,4)),INDIRECT(ADDRESS(ROW(F270),O$222,4)):INDIRECT(ADDRESS(ROW(F270),P$222,4)))</f>
        <v>-40</v>
      </c>
      <c r="P198" s="191">
        <f ca="1">SUMIFS(INDIRECT(ADDRESS(ROW(F161),O$222,4)):INDIRECT(ADDRESS(ROW(F161),P$222,4)),INDIRECT(ADDRESS(ROW(F161),O$222,4)):INDIRECT(ADDRESS(ROW(F161),P$222,4)),"&gt;8")-COUNTIFS(INDIRECT(ADDRESS(ROW(F161),O$222,4)):INDIRECT(ADDRESS(ROW(F161),P$222,4)),"&gt;8")*8-SUM(INDIRECT(ADDRESS(ROW(F270),O$222,4)):INDIRECT(ADDRESS(ROW(F270),P$222,4)))</f>
        <v>0</v>
      </c>
      <c r="Q198" s="207">
        <f t="shared" ca="1" si="555"/>
        <v>0</v>
      </c>
      <c r="R198" s="196">
        <f ca="1">SUM(INDIRECT(ADDRESS(ROW(I161),R$222,4)):INDIRECT(ADDRESS(ROW(I161),S$222,4)))-40-SUM(INDIRECT(ADDRESS(ROW(I234),R$222,4)):INDIRECT(ADDRESS(ROW(I234),S$222,4)),INDIRECT(ADDRESS(ROW(I270),R$222,4)):INDIRECT(ADDRESS(ROW(I270),S$222,4)))</f>
        <v>-40</v>
      </c>
      <c r="S198" s="191">
        <f ca="1">SUMIFS(INDIRECT(ADDRESS(ROW(I161),R$222,4)):INDIRECT(ADDRESS(ROW(I161),S$222,4)),INDIRECT(ADDRESS(ROW(I161),R$222,4)):INDIRECT(ADDRESS(ROW(I161),S$222,4)),"&gt;8")-COUNTIFS(INDIRECT(ADDRESS(ROW(I161),R$222,4)):INDIRECT(ADDRESS(ROW(I161),S$222,4)),"&gt;8")*8-SUM(INDIRECT(ADDRESS(ROW(I270),R$222,4)):INDIRECT(ADDRESS(ROW(I270),S$222,4)))</f>
        <v>0</v>
      </c>
      <c r="T198" s="207">
        <f t="shared" ca="1" si="550"/>
        <v>0</v>
      </c>
      <c r="U198" s="196">
        <f ca="1">SUM(INDIRECT(ADDRESS(ROW(L161),U$222,4)):INDIRECT(ADDRESS(ROW(L161),V$222,4)))-40-SUM(INDIRECT(ADDRESS(ROW(L234),U$222,4)):INDIRECT(ADDRESS(ROW(L234),V$222,4)),INDIRECT(ADDRESS(ROW(L270),U$222,4)):INDIRECT(ADDRESS(ROW(L270),V$222,4)))</f>
        <v>-40</v>
      </c>
      <c r="V198" s="191">
        <f ca="1">SUMIFS(INDIRECT(ADDRESS(ROW(L161),U$222,4)):INDIRECT(ADDRESS(ROW(L161),V$222,4)),INDIRECT(ADDRESS(ROW(L161),U$222,4)):INDIRECT(ADDRESS(ROW(L161),V$222,4)),"&gt;8")-COUNTIFS(INDIRECT(ADDRESS(ROW(L161),U$222,4)):INDIRECT(ADDRESS(ROW(L161),V$222,4)),"&gt;8")*8-SUM(INDIRECT(ADDRESS(ROW(L270),U$222,4)):INDIRECT(ADDRESS(ROW(L270),V$222,4)))</f>
        <v>0</v>
      </c>
      <c r="W198" s="207">
        <f t="shared" ca="1" si="551"/>
        <v>0</v>
      </c>
      <c r="X198" s="196">
        <f ca="1">SUM(INDIRECT(ADDRESS(ROW(O161),X$222,4)):INDIRECT(ADDRESS(ROW(O161),Y$222,4)))-40-SUM(INDIRECT(ADDRESS(ROW(O234),X$222,4)):INDIRECT(ADDRESS(ROW(O234),Y$222,4)),INDIRECT(ADDRESS(ROW(O270),X$222,4)):INDIRECT(ADDRESS(ROW(O270),Y$222,4)))</f>
        <v>-40</v>
      </c>
      <c r="Y198" s="191">
        <f ca="1">SUMIFS(INDIRECT(ADDRESS(ROW(O161),X$222,4)):INDIRECT(ADDRESS(ROW(O161),Y$222,4)),INDIRECT(ADDRESS(ROW(O161),X$222,4)):INDIRECT(ADDRESS(ROW(O161),Y$222,4)),"&gt;8")-COUNTIFS(INDIRECT(ADDRESS(ROW(O161),X$222,4)):INDIRECT(ADDRESS(ROW(O161),Y$222,4)),"&gt;8")*8-SUM(INDIRECT(ADDRESS(ROW(O270),X$222,4)):INDIRECT(ADDRESS(ROW(O270),Y$222,4)))</f>
        <v>0</v>
      </c>
      <c r="Z198" s="207">
        <f t="shared" ca="1" si="552"/>
        <v>0</v>
      </c>
      <c r="AA198" s="196">
        <f ca="1">SUM(INDIRECT(ADDRESS(ROW(R161),AA$222,4)):INDIRECT(ADDRESS(ROW(R161),AB$222,4)))-40-SUM(INDIRECT(ADDRESS(ROW(R234),AA$222,4)):INDIRECT(ADDRESS(ROW(R234),AB$222,4)),INDIRECT(ADDRESS(ROW(R270),AA$222,4)):INDIRECT(ADDRESS(ROW(R270),AB$222,4)))</f>
        <v>-40</v>
      </c>
      <c r="AB198" s="191">
        <f ca="1">SUMIFS(INDIRECT(ADDRESS(ROW(R161),AA$222,4)):INDIRECT(ADDRESS(ROW(R161),AB$222,4)),INDIRECT(ADDRESS(ROW(R161),AA$222,4)):INDIRECT(ADDRESS(ROW(R161),AB$222,4)),"&gt;8")-COUNTIFS(INDIRECT(ADDRESS(ROW(R161),AA$222,4)):INDIRECT(ADDRESS(ROW(R161),AB$222,4)),"&gt;8")*8-SUM(INDIRECT(ADDRESS(ROW(R270),AA$222,4)):INDIRECT(ADDRESS(ROW(R270),AB$222,4)))</f>
        <v>0</v>
      </c>
      <c r="AC198" s="207">
        <f t="shared" ca="1" si="553"/>
        <v>0</v>
      </c>
      <c r="AD198" s="196">
        <f ca="1">IF($AB$222=45,0,SUM(INDIRECT(ADDRESS(ROW(U161),AD$222,4)):INDIRECT(ADDRESS(ROW(U161),AE$222,4)))-40-SUM(INDIRECT(ADDRESS(ROW(U234),AD$222,4)):INDIRECT(ADDRESS(ROW(U234),AE$222,4)),INDIRECT(ADDRESS(ROW(U270),AD$222,4)):INDIRECT(ADDRESS(ROW(U270),AE$222,4))))</f>
        <v>0</v>
      </c>
      <c r="AE198" s="191">
        <f ca="1">IF($AB$222=45,0,SUMIFS(INDIRECT(ADDRESS(ROW(U161),AD$222,4)):INDIRECT(ADDRESS(ROW(U161),AE$222,4)),INDIRECT(ADDRESS(ROW(U161),AD$222,4)):INDIRECT(ADDRESS(ROW(U161),AE$222,4)),"&gt;8")-COUNTIFS(INDIRECT(ADDRESS(ROW(U161),AD$222,4)):INDIRECT(ADDRESS(ROW(U161),AE$222,4)),"&gt;8")*8-SUM(INDIRECT(ADDRESS(ROW(U270),AD$222,4)):INDIRECT(ADDRESS(ROW(U270),AE$222,4))))</f>
        <v>0</v>
      </c>
      <c r="AF198" s="207">
        <f t="shared" ca="1" si="554"/>
        <v>0</v>
      </c>
      <c r="AG198" s="201">
        <f t="shared" ca="1" si="556"/>
        <v>0</v>
      </c>
      <c r="AH198"/>
      <c r="AI198"/>
      <c r="BA198" s="1"/>
      <c r="BB198" s="1"/>
      <c r="BD198" s="1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</row>
    <row r="199" spans="7:77">
      <c r="G199" s="1"/>
      <c r="H199" s="1"/>
      <c r="I199" s="1"/>
      <c r="J199" s="1"/>
      <c r="M199" s="43"/>
      <c r="N199" s="205" t="str">
        <f t="shared" si="549"/>
        <v>직원8</v>
      </c>
      <c r="O199" s="196">
        <f ca="1">SUM(INDIRECT(ADDRESS(ROW(F162),O$222,4)):INDIRECT(ADDRESS(ROW(F162),P$222,4)))-40-SUM(INDIRECT(ADDRESS(ROW(F235),O$222,4)):INDIRECT(ADDRESS(ROW(F235),P$222,4)),INDIRECT(ADDRESS(ROW(F271),O$222,4)):INDIRECT(ADDRESS(ROW(F271),P$222,4)))</f>
        <v>-40</v>
      </c>
      <c r="P199" s="191">
        <f ca="1">SUMIFS(INDIRECT(ADDRESS(ROW(F162),O$222,4)):INDIRECT(ADDRESS(ROW(F162),P$222,4)),INDIRECT(ADDRESS(ROW(F162),O$222,4)):INDIRECT(ADDRESS(ROW(F162),P$222,4)),"&gt;8")-COUNTIFS(INDIRECT(ADDRESS(ROW(F162),O$222,4)):INDIRECT(ADDRESS(ROW(F162),P$222,4)),"&gt;8")*8-SUM(INDIRECT(ADDRESS(ROW(F271),O$222,4)):INDIRECT(ADDRESS(ROW(F271),P$222,4)))</f>
        <v>0</v>
      </c>
      <c r="Q199" s="207">
        <f t="shared" ca="1" si="555"/>
        <v>0</v>
      </c>
      <c r="R199" s="196">
        <f ca="1">SUM(INDIRECT(ADDRESS(ROW(I162),R$222,4)):INDIRECT(ADDRESS(ROW(I162),S$222,4)))-40-SUM(INDIRECT(ADDRESS(ROW(I235),R$222,4)):INDIRECT(ADDRESS(ROW(I235),S$222,4)),INDIRECT(ADDRESS(ROW(I271),R$222,4)):INDIRECT(ADDRESS(ROW(I271),S$222,4)))</f>
        <v>-40</v>
      </c>
      <c r="S199" s="191">
        <f ca="1">SUMIFS(INDIRECT(ADDRESS(ROW(I162),R$222,4)):INDIRECT(ADDRESS(ROW(I162),S$222,4)),INDIRECT(ADDRESS(ROW(I162),R$222,4)):INDIRECT(ADDRESS(ROW(I162),S$222,4)),"&gt;8")-COUNTIFS(INDIRECT(ADDRESS(ROW(I162),R$222,4)):INDIRECT(ADDRESS(ROW(I162),S$222,4)),"&gt;8")*8-SUM(INDIRECT(ADDRESS(ROW(I271),R$222,4)):INDIRECT(ADDRESS(ROW(I271),S$222,4)))</f>
        <v>0</v>
      </c>
      <c r="T199" s="207">
        <f t="shared" ca="1" si="550"/>
        <v>0</v>
      </c>
      <c r="U199" s="196">
        <f ca="1">SUM(INDIRECT(ADDRESS(ROW(L162),U$222,4)):INDIRECT(ADDRESS(ROW(L162),V$222,4)))-40-SUM(INDIRECT(ADDRESS(ROW(L235),U$222,4)):INDIRECT(ADDRESS(ROW(L235),V$222,4)),INDIRECT(ADDRESS(ROW(L271),U$222,4)):INDIRECT(ADDRESS(ROW(L271),V$222,4)))</f>
        <v>-40</v>
      </c>
      <c r="V199" s="191">
        <f ca="1">SUMIFS(INDIRECT(ADDRESS(ROW(L162),U$222,4)):INDIRECT(ADDRESS(ROW(L162),V$222,4)),INDIRECT(ADDRESS(ROW(L162),U$222,4)):INDIRECT(ADDRESS(ROW(L162),V$222,4)),"&gt;8")-COUNTIFS(INDIRECT(ADDRESS(ROW(L162),U$222,4)):INDIRECT(ADDRESS(ROW(L162),V$222,4)),"&gt;8")*8-SUM(INDIRECT(ADDRESS(ROW(L271),U$222,4)):INDIRECT(ADDRESS(ROW(L271),V$222,4)))</f>
        <v>0</v>
      </c>
      <c r="W199" s="207">
        <f t="shared" ca="1" si="551"/>
        <v>0</v>
      </c>
      <c r="X199" s="196">
        <f ca="1">SUM(INDIRECT(ADDRESS(ROW(O162),X$222,4)):INDIRECT(ADDRESS(ROW(O162),Y$222,4)))-40-SUM(INDIRECT(ADDRESS(ROW(O235),X$222,4)):INDIRECT(ADDRESS(ROW(O235),Y$222,4)),INDIRECT(ADDRESS(ROW(O271),X$222,4)):INDIRECT(ADDRESS(ROW(O271),Y$222,4)))</f>
        <v>-40</v>
      </c>
      <c r="Y199" s="191">
        <f ca="1">SUMIFS(INDIRECT(ADDRESS(ROW(O162),X$222,4)):INDIRECT(ADDRESS(ROW(O162),Y$222,4)),INDIRECT(ADDRESS(ROW(O162),X$222,4)):INDIRECT(ADDRESS(ROW(O162),Y$222,4)),"&gt;8")-COUNTIFS(INDIRECT(ADDRESS(ROW(O162),X$222,4)):INDIRECT(ADDRESS(ROW(O162),Y$222,4)),"&gt;8")*8-SUM(INDIRECT(ADDRESS(ROW(O271),X$222,4)):INDIRECT(ADDRESS(ROW(O271),Y$222,4)))</f>
        <v>0</v>
      </c>
      <c r="Z199" s="207">
        <f t="shared" ca="1" si="552"/>
        <v>0</v>
      </c>
      <c r="AA199" s="196">
        <f ca="1">SUM(INDIRECT(ADDRESS(ROW(R162),AA$222,4)):INDIRECT(ADDRESS(ROW(R162),AB$222,4)))-40-SUM(INDIRECT(ADDRESS(ROW(R235),AA$222,4)):INDIRECT(ADDRESS(ROW(R235),AB$222,4)),INDIRECT(ADDRESS(ROW(R271),AA$222,4)):INDIRECT(ADDRESS(ROW(R271),AB$222,4)))</f>
        <v>-40</v>
      </c>
      <c r="AB199" s="191">
        <f ca="1">SUMIFS(INDIRECT(ADDRESS(ROW(R162),AA$222,4)):INDIRECT(ADDRESS(ROW(R162),AB$222,4)),INDIRECT(ADDRESS(ROW(R162),AA$222,4)):INDIRECT(ADDRESS(ROW(R162),AB$222,4)),"&gt;8")-COUNTIFS(INDIRECT(ADDRESS(ROW(R162),AA$222,4)):INDIRECT(ADDRESS(ROW(R162),AB$222,4)),"&gt;8")*8-SUM(INDIRECT(ADDRESS(ROW(R271),AA$222,4)):INDIRECT(ADDRESS(ROW(R271),AB$222,4)))</f>
        <v>0</v>
      </c>
      <c r="AC199" s="207">
        <f t="shared" ca="1" si="553"/>
        <v>0</v>
      </c>
      <c r="AD199" s="196">
        <f ca="1">IF($AB$222=45,0,SUM(INDIRECT(ADDRESS(ROW(U162),AD$222,4)):INDIRECT(ADDRESS(ROW(U162),AE$222,4)))-40-SUM(INDIRECT(ADDRESS(ROW(U235),AD$222,4)):INDIRECT(ADDRESS(ROW(U235),AE$222,4)),INDIRECT(ADDRESS(ROW(U271),AD$222,4)):INDIRECT(ADDRESS(ROW(U271),AE$222,4))))</f>
        <v>0</v>
      </c>
      <c r="AE199" s="191">
        <f ca="1">IF($AB$222=45,0,SUMIFS(INDIRECT(ADDRESS(ROW(U162),AD$222,4)):INDIRECT(ADDRESS(ROW(U162),AE$222,4)),INDIRECT(ADDRESS(ROW(U162),AD$222,4)):INDIRECT(ADDRESS(ROW(U162),AE$222,4)),"&gt;8")-COUNTIFS(INDIRECT(ADDRESS(ROW(U162),AD$222,4)):INDIRECT(ADDRESS(ROW(U162),AE$222,4)),"&gt;8")*8-SUM(INDIRECT(ADDRESS(ROW(U271),AD$222,4)):INDIRECT(ADDRESS(ROW(U271),AE$222,4))))</f>
        <v>0</v>
      </c>
      <c r="AF199" s="207">
        <f t="shared" ca="1" si="554"/>
        <v>0</v>
      </c>
      <c r="AG199" s="201">
        <f t="shared" ca="1" si="556"/>
        <v>0</v>
      </c>
      <c r="AH199"/>
      <c r="AI199"/>
      <c r="BA199" s="1"/>
      <c r="BB199" s="1"/>
      <c r="BD199" s="1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</row>
    <row r="200" spans="7:77">
      <c r="G200" s="1"/>
      <c r="H200" s="1"/>
      <c r="I200" s="1"/>
      <c r="J200" s="1"/>
      <c r="M200" s="43"/>
      <c r="N200" s="205" t="str">
        <f t="shared" si="549"/>
        <v>직원9</v>
      </c>
      <c r="O200" s="196">
        <f ca="1">SUM(INDIRECT(ADDRESS(ROW(F163),O$222,4)):INDIRECT(ADDRESS(ROW(F163),P$222,4)))-40-SUM(INDIRECT(ADDRESS(ROW(F236),O$222,4)):INDIRECT(ADDRESS(ROW(F236),P$222,4)),INDIRECT(ADDRESS(ROW(F272),O$222,4)):INDIRECT(ADDRESS(ROW(F272),P$222,4)))</f>
        <v>-40</v>
      </c>
      <c r="P200" s="191">
        <f ca="1">SUMIFS(INDIRECT(ADDRESS(ROW(F163),O$222,4)):INDIRECT(ADDRESS(ROW(F163),P$222,4)),INDIRECT(ADDRESS(ROW(F163),O$222,4)):INDIRECT(ADDRESS(ROW(F163),P$222,4)),"&gt;8")-COUNTIFS(INDIRECT(ADDRESS(ROW(F163),O$222,4)):INDIRECT(ADDRESS(ROW(F163),P$222,4)),"&gt;8")*8-SUM(INDIRECT(ADDRESS(ROW(F272),O$222,4)):INDIRECT(ADDRESS(ROW(F272),P$222,4)))</f>
        <v>0</v>
      </c>
      <c r="Q200" s="207">
        <f t="shared" ca="1" si="555"/>
        <v>0</v>
      </c>
      <c r="R200" s="196">
        <f ca="1">SUM(INDIRECT(ADDRESS(ROW(I163),R$222,4)):INDIRECT(ADDRESS(ROW(I163),S$222,4)))-40-SUM(INDIRECT(ADDRESS(ROW(I236),R$222,4)):INDIRECT(ADDRESS(ROW(I236),S$222,4)),INDIRECT(ADDRESS(ROW(I272),R$222,4)):INDIRECT(ADDRESS(ROW(I272),S$222,4)))</f>
        <v>-40</v>
      </c>
      <c r="S200" s="191">
        <f ca="1">SUMIFS(INDIRECT(ADDRESS(ROW(I163),R$222,4)):INDIRECT(ADDRESS(ROW(I163),S$222,4)),INDIRECT(ADDRESS(ROW(I163),R$222,4)):INDIRECT(ADDRESS(ROW(I163),S$222,4)),"&gt;8")-COUNTIFS(INDIRECT(ADDRESS(ROW(I163),R$222,4)):INDIRECT(ADDRESS(ROW(I163),S$222,4)),"&gt;8")*8-SUM(INDIRECT(ADDRESS(ROW(I272),R$222,4)):INDIRECT(ADDRESS(ROW(I272),S$222,4)))</f>
        <v>0</v>
      </c>
      <c r="T200" s="207">
        <f t="shared" ca="1" si="550"/>
        <v>0</v>
      </c>
      <c r="U200" s="196">
        <f ca="1">SUM(INDIRECT(ADDRESS(ROW(L163),U$222,4)):INDIRECT(ADDRESS(ROW(L163),V$222,4)))-40-SUM(INDIRECT(ADDRESS(ROW(L236),U$222,4)):INDIRECT(ADDRESS(ROW(L236),V$222,4)),INDIRECT(ADDRESS(ROW(L272),U$222,4)):INDIRECT(ADDRESS(ROW(L272),V$222,4)))</f>
        <v>-40</v>
      </c>
      <c r="V200" s="191">
        <f ca="1">SUMIFS(INDIRECT(ADDRESS(ROW(L163),U$222,4)):INDIRECT(ADDRESS(ROW(L163),V$222,4)),INDIRECT(ADDRESS(ROW(L163),U$222,4)):INDIRECT(ADDRESS(ROW(L163),V$222,4)),"&gt;8")-COUNTIFS(INDIRECT(ADDRESS(ROW(L163),U$222,4)):INDIRECT(ADDRESS(ROW(L163),V$222,4)),"&gt;8")*8-SUM(INDIRECT(ADDRESS(ROW(L272),U$222,4)):INDIRECT(ADDRESS(ROW(L272),V$222,4)))</f>
        <v>0</v>
      </c>
      <c r="W200" s="207">
        <f t="shared" ca="1" si="551"/>
        <v>0</v>
      </c>
      <c r="X200" s="196">
        <f ca="1">SUM(INDIRECT(ADDRESS(ROW(O163),X$222,4)):INDIRECT(ADDRESS(ROW(O163),Y$222,4)))-40-SUM(INDIRECT(ADDRESS(ROW(O236),X$222,4)):INDIRECT(ADDRESS(ROW(O236),Y$222,4)),INDIRECT(ADDRESS(ROW(O272),X$222,4)):INDIRECT(ADDRESS(ROW(O272),Y$222,4)))</f>
        <v>-40</v>
      </c>
      <c r="Y200" s="191">
        <f ca="1">SUMIFS(INDIRECT(ADDRESS(ROW(O163),X$222,4)):INDIRECT(ADDRESS(ROW(O163),Y$222,4)),INDIRECT(ADDRESS(ROW(O163),X$222,4)):INDIRECT(ADDRESS(ROW(O163),Y$222,4)),"&gt;8")-COUNTIFS(INDIRECT(ADDRESS(ROW(O163),X$222,4)):INDIRECT(ADDRESS(ROW(O163),Y$222,4)),"&gt;8")*8-SUM(INDIRECT(ADDRESS(ROW(O272),X$222,4)):INDIRECT(ADDRESS(ROW(O272),Y$222,4)))</f>
        <v>0</v>
      </c>
      <c r="Z200" s="207">
        <f t="shared" ca="1" si="552"/>
        <v>0</v>
      </c>
      <c r="AA200" s="196">
        <f ca="1">SUM(INDIRECT(ADDRESS(ROW(R163),AA$222,4)):INDIRECT(ADDRESS(ROW(R163),AB$222,4)))-40-SUM(INDIRECT(ADDRESS(ROW(R236),AA$222,4)):INDIRECT(ADDRESS(ROW(R236),AB$222,4)),INDIRECT(ADDRESS(ROW(R272),AA$222,4)):INDIRECT(ADDRESS(ROW(R272),AB$222,4)))</f>
        <v>-40</v>
      </c>
      <c r="AB200" s="191">
        <f ca="1">SUMIFS(INDIRECT(ADDRESS(ROW(R163),AA$222,4)):INDIRECT(ADDRESS(ROW(R163),AB$222,4)),INDIRECT(ADDRESS(ROW(R163),AA$222,4)):INDIRECT(ADDRESS(ROW(R163),AB$222,4)),"&gt;8")-COUNTIFS(INDIRECT(ADDRESS(ROW(R163),AA$222,4)):INDIRECT(ADDRESS(ROW(R163),AB$222,4)),"&gt;8")*8-SUM(INDIRECT(ADDRESS(ROW(R272),AA$222,4)):INDIRECT(ADDRESS(ROW(R272),AB$222,4)))</f>
        <v>0</v>
      </c>
      <c r="AC200" s="207">
        <f t="shared" ca="1" si="553"/>
        <v>0</v>
      </c>
      <c r="AD200" s="196">
        <f ca="1">IF($AB$222=45,0,SUM(INDIRECT(ADDRESS(ROW(U163),AD$222,4)):INDIRECT(ADDRESS(ROW(U163),AE$222,4)))-40-SUM(INDIRECT(ADDRESS(ROW(U236),AD$222,4)):INDIRECT(ADDRESS(ROW(U236),AE$222,4)),INDIRECT(ADDRESS(ROW(U272),AD$222,4)):INDIRECT(ADDRESS(ROW(U272),AE$222,4))))</f>
        <v>0</v>
      </c>
      <c r="AE200" s="191">
        <f ca="1">IF($AB$222=45,0,SUMIFS(INDIRECT(ADDRESS(ROW(U163),AD$222,4)):INDIRECT(ADDRESS(ROW(U163),AE$222,4)),INDIRECT(ADDRESS(ROW(U163),AD$222,4)):INDIRECT(ADDRESS(ROW(U163),AE$222,4)),"&gt;8")-COUNTIFS(INDIRECT(ADDRESS(ROW(U163),AD$222,4)):INDIRECT(ADDRESS(ROW(U163),AE$222,4)),"&gt;8")*8-SUM(INDIRECT(ADDRESS(ROW(U272),AD$222,4)):INDIRECT(ADDRESS(ROW(U272),AE$222,4))))</f>
        <v>0</v>
      </c>
      <c r="AF200" s="207">
        <f t="shared" ca="1" si="554"/>
        <v>0</v>
      </c>
      <c r="AG200" s="201">
        <f t="shared" ca="1" si="556"/>
        <v>0</v>
      </c>
      <c r="AH200"/>
      <c r="AI200"/>
      <c r="BA200" s="1"/>
      <c r="BB200" s="1"/>
      <c r="BD200" s="1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</row>
    <row r="201" spans="7:77">
      <c r="G201" s="1"/>
      <c r="H201" s="1"/>
      <c r="I201" s="1"/>
      <c r="J201" s="1"/>
      <c r="M201" s="43"/>
      <c r="N201" s="205" t="str">
        <f t="shared" si="549"/>
        <v>직원10</v>
      </c>
      <c r="O201" s="196">
        <f ca="1">SUM(INDIRECT(ADDRESS(ROW(F164),O$222,4)):INDIRECT(ADDRESS(ROW(F164),P$222,4)))-40-SUM(INDIRECT(ADDRESS(ROW(F237),O$222,4)):INDIRECT(ADDRESS(ROW(F237),P$222,4)),INDIRECT(ADDRESS(ROW(F273),O$222,4)):INDIRECT(ADDRESS(ROW(F273),P$222,4)))</f>
        <v>-40</v>
      </c>
      <c r="P201" s="191">
        <f ca="1">SUMIFS(INDIRECT(ADDRESS(ROW(F164),O$222,4)):INDIRECT(ADDRESS(ROW(F164),P$222,4)),INDIRECT(ADDRESS(ROW(F164),O$222,4)):INDIRECT(ADDRESS(ROW(F164),P$222,4)),"&gt;8")-COUNTIFS(INDIRECT(ADDRESS(ROW(F164),O$222,4)):INDIRECT(ADDRESS(ROW(F164),P$222,4)),"&gt;8")*8-SUM(INDIRECT(ADDRESS(ROW(F273),O$222,4)):INDIRECT(ADDRESS(ROW(F273),P$222,4)))</f>
        <v>0</v>
      </c>
      <c r="Q201" s="207">
        <f t="shared" ca="1" si="555"/>
        <v>0</v>
      </c>
      <c r="R201" s="196">
        <f ca="1">SUM(INDIRECT(ADDRESS(ROW(I164),R$222,4)):INDIRECT(ADDRESS(ROW(I164),S$222,4)))-40-SUM(INDIRECT(ADDRESS(ROW(I237),R$222,4)):INDIRECT(ADDRESS(ROW(I237),S$222,4)),INDIRECT(ADDRESS(ROW(I273),R$222,4)):INDIRECT(ADDRESS(ROW(I273),S$222,4)))</f>
        <v>-40</v>
      </c>
      <c r="S201" s="191">
        <f ca="1">SUMIFS(INDIRECT(ADDRESS(ROW(I164),R$222,4)):INDIRECT(ADDRESS(ROW(I164),S$222,4)),INDIRECT(ADDRESS(ROW(I164),R$222,4)):INDIRECT(ADDRESS(ROW(I164),S$222,4)),"&gt;8")-COUNTIFS(INDIRECT(ADDRESS(ROW(I164),R$222,4)):INDIRECT(ADDRESS(ROW(I164),S$222,4)),"&gt;8")*8-SUM(INDIRECT(ADDRESS(ROW(I273),R$222,4)):INDIRECT(ADDRESS(ROW(I273),S$222,4)))</f>
        <v>0</v>
      </c>
      <c r="T201" s="207">
        <f t="shared" ca="1" si="550"/>
        <v>0</v>
      </c>
      <c r="U201" s="196">
        <f ca="1">SUM(INDIRECT(ADDRESS(ROW(L164),U$222,4)):INDIRECT(ADDRESS(ROW(L164),V$222,4)))-40-SUM(INDIRECT(ADDRESS(ROW(L237),U$222,4)):INDIRECT(ADDRESS(ROW(L237),V$222,4)),INDIRECT(ADDRESS(ROW(L273),U$222,4)):INDIRECT(ADDRESS(ROW(L273),V$222,4)))</f>
        <v>-40</v>
      </c>
      <c r="V201" s="191">
        <f ca="1">SUMIFS(INDIRECT(ADDRESS(ROW(L164),U$222,4)):INDIRECT(ADDRESS(ROW(L164),V$222,4)),INDIRECT(ADDRESS(ROW(L164),U$222,4)):INDIRECT(ADDRESS(ROW(L164),V$222,4)),"&gt;8")-COUNTIFS(INDIRECT(ADDRESS(ROW(L164),U$222,4)):INDIRECT(ADDRESS(ROW(L164),V$222,4)),"&gt;8")*8-SUM(INDIRECT(ADDRESS(ROW(L273),U$222,4)):INDIRECT(ADDRESS(ROW(L273),V$222,4)))</f>
        <v>0</v>
      </c>
      <c r="W201" s="207">
        <f t="shared" ca="1" si="551"/>
        <v>0</v>
      </c>
      <c r="X201" s="196">
        <f ca="1">SUM(INDIRECT(ADDRESS(ROW(O164),X$222,4)):INDIRECT(ADDRESS(ROW(O164),Y$222,4)))-40-SUM(INDIRECT(ADDRESS(ROW(O237),X$222,4)):INDIRECT(ADDRESS(ROW(O237),Y$222,4)),INDIRECT(ADDRESS(ROW(O273),X$222,4)):INDIRECT(ADDRESS(ROW(O273),Y$222,4)))</f>
        <v>-40</v>
      </c>
      <c r="Y201" s="191">
        <f ca="1">SUMIFS(INDIRECT(ADDRESS(ROW(O164),X$222,4)):INDIRECT(ADDRESS(ROW(O164),Y$222,4)),INDIRECT(ADDRESS(ROW(O164),X$222,4)):INDIRECT(ADDRESS(ROW(O164),Y$222,4)),"&gt;8")-COUNTIFS(INDIRECT(ADDRESS(ROW(O164),X$222,4)):INDIRECT(ADDRESS(ROW(O164),Y$222,4)),"&gt;8")*8-SUM(INDIRECT(ADDRESS(ROW(O273),X$222,4)):INDIRECT(ADDRESS(ROW(O273),Y$222,4)))</f>
        <v>0</v>
      </c>
      <c r="Z201" s="207">
        <f t="shared" ca="1" si="552"/>
        <v>0</v>
      </c>
      <c r="AA201" s="196">
        <f ca="1">SUM(INDIRECT(ADDRESS(ROW(R164),AA$222,4)):INDIRECT(ADDRESS(ROW(R164),AB$222,4)))-40-SUM(INDIRECT(ADDRESS(ROW(R237),AA$222,4)):INDIRECT(ADDRESS(ROW(R237),AB$222,4)),INDIRECT(ADDRESS(ROW(R273),AA$222,4)):INDIRECT(ADDRESS(ROW(R273),AB$222,4)))</f>
        <v>-40</v>
      </c>
      <c r="AB201" s="191">
        <f ca="1">SUMIFS(INDIRECT(ADDRESS(ROW(R164),AA$222,4)):INDIRECT(ADDRESS(ROW(R164),AB$222,4)),INDIRECT(ADDRESS(ROW(R164),AA$222,4)):INDIRECT(ADDRESS(ROW(R164),AB$222,4)),"&gt;8")-COUNTIFS(INDIRECT(ADDRESS(ROW(R164),AA$222,4)):INDIRECT(ADDRESS(ROW(R164),AB$222,4)),"&gt;8")*8-SUM(INDIRECT(ADDRESS(ROW(R273),AA$222,4)):INDIRECT(ADDRESS(ROW(R273),AB$222,4)))</f>
        <v>0</v>
      </c>
      <c r="AC201" s="207">
        <f t="shared" ca="1" si="553"/>
        <v>0</v>
      </c>
      <c r="AD201" s="196">
        <f ca="1">IF($AB$222=45,0,SUM(INDIRECT(ADDRESS(ROW(U164),AD$222,4)):INDIRECT(ADDRESS(ROW(U164),AE$222,4)))-40-SUM(INDIRECT(ADDRESS(ROW(U237),AD$222,4)):INDIRECT(ADDRESS(ROW(U237),AE$222,4)),INDIRECT(ADDRESS(ROW(U273),AD$222,4)):INDIRECT(ADDRESS(ROW(U273),AE$222,4))))</f>
        <v>0</v>
      </c>
      <c r="AE201" s="191">
        <f ca="1">IF($AB$222=45,0,SUMIFS(INDIRECT(ADDRESS(ROW(U164),AD$222,4)):INDIRECT(ADDRESS(ROW(U164),AE$222,4)),INDIRECT(ADDRESS(ROW(U164),AD$222,4)):INDIRECT(ADDRESS(ROW(U164),AE$222,4)),"&gt;8")-COUNTIFS(INDIRECT(ADDRESS(ROW(U164),AD$222,4)):INDIRECT(ADDRESS(ROW(U164),AE$222,4)),"&gt;8")*8-SUM(INDIRECT(ADDRESS(ROW(U273),AD$222,4)):INDIRECT(ADDRESS(ROW(U273),AE$222,4))))</f>
        <v>0</v>
      </c>
      <c r="AF201" s="207">
        <f t="shared" ca="1" si="554"/>
        <v>0</v>
      </c>
      <c r="AG201" s="201">
        <f t="shared" ca="1" si="556"/>
        <v>0</v>
      </c>
      <c r="AH201"/>
      <c r="AI201"/>
      <c r="BA201" s="1"/>
      <c r="BB201" s="1"/>
      <c r="BD201" s="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</row>
    <row r="202" spans="7:77">
      <c r="G202" s="1"/>
      <c r="H202" s="1"/>
      <c r="I202" s="1"/>
      <c r="J202" s="1"/>
      <c r="M202" s="43"/>
      <c r="N202" s="205" t="str">
        <f t="shared" si="549"/>
        <v>직원11</v>
      </c>
      <c r="O202" s="196">
        <f ca="1">SUM(INDIRECT(ADDRESS(ROW(F165),O$222,4)):INDIRECT(ADDRESS(ROW(F165),P$222,4)))-40-SUM(INDIRECT(ADDRESS(ROW(F238),O$222,4)):INDIRECT(ADDRESS(ROW(F238),P$222,4)),INDIRECT(ADDRESS(ROW(F274),O$222,4)):INDIRECT(ADDRESS(ROW(F274),P$222,4)))</f>
        <v>-40</v>
      </c>
      <c r="P202" s="191">
        <f ca="1">SUMIFS(INDIRECT(ADDRESS(ROW(F165),O$222,4)):INDIRECT(ADDRESS(ROW(F165),P$222,4)),INDIRECT(ADDRESS(ROW(F165),O$222,4)):INDIRECT(ADDRESS(ROW(F165),P$222,4)),"&gt;8")-COUNTIFS(INDIRECT(ADDRESS(ROW(F165),O$222,4)):INDIRECT(ADDRESS(ROW(F165),P$222,4)),"&gt;8")*8-SUM(INDIRECT(ADDRESS(ROW(F274),O$222,4)):INDIRECT(ADDRESS(ROW(F274),P$222,4)))</f>
        <v>0</v>
      </c>
      <c r="Q202" s="207">
        <f t="shared" ca="1" si="555"/>
        <v>0</v>
      </c>
      <c r="R202" s="196">
        <f ca="1">SUM(INDIRECT(ADDRESS(ROW(I165),R$222,4)):INDIRECT(ADDRESS(ROW(I165),S$222,4)))-40-SUM(INDIRECT(ADDRESS(ROW(I238),R$222,4)):INDIRECT(ADDRESS(ROW(I238),S$222,4)),INDIRECT(ADDRESS(ROW(I274),R$222,4)):INDIRECT(ADDRESS(ROW(I274),S$222,4)))</f>
        <v>-40</v>
      </c>
      <c r="S202" s="191">
        <f ca="1">SUMIFS(INDIRECT(ADDRESS(ROW(I165),R$222,4)):INDIRECT(ADDRESS(ROW(I165),S$222,4)),INDIRECT(ADDRESS(ROW(I165),R$222,4)):INDIRECT(ADDRESS(ROW(I165),S$222,4)),"&gt;8")-COUNTIFS(INDIRECT(ADDRESS(ROW(I165),R$222,4)):INDIRECT(ADDRESS(ROW(I165),S$222,4)),"&gt;8")*8-SUM(INDIRECT(ADDRESS(ROW(I274),R$222,4)):INDIRECT(ADDRESS(ROW(I274),S$222,4)))</f>
        <v>0</v>
      </c>
      <c r="T202" s="207">
        <f t="shared" ca="1" si="550"/>
        <v>0</v>
      </c>
      <c r="U202" s="196">
        <f ca="1">SUM(INDIRECT(ADDRESS(ROW(L165),U$222,4)):INDIRECT(ADDRESS(ROW(L165),V$222,4)))-40-SUM(INDIRECT(ADDRESS(ROW(L238),U$222,4)):INDIRECT(ADDRESS(ROW(L238),V$222,4)),INDIRECT(ADDRESS(ROW(L274),U$222,4)):INDIRECT(ADDRESS(ROW(L274),V$222,4)))</f>
        <v>-40</v>
      </c>
      <c r="V202" s="191">
        <f ca="1">SUMIFS(INDIRECT(ADDRESS(ROW(L165),U$222,4)):INDIRECT(ADDRESS(ROW(L165),V$222,4)),INDIRECT(ADDRESS(ROW(L165),U$222,4)):INDIRECT(ADDRESS(ROW(L165),V$222,4)),"&gt;8")-COUNTIFS(INDIRECT(ADDRESS(ROW(L165),U$222,4)):INDIRECT(ADDRESS(ROW(L165),V$222,4)),"&gt;8")*8-SUM(INDIRECT(ADDRESS(ROW(L274),U$222,4)):INDIRECT(ADDRESS(ROW(L274),V$222,4)))</f>
        <v>0</v>
      </c>
      <c r="W202" s="207">
        <f t="shared" ca="1" si="551"/>
        <v>0</v>
      </c>
      <c r="X202" s="196">
        <f ca="1">SUM(INDIRECT(ADDRESS(ROW(O165),X$222,4)):INDIRECT(ADDRESS(ROW(O165),Y$222,4)))-40-SUM(INDIRECT(ADDRESS(ROW(O238),X$222,4)):INDIRECT(ADDRESS(ROW(O238),Y$222,4)),INDIRECT(ADDRESS(ROW(O274),X$222,4)):INDIRECT(ADDRESS(ROW(O274),Y$222,4)))</f>
        <v>-40</v>
      </c>
      <c r="Y202" s="191">
        <f ca="1">SUMIFS(INDIRECT(ADDRESS(ROW(O165),X$222,4)):INDIRECT(ADDRESS(ROW(O165),Y$222,4)),INDIRECT(ADDRESS(ROW(O165),X$222,4)):INDIRECT(ADDRESS(ROW(O165),Y$222,4)),"&gt;8")-COUNTIFS(INDIRECT(ADDRESS(ROW(O165),X$222,4)):INDIRECT(ADDRESS(ROW(O165),Y$222,4)),"&gt;8")*8-SUM(INDIRECT(ADDRESS(ROW(O274),X$222,4)):INDIRECT(ADDRESS(ROW(O274),Y$222,4)))</f>
        <v>0</v>
      </c>
      <c r="Z202" s="207">
        <f t="shared" ca="1" si="552"/>
        <v>0</v>
      </c>
      <c r="AA202" s="196">
        <f ca="1">SUM(INDIRECT(ADDRESS(ROW(R165),AA$222,4)):INDIRECT(ADDRESS(ROW(R165),AB$222,4)))-40-SUM(INDIRECT(ADDRESS(ROW(R238),AA$222,4)):INDIRECT(ADDRESS(ROW(R238),AB$222,4)),INDIRECT(ADDRESS(ROW(R274),AA$222,4)):INDIRECT(ADDRESS(ROW(R274),AB$222,4)))</f>
        <v>-40</v>
      </c>
      <c r="AB202" s="191">
        <f ca="1">SUMIFS(INDIRECT(ADDRESS(ROW(R165),AA$222,4)):INDIRECT(ADDRESS(ROW(R165),AB$222,4)),INDIRECT(ADDRESS(ROW(R165),AA$222,4)):INDIRECT(ADDRESS(ROW(R165),AB$222,4)),"&gt;8")-COUNTIFS(INDIRECT(ADDRESS(ROW(R165),AA$222,4)):INDIRECT(ADDRESS(ROW(R165),AB$222,4)),"&gt;8")*8-SUM(INDIRECT(ADDRESS(ROW(R274),AA$222,4)):INDIRECT(ADDRESS(ROW(R274),AB$222,4)))</f>
        <v>0</v>
      </c>
      <c r="AC202" s="207">
        <f t="shared" ca="1" si="553"/>
        <v>0</v>
      </c>
      <c r="AD202" s="196">
        <f ca="1">IF($AB$222=45,0,SUM(INDIRECT(ADDRESS(ROW(U165),AD$222,4)):INDIRECT(ADDRESS(ROW(U165),AE$222,4)))-40-SUM(INDIRECT(ADDRESS(ROW(U238),AD$222,4)):INDIRECT(ADDRESS(ROW(U238),AE$222,4)),INDIRECT(ADDRESS(ROW(U274),AD$222,4)):INDIRECT(ADDRESS(ROW(U274),AE$222,4))))</f>
        <v>0</v>
      </c>
      <c r="AE202" s="191">
        <f ca="1">IF($AB$222=45,0,SUMIFS(INDIRECT(ADDRESS(ROW(U165),AD$222,4)):INDIRECT(ADDRESS(ROW(U165),AE$222,4)),INDIRECT(ADDRESS(ROW(U165),AD$222,4)):INDIRECT(ADDRESS(ROW(U165),AE$222,4)),"&gt;8")-COUNTIFS(INDIRECT(ADDRESS(ROW(U165),AD$222,4)):INDIRECT(ADDRESS(ROW(U165),AE$222,4)),"&gt;8")*8-SUM(INDIRECT(ADDRESS(ROW(U274),AD$222,4)):INDIRECT(ADDRESS(ROW(U274),AE$222,4))))</f>
        <v>0</v>
      </c>
      <c r="AF202" s="207">
        <f t="shared" ca="1" si="554"/>
        <v>0</v>
      </c>
      <c r="AG202" s="201">
        <f t="shared" ca="1" si="556"/>
        <v>0</v>
      </c>
      <c r="AH202"/>
      <c r="AI202"/>
      <c r="BA202" s="1"/>
      <c r="BB202" s="1"/>
      <c r="BD202" s="1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</row>
    <row r="203" spans="7:77">
      <c r="G203" s="1"/>
      <c r="H203" s="1"/>
      <c r="I203" s="1"/>
      <c r="J203" s="1"/>
      <c r="M203" s="43"/>
      <c r="N203" s="205" t="str">
        <f t="shared" si="549"/>
        <v>직원12</v>
      </c>
      <c r="O203" s="196">
        <f ca="1">SUM(INDIRECT(ADDRESS(ROW(F166),O$222,4)):INDIRECT(ADDRESS(ROW(F166),P$222,4)))-40-SUM(INDIRECT(ADDRESS(ROW(F239),O$222,4)):INDIRECT(ADDRESS(ROW(F239),P$222,4)),INDIRECT(ADDRESS(ROW(F275),O$222,4)):INDIRECT(ADDRESS(ROW(F275),P$222,4)))</f>
        <v>-40</v>
      </c>
      <c r="P203" s="191">
        <f ca="1">SUMIFS(INDIRECT(ADDRESS(ROW(F166),O$222,4)):INDIRECT(ADDRESS(ROW(F166),P$222,4)),INDIRECT(ADDRESS(ROW(F166),O$222,4)):INDIRECT(ADDRESS(ROW(F166),P$222,4)),"&gt;8")-COUNTIFS(INDIRECT(ADDRESS(ROW(F166),O$222,4)):INDIRECT(ADDRESS(ROW(F166),P$222,4)),"&gt;8")*8-SUM(INDIRECT(ADDRESS(ROW(F275),O$222,4)):INDIRECT(ADDRESS(ROW(F275),P$222,4)))</f>
        <v>0</v>
      </c>
      <c r="Q203" s="207">
        <f t="shared" ca="1" si="555"/>
        <v>0</v>
      </c>
      <c r="R203" s="196">
        <f ca="1">SUM(INDIRECT(ADDRESS(ROW(I166),R$222,4)):INDIRECT(ADDRESS(ROW(I166),S$222,4)))-40-SUM(INDIRECT(ADDRESS(ROW(I239),R$222,4)):INDIRECT(ADDRESS(ROW(I239),S$222,4)),INDIRECT(ADDRESS(ROW(I275),R$222,4)):INDIRECT(ADDRESS(ROW(I275),S$222,4)))</f>
        <v>-40</v>
      </c>
      <c r="S203" s="191">
        <f ca="1">SUMIFS(INDIRECT(ADDRESS(ROW(I166),R$222,4)):INDIRECT(ADDRESS(ROW(I166),S$222,4)),INDIRECT(ADDRESS(ROW(I166),R$222,4)):INDIRECT(ADDRESS(ROW(I166),S$222,4)),"&gt;8")-COUNTIFS(INDIRECT(ADDRESS(ROW(I166),R$222,4)):INDIRECT(ADDRESS(ROW(I166),S$222,4)),"&gt;8")*8-SUM(INDIRECT(ADDRESS(ROW(I275),R$222,4)):INDIRECT(ADDRESS(ROW(I275),S$222,4)))</f>
        <v>0</v>
      </c>
      <c r="T203" s="207">
        <f t="shared" ca="1" si="550"/>
        <v>0</v>
      </c>
      <c r="U203" s="196">
        <f ca="1">SUM(INDIRECT(ADDRESS(ROW(L166),U$222,4)):INDIRECT(ADDRESS(ROW(L166),V$222,4)))-40-SUM(INDIRECT(ADDRESS(ROW(L239),U$222,4)):INDIRECT(ADDRESS(ROW(L239),V$222,4)),INDIRECT(ADDRESS(ROW(L275),U$222,4)):INDIRECT(ADDRESS(ROW(L275),V$222,4)))</f>
        <v>-40</v>
      </c>
      <c r="V203" s="191">
        <f ca="1">SUMIFS(INDIRECT(ADDRESS(ROW(L166),U$222,4)):INDIRECT(ADDRESS(ROW(L166),V$222,4)),INDIRECT(ADDRESS(ROW(L166),U$222,4)):INDIRECT(ADDRESS(ROW(L166),V$222,4)),"&gt;8")-COUNTIFS(INDIRECT(ADDRESS(ROW(L166),U$222,4)):INDIRECT(ADDRESS(ROW(L166),V$222,4)),"&gt;8")*8-SUM(INDIRECT(ADDRESS(ROW(L275),U$222,4)):INDIRECT(ADDRESS(ROW(L275),V$222,4)))</f>
        <v>0</v>
      </c>
      <c r="W203" s="207">
        <f t="shared" ca="1" si="551"/>
        <v>0</v>
      </c>
      <c r="X203" s="196">
        <f ca="1">SUM(INDIRECT(ADDRESS(ROW(O166),X$222,4)):INDIRECT(ADDRESS(ROW(O166),Y$222,4)))-40-SUM(INDIRECT(ADDRESS(ROW(O239),X$222,4)):INDIRECT(ADDRESS(ROW(O239),Y$222,4)),INDIRECT(ADDRESS(ROW(O275),X$222,4)):INDIRECT(ADDRESS(ROW(O275),Y$222,4)))</f>
        <v>-40</v>
      </c>
      <c r="Y203" s="191">
        <f ca="1">SUMIFS(INDIRECT(ADDRESS(ROW(O166),X$222,4)):INDIRECT(ADDRESS(ROW(O166),Y$222,4)),INDIRECT(ADDRESS(ROW(O166),X$222,4)):INDIRECT(ADDRESS(ROW(O166),Y$222,4)),"&gt;8")-COUNTIFS(INDIRECT(ADDRESS(ROW(O166),X$222,4)):INDIRECT(ADDRESS(ROW(O166),Y$222,4)),"&gt;8")*8-SUM(INDIRECT(ADDRESS(ROW(O275),X$222,4)):INDIRECT(ADDRESS(ROW(O275),Y$222,4)))</f>
        <v>0</v>
      </c>
      <c r="Z203" s="207">
        <f t="shared" ca="1" si="552"/>
        <v>0</v>
      </c>
      <c r="AA203" s="196">
        <f ca="1">SUM(INDIRECT(ADDRESS(ROW(R166),AA$222,4)):INDIRECT(ADDRESS(ROW(R166),AB$222,4)))-40-SUM(INDIRECT(ADDRESS(ROW(R239),AA$222,4)):INDIRECT(ADDRESS(ROW(R239),AB$222,4)),INDIRECT(ADDRESS(ROW(R275),AA$222,4)):INDIRECT(ADDRESS(ROW(R275),AB$222,4)))</f>
        <v>-40</v>
      </c>
      <c r="AB203" s="191">
        <f ca="1">SUMIFS(INDIRECT(ADDRESS(ROW(R166),AA$222,4)):INDIRECT(ADDRESS(ROW(R166),AB$222,4)),INDIRECT(ADDRESS(ROW(R166),AA$222,4)):INDIRECT(ADDRESS(ROW(R166),AB$222,4)),"&gt;8")-COUNTIFS(INDIRECT(ADDRESS(ROW(R166),AA$222,4)):INDIRECT(ADDRESS(ROW(R166),AB$222,4)),"&gt;8")*8-SUM(INDIRECT(ADDRESS(ROW(R275),AA$222,4)):INDIRECT(ADDRESS(ROW(R275),AB$222,4)))</f>
        <v>0</v>
      </c>
      <c r="AC203" s="207">
        <f t="shared" ca="1" si="553"/>
        <v>0</v>
      </c>
      <c r="AD203" s="196">
        <f ca="1">IF($AB$222=45,0,SUM(INDIRECT(ADDRESS(ROW(U166),AD$222,4)):INDIRECT(ADDRESS(ROW(U166),AE$222,4)))-40-SUM(INDIRECT(ADDRESS(ROW(U239),AD$222,4)):INDIRECT(ADDRESS(ROW(U239),AE$222,4)),INDIRECT(ADDRESS(ROW(U275),AD$222,4)):INDIRECT(ADDRESS(ROW(U275),AE$222,4))))</f>
        <v>0</v>
      </c>
      <c r="AE203" s="191">
        <f ca="1">IF($AB$222=45,0,SUMIFS(INDIRECT(ADDRESS(ROW(U166),AD$222,4)):INDIRECT(ADDRESS(ROW(U166),AE$222,4)),INDIRECT(ADDRESS(ROW(U166),AD$222,4)):INDIRECT(ADDRESS(ROW(U166),AE$222,4)),"&gt;8")-COUNTIFS(INDIRECT(ADDRESS(ROW(U166),AD$222,4)):INDIRECT(ADDRESS(ROW(U166),AE$222,4)),"&gt;8")*8-SUM(INDIRECT(ADDRESS(ROW(U275),AD$222,4)):INDIRECT(ADDRESS(ROW(U275),AE$222,4))))</f>
        <v>0</v>
      </c>
      <c r="AF203" s="207">
        <f t="shared" ca="1" si="554"/>
        <v>0</v>
      </c>
      <c r="AG203" s="201">
        <f t="shared" ca="1" si="556"/>
        <v>0</v>
      </c>
      <c r="AH203"/>
      <c r="AI203"/>
      <c r="BA203" s="1"/>
      <c r="BB203" s="1"/>
      <c r="BD203" s="1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</row>
    <row r="204" spans="7:77">
      <c r="G204" s="1"/>
      <c r="H204" s="1"/>
      <c r="I204" s="1"/>
      <c r="J204" s="1"/>
      <c r="M204" s="43"/>
      <c r="N204" s="205" t="str">
        <f t="shared" si="549"/>
        <v>직원13</v>
      </c>
      <c r="O204" s="196">
        <f ca="1">SUM(INDIRECT(ADDRESS(ROW(F167),O$222,4)):INDIRECT(ADDRESS(ROW(F167),P$222,4)))-40-SUM(INDIRECT(ADDRESS(ROW(F240),O$222,4)):INDIRECT(ADDRESS(ROW(F240),P$222,4)),INDIRECT(ADDRESS(ROW(F276),O$222,4)):INDIRECT(ADDRESS(ROW(F276),P$222,4)))</f>
        <v>-40</v>
      </c>
      <c r="P204" s="191">
        <f ca="1">SUMIFS(INDIRECT(ADDRESS(ROW(F167),O$222,4)):INDIRECT(ADDRESS(ROW(F167),P$222,4)),INDIRECT(ADDRESS(ROW(F167),O$222,4)):INDIRECT(ADDRESS(ROW(F167),P$222,4)),"&gt;8")-COUNTIFS(INDIRECT(ADDRESS(ROW(F167),O$222,4)):INDIRECT(ADDRESS(ROW(F167),P$222,4)),"&gt;8")*8-SUM(INDIRECT(ADDRESS(ROW(F276),O$222,4)):INDIRECT(ADDRESS(ROW(F276),P$222,4)))</f>
        <v>0</v>
      </c>
      <c r="Q204" s="207">
        <f t="shared" ca="1" si="555"/>
        <v>0</v>
      </c>
      <c r="R204" s="196">
        <f ca="1">SUM(INDIRECT(ADDRESS(ROW(I167),R$222,4)):INDIRECT(ADDRESS(ROW(I167),S$222,4)))-40-SUM(INDIRECT(ADDRESS(ROW(I240),R$222,4)):INDIRECT(ADDRESS(ROW(I240),S$222,4)),INDIRECT(ADDRESS(ROW(I276),R$222,4)):INDIRECT(ADDRESS(ROW(I276),S$222,4)))</f>
        <v>-40</v>
      </c>
      <c r="S204" s="191">
        <f ca="1">SUMIFS(INDIRECT(ADDRESS(ROW(I167),R$222,4)):INDIRECT(ADDRESS(ROW(I167),S$222,4)),INDIRECT(ADDRESS(ROW(I167),R$222,4)):INDIRECT(ADDRESS(ROW(I167),S$222,4)),"&gt;8")-COUNTIFS(INDIRECT(ADDRESS(ROW(I167),R$222,4)):INDIRECT(ADDRESS(ROW(I167),S$222,4)),"&gt;8")*8-SUM(INDIRECT(ADDRESS(ROW(I276),R$222,4)):INDIRECT(ADDRESS(ROW(I276),S$222,4)))</f>
        <v>0</v>
      </c>
      <c r="T204" s="207">
        <f t="shared" ca="1" si="550"/>
        <v>0</v>
      </c>
      <c r="U204" s="196">
        <f ca="1">SUM(INDIRECT(ADDRESS(ROW(L167),U$222,4)):INDIRECT(ADDRESS(ROW(L167),V$222,4)))-40-SUM(INDIRECT(ADDRESS(ROW(L240),U$222,4)):INDIRECT(ADDRESS(ROW(L240),V$222,4)),INDIRECT(ADDRESS(ROW(L276),U$222,4)):INDIRECT(ADDRESS(ROW(L276),V$222,4)))</f>
        <v>-40</v>
      </c>
      <c r="V204" s="191">
        <f ca="1">SUMIFS(INDIRECT(ADDRESS(ROW(L167),U$222,4)):INDIRECT(ADDRESS(ROW(L167),V$222,4)),INDIRECT(ADDRESS(ROW(L167),U$222,4)):INDIRECT(ADDRESS(ROW(L167),V$222,4)),"&gt;8")-COUNTIFS(INDIRECT(ADDRESS(ROW(L167),U$222,4)):INDIRECT(ADDRESS(ROW(L167),V$222,4)),"&gt;8")*8-SUM(INDIRECT(ADDRESS(ROW(L276),U$222,4)):INDIRECT(ADDRESS(ROW(L276),V$222,4)))</f>
        <v>0</v>
      </c>
      <c r="W204" s="207">
        <f t="shared" ca="1" si="551"/>
        <v>0</v>
      </c>
      <c r="X204" s="196">
        <f ca="1">SUM(INDIRECT(ADDRESS(ROW(O167),X$222,4)):INDIRECT(ADDRESS(ROW(O167),Y$222,4)))-40-SUM(INDIRECT(ADDRESS(ROW(O240),X$222,4)):INDIRECT(ADDRESS(ROW(O240),Y$222,4)),INDIRECT(ADDRESS(ROW(O276),X$222,4)):INDIRECT(ADDRESS(ROW(O276),Y$222,4)))</f>
        <v>-40</v>
      </c>
      <c r="Y204" s="191">
        <f ca="1">SUMIFS(INDIRECT(ADDRESS(ROW(O167),X$222,4)):INDIRECT(ADDRESS(ROW(O167),Y$222,4)),INDIRECT(ADDRESS(ROW(O167),X$222,4)):INDIRECT(ADDRESS(ROW(O167),Y$222,4)),"&gt;8")-COUNTIFS(INDIRECT(ADDRESS(ROW(O167),X$222,4)):INDIRECT(ADDRESS(ROW(O167),Y$222,4)),"&gt;8")*8-SUM(INDIRECT(ADDRESS(ROW(O276),X$222,4)):INDIRECT(ADDRESS(ROW(O276),Y$222,4)))</f>
        <v>0</v>
      </c>
      <c r="Z204" s="207">
        <f t="shared" ca="1" si="552"/>
        <v>0</v>
      </c>
      <c r="AA204" s="196">
        <f ca="1">SUM(INDIRECT(ADDRESS(ROW(R167),AA$222,4)):INDIRECT(ADDRESS(ROW(R167),AB$222,4)))-40-SUM(INDIRECT(ADDRESS(ROW(R240),AA$222,4)):INDIRECT(ADDRESS(ROW(R240),AB$222,4)),INDIRECT(ADDRESS(ROW(R276),AA$222,4)):INDIRECT(ADDRESS(ROW(R276),AB$222,4)))</f>
        <v>-40</v>
      </c>
      <c r="AB204" s="191">
        <f ca="1">SUMIFS(INDIRECT(ADDRESS(ROW(R167),AA$222,4)):INDIRECT(ADDRESS(ROW(R167),AB$222,4)),INDIRECT(ADDRESS(ROW(R167),AA$222,4)):INDIRECT(ADDRESS(ROW(R167),AB$222,4)),"&gt;8")-COUNTIFS(INDIRECT(ADDRESS(ROW(R167),AA$222,4)):INDIRECT(ADDRESS(ROW(R167),AB$222,4)),"&gt;8")*8-SUM(INDIRECT(ADDRESS(ROW(R276),AA$222,4)):INDIRECT(ADDRESS(ROW(R276),AB$222,4)))</f>
        <v>0</v>
      </c>
      <c r="AC204" s="207">
        <f t="shared" ca="1" si="553"/>
        <v>0</v>
      </c>
      <c r="AD204" s="196">
        <f ca="1">IF($AB$222=45,0,SUM(INDIRECT(ADDRESS(ROW(U167),AD$222,4)):INDIRECT(ADDRESS(ROW(U167),AE$222,4)))-40-SUM(INDIRECT(ADDRESS(ROW(U240),AD$222,4)):INDIRECT(ADDRESS(ROW(U240),AE$222,4)),INDIRECT(ADDRESS(ROW(U276),AD$222,4)):INDIRECT(ADDRESS(ROW(U276),AE$222,4))))</f>
        <v>0</v>
      </c>
      <c r="AE204" s="191">
        <f ca="1">IF($AB$222=45,0,SUMIFS(INDIRECT(ADDRESS(ROW(U167),AD$222,4)):INDIRECT(ADDRESS(ROW(U167),AE$222,4)),INDIRECT(ADDRESS(ROW(U167),AD$222,4)):INDIRECT(ADDRESS(ROW(U167),AE$222,4)),"&gt;8")-COUNTIFS(INDIRECT(ADDRESS(ROW(U167),AD$222,4)):INDIRECT(ADDRESS(ROW(U167),AE$222,4)),"&gt;8")*8-SUM(INDIRECT(ADDRESS(ROW(U276),AD$222,4)):INDIRECT(ADDRESS(ROW(U276),AE$222,4))))</f>
        <v>0</v>
      </c>
      <c r="AF204" s="207">
        <f t="shared" ca="1" si="554"/>
        <v>0</v>
      </c>
      <c r="AG204" s="201">
        <f t="shared" ca="1" si="556"/>
        <v>0</v>
      </c>
      <c r="AH204"/>
      <c r="AI204"/>
      <c r="BA204" s="1"/>
      <c r="BB204" s="1"/>
      <c r="BD204" s="1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</row>
    <row r="205" spans="7:77">
      <c r="G205" s="1"/>
      <c r="H205" s="1"/>
      <c r="I205" s="1"/>
      <c r="J205" s="1"/>
      <c r="M205" s="43"/>
      <c r="N205" s="205" t="str">
        <f t="shared" si="549"/>
        <v>직원14</v>
      </c>
      <c r="O205" s="196">
        <f ca="1">SUM(INDIRECT(ADDRESS(ROW(F168),O$222,4)):INDIRECT(ADDRESS(ROW(F168),P$222,4)))-40-SUM(INDIRECT(ADDRESS(ROW(F241),O$222,4)):INDIRECT(ADDRESS(ROW(F241),P$222,4)),INDIRECT(ADDRESS(ROW(F277),O$222,4)):INDIRECT(ADDRESS(ROW(F277),P$222,4)))</f>
        <v>-40</v>
      </c>
      <c r="P205" s="191">
        <f ca="1">SUMIFS(INDIRECT(ADDRESS(ROW(F168),O$222,4)):INDIRECT(ADDRESS(ROW(F168),P$222,4)),INDIRECT(ADDRESS(ROW(F168),O$222,4)):INDIRECT(ADDRESS(ROW(F168),P$222,4)),"&gt;8")-COUNTIFS(INDIRECT(ADDRESS(ROW(F168),O$222,4)):INDIRECT(ADDRESS(ROW(F168),P$222,4)),"&gt;8")*8-SUM(INDIRECT(ADDRESS(ROW(F277),O$222,4)):INDIRECT(ADDRESS(ROW(F277),P$222,4)))</f>
        <v>0</v>
      </c>
      <c r="Q205" s="207">
        <f t="shared" ca="1" si="555"/>
        <v>0</v>
      </c>
      <c r="R205" s="196">
        <f ca="1">SUM(INDIRECT(ADDRESS(ROW(I168),R$222,4)):INDIRECT(ADDRESS(ROW(I168),S$222,4)))-40-SUM(INDIRECT(ADDRESS(ROW(I241),R$222,4)):INDIRECT(ADDRESS(ROW(I241),S$222,4)),INDIRECT(ADDRESS(ROW(I277),R$222,4)):INDIRECT(ADDRESS(ROW(I277),S$222,4)))</f>
        <v>-40</v>
      </c>
      <c r="S205" s="191">
        <f ca="1">SUMIFS(INDIRECT(ADDRESS(ROW(I168),R$222,4)):INDIRECT(ADDRESS(ROW(I168),S$222,4)),INDIRECT(ADDRESS(ROW(I168),R$222,4)):INDIRECT(ADDRESS(ROW(I168),S$222,4)),"&gt;8")-COUNTIFS(INDIRECT(ADDRESS(ROW(I168),R$222,4)):INDIRECT(ADDRESS(ROW(I168),S$222,4)),"&gt;8")*8-SUM(INDIRECT(ADDRESS(ROW(I277),R$222,4)):INDIRECT(ADDRESS(ROW(I277),S$222,4)))</f>
        <v>0</v>
      </c>
      <c r="T205" s="207">
        <f t="shared" ca="1" si="550"/>
        <v>0</v>
      </c>
      <c r="U205" s="196">
        <f ca="1">SUM(INDIRECT(ADDRESS(ROW(L168),U$222,4)):INDIRECT(ADDRESS(ROW(L168),V$222,4)))-40-SUM(INDIRECT(ADDRESS(ROW(L241),U$222,4)):INDIRECT(ADDRESS(ROW(L241),V$222,4)),INDIRECT(ADDRESS(ROW(L277),U$222,4)):INDIRECT(ADDRESS(ROW(L277),V$222,4)))</f>
        <v>-40</v>
      </c>
      <c r="V205" s="191">
        <f ca="1">SUMIFS(INDIRECT(ADDRESS(ROW(L168),U$222,4)):INDIRECT(ADDRESS(ROW(L168),V$222,4)),INDIRECT(ADDRESS(ROW(L168),U$222,4)):INDIRECT(ADDRESS(ROW(L168),V$222,4)),"&gt;8")-COUNTIFS(INDIRECT(ADDRESS(ROW(L168),U$222,4)):INDIRECT(ADDRESS(ROW(L168),V$222,4)),"&gt;8")*8-SUM(INDIRECT(ADDRESS(ROW(L277),U$222,4)):INDIRECT(ADDRESS(ROW(L277),V$222,4)))</f>
        <v>0</v>
      </c>
      <c r="W205" s="207">
        <f t="shared" ca="1" si="551"/>
        <v>0</v>
      </c>
      <c r="X205" s="196">
        <f ca="1">SUM(INDIRECT(ADDRESS(ROW(O168),X$222,4)):INDIRECT(ADDRESS(ROW(O168),Y$222,4)))-40-SUM(INDIRECT(ADDRESS(ROW(O241),X$222,4)):INDIRECT(ADDRESS(ROW(O241),Y$222,4)),INDIRECT(ADDRESS(ROW(O277),X$222,4)):INDIRECT(ADDRESS(ROW(O277),Y$222,4)))</f>
        <v>-40</v>
      </c>
      <c r="Y205" s="191">
        <f ca="1">SUMIFS(INDIRECT(ADDRESS(ROW(O168),X$222,4)):INDIRECT(ADDRESS(ROW(O168),Y$222,4)),INDIRECT(ADDRESS(ROW(O168),X$222,4)):INDIRECT(ADDRESS(ROW(O168),Y$222,4)),"&gt;8")-COUNTIFS(INDIRECT(ADDRESS(ROW(O168),X$222,4)):INDIRECT(ADDRESS(ROW(O168),Y$222,4)),"&gt;8")*8-SUM(INDIRECT(ADDRESS(ROW(O277),X$222,4)):INDIRECT(ADDRESS(ROW(O277),Y$222,4)))</f>
        <v>0</v>
      </c>
      <c r="Z205" s="207">
        <f t="shared" ca="1" si="552"/>
        <v>0</v>
      </c>
      <c r="AA205" s="196">
        <f ca="1">SUM(INDIRECT(ADDRESS(ROW(R168),AA$222,4)):INDIRECT(ADDRESS(ROW(R168),AB$222,4)))-40-SUM(INDIRECT(ADDRESS(ROW(R241),AA$222,4)):INDIRECT(ADDRESS(ROW(R241),AB$222,4)),INDIRECT(ADDRESS(ROW(R277),AA$222,4)):INDIRECT(ADDRESS(ROW(R277),AB$222,4)))</f>
        <v>-40</v>
      </c>
      <c r="AB205" s="191">
        <f ca="1">SUMIFS(INDIRECT(ADDRESS(ROW(R168),AA$222,4)):INDIRECT(ADDRESS(ROW(R168),AB$222,4)),INDIRECT(ADDRESS(ROW(R168),AA$222,4)):INDIRECT(ADDRESS(ROW(R168),AB$222,4)),"&gt;8")-COUNTIFS(INDIRECT(ADDRESS(ROW(R168),AA$222,4)):INDIRECT(ADDRESS(ROW(R168),AB$222,4)),"&gt;8")*8-SUM(INDIRECT(ADDRESS(ROW(R277),AA$222,4)):INDIRECT(ADDRESS(ROW(R277),AB$222,4)))</f>
        <v>0</v>
      </c>
      <c r="AC205" s="207">
        <f t="shared" ca="1" si="553"/>
        <v>0</v>
      </c>
      <c r="AD205" s="196">
        <f ca="1">IF($AB$222=45,0,SUM(INDIRECT(ADDRESS(ROW(U168),AD$222,4)):INDIRECT(ADDRESS(ROW(U168),AE$222,4)))-40-SUM(INDIRECT(ADDRESS(ROW(U241),AD$222,4)):INDIRECT(ADDRESS(ROW(U241),AE$222,4)),INDIRECT(ADDRESS(ROW(U277),AD$222,4)):INDIRECT(ADDRESS(ROW(U277),AE$222,4))))</f>
        <v>0</v>
      </c>
      <c r="AE205" s="191">
        <f ca="1">IF($AB$222=45,0,SUMIFS(INDIRECT(ADDRESS(ROW(U168),AD$222,4)):INDIRECT(ADDRESS(ROW(U168),AE$222,4)),INDIRECT(ADDRESS(ROW(U168),AD$222,4)):INDIRECT(ADDRESS(ROW(U168),AE$222,4)),"&gt;8")-COUNTIFS(INDIRECT(ADDRESS(ROW(U168),AD$222,4)):INDIRECT(ADDRESS(ROW(U168),AE$222,4)),"&gt;8")*8-SUM(INDIRECT(ADDRESS(ROW(U277),AD$222,4)):INDIRECT(ADDRESS(ROW(U277),AE$222,4))))</f>
        <v>0</v>
      </c>
      <c r="AF205" s="207">
        <f t="shared" ca="1" si="554"/>
        <v>0</v>
      </c>
      <c r="AG205" s="201">
        <f t="shared" ca="1" si="556"/>
        <v>0</v>
      </c>
      <c r="AH205"/>
      <c r="AI205"/>
      <c r="BA205" s="1"/>
      <c r="BB205" s="1"/>
      <c r="BD205" s="1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</row>
    <row r="206" spans="7:77">
      <c r="G206" s="1"/>
      <c r="H206" s="1"/>
      <c r="I206" s="1"/>
      <c r="J206" s="1"/>
      <c r="M206" s="43"/>
      <c r="N206" s="205" t="str">
        <f t="shared" si="549"/>
        <v>직원15</v>
      </c>
      <c r="O206" s="196">
        <f ca="1">SUM(INDIRECT(ADDRESS(ROW(F169),O$222,4)):INDIRECT(ADDRESS(ROW(F169),P$222,4)))-40-SUM(INDIRECT(ADDRESS(ROW(F242),O$222,4)):INDIRECT(ADDRESS(ROW(F242),P$222,4)),INDIRECT(ADDRESS(ROW(F278),O$222,4)):INDIRECT(ADDRESS(ROW(F278),P$222,4)))</f>
        <v>-40</v>
      </c>
      <c r="P206" s="191">
        <f ca="1">SUMIFS(INDIRECT(ADDRESS(ROW(F169),O$222,4)):INDIRECT(ADDRESS(ROW(F169),P$222,4)),INDIRECT(ADDRESS(ROW(F169),O$222,4)):INDIRECT(ADDRESS(ROW(F169),P$222,4)),"&gt;8")-COUNTIFS(INDIRECT(ADDRESS(ROW(F169),O$222,4)):INDIRECT(ADDRESS(ROW(F169),P$222,4)),"&gt;8")*8-SUM(INDIRECT(ADDRESS(ROW(F278),O$222,4)):INDIRECT(ADDRESS(ROW(F278),P$222,4)))</f>
        <v>0</v>
      </c>
      <c r="Q206" s="207">
        <f t="shared" ca="1" si="555"/>
        <v>0</v>
      </c>
      <c r="R206" s="196">
        <f ca="1">SUM(INDIRECT(ADDRESS(ROW(I169),R$222,4)):INDIRECT(ADDRESS(ROW(I169),S$222,4)))-40-SUM(INDIRECT(ADDRESS(ROW(I242),R$222,4)):INDIRECT(ADDRESS(ROW(I242),S$222,4)),INDIRECT(ADDRESS(ROW(I278),R$222,4)):INDIRECT(ADDRESS(ROW(I278),S$222,4)))</f>
        <v>-40</v>
      </c>
      <c r="S206" s="191">
        <f ca="1">SUMIFS(INDIRECT(ADDRESS(ROW(I169),R$222,4)):INDIRECT(ADDRESS(ROW(I169),S$222,4)),INDIRECT(ADDRESS(ROW(I169),R$222,4)):INDIRECT(ADDRESS(ROW(I169),S$222,4)),"&gt;8")-COUNTIFS(INDIRECT(ADDRESS(ROW(I169),R$222,4)):INDIRECT(ADDRESS(ROW(I169),S$222,4)),"&gt;8")*8-SUM(INDIRECT(ADDRESS(ROW(I278),R$222,4)):INDIRECT(ADDRESS(ROW(I278),S$222,4)))</f>
        <v>0</v>
      </c>
      <c r="T206" s="207">
        <f t="shared" ca="1" si="550"/>
        <v>0</v>
      </c>
      <c r="U206" s="196">
        <f ca="1">SUM(INDIRECT(ADDRESS(ROW(L169),U$222,4)):INDIRECT(ADDRESS(ROW(L169),V$222,4)))-40-SUM(INDIRECT(ADDRESS(ROW(L242),U$222,4)):INDIRECT(ADDRESS(ROW(L242),V$222,4)),INDIRECT(ADDRESS(ROW(L278),U$222,4)):INDIRECT(ADDRESS(ROW(L278),V$222,4)))</f>
        <v>-40</v>
      </c>
      <c r="V206" s="191">
        <f ca="1">SUMIFS(INDIRECT(ADDRESS(ROW(L169),U$222,4)):INDIRECT(ADDRESS(ROW(L169),V$222,4)),INDIRECT(ADDRESS(ROW(L169),U$222,4)):INDIRECT(ADDRESS(ROW(L169),V$222,4)),"&gt;8")-COUNTIFS(INDIRECT(ADDRESS(ROW(L169),U$222,4)):INDIRECT(ADDRESS(ROW(L169),V$222,4)),"&gt;8")*8-SUM(INDIRECT(ADDRESS(ROW(L278),U$222,4)):INDIRECT(ADDRESS(ROW(L278),V$222,4)))</f>
        <v>0</v>
      </c>
      <c r="W206" s="207">
        <f t="shared" ca="1" si="551"/>
        <v>0</v>
      </c>
      <c r="X206" s="196">
        <f ca="1">SUM(INDIRECT(ADDRESS(ROW(O169),X$222,4)):INDIRECT(ADDRESS(ROW(O169),Y$222,4)))-40-SUM(INDIRECT(ADDRESS(ROW(O242),X$222,4)):INDIRECT(ADDRESS(ROW(O242),Y$222,4)),INDIRECT(ADDRESS(ROW(O278),X$222,4)):INDIRECT(ADDRESS(ROW(O278),Y$222,4)))</f>
        <v>-40</v>
      </c>
      <c r="Y206" s="191">
        <f ca="1">SUMIFS(INDIRECT(ADDRESS(ROW(O169),X$222,4)):INDIRECT(ADDRESS(ROW(O169),Y$222,4)),INDIRECT(ADDRESS(ROW(O169),X$222,4)):INDIRECT(ADDRESS(ROW(O169),Y$222,4)),"&gt;8")-COUNTIFS(INDIRECT(ADDRESS(ROW(O169),X$222,4)):INDIRECT(ADDRESS(ROW(O169),Y$222,4)),"&gt;8")*8-SUM(INDIRECT(ADDRESS(ROW(O278),X$222,4)):INDIRECT(ADDRESS(ROW(O278),Y$222,4)))</f>
        <v>0</v>
      </c>
      <c r="Z206" s="207">
        <f t="shared" ca="1" si="552"/>
        <v>0</v>
      </c>
      <c r="AA206" s="196">
        <f ca="1">SUM(INDIRECT(ADDRESS(ROW(R169),AA$222,4)):INDIRECT(ADDRESS(ROW(R169),AB$222,4)))-40-SUM(INDIRECT(ADDRESS(ROW(R242),AA$222,4)):INDIRECT(ADDRESS(ROW(R242),AB$222,4)),INDIRECT(ADDRESS(ROW(R278),AA$222,4)):INDIRECT(ADDRESS(ROW(R278),AB$222,4)))</f>
        <v>-40</v>
      </c>
      <c r="AB206" s="191">
        <f ca="1">SUMIFS(INDIRECT(ADDRESS(ROW(R169),AA$222,4)):INDIRECT(ADDRESS(ROW(R169),AB$222,4)),INDIRECT(ADDRESS(ROW(R169),AA$222,4)):INDIRECT(ADDRESS(ROW(R169),AB$222,4)),"&gt;8")-COUNTIFS(INDIRECT(ADDRESS(ROW(R169),AA$222,4)):INDIRECT(ADDRESS(ROW(R169),AB$222,4)),"&gt;8")*8-SUM(INDIRECT(ADDRESS(ROW(R278),AA$222,4)):INDIRECT(ADDRESS(ROW(R278),AB$222,4)))</f>
        <v>0</v>
      </c>
      <c r="AC206" s="207">
        <f t="shared" ca="1" si="553"/>
        <v>0</v>
      </c>
      <c r="AD206" s="196">
        <f ca="1">IF($AB$222=45,0,SUM(INDIRECT(ADDRESS(ROW(U169),AD$222,4)):INDIRECT(ADDRESS(ROW(U169),AE$222,4)))-40-SUM(INDIRECT(ADDRESS(ROW(U242),AD$222,4)):INDIRECT(ADDRESS(ROW(U242),AE$222,4)),INDIRECT(ADDRESS(ROW(U278),AD$222,4)):INDIRECT(ADDRESS(ROW(U278),AE$222,4))))</f>
        <v>0</v>
      </c>
      <c r="AE206" s="191">
        <f ca="1">IF($AB$222=45,0,SUMIFS(INDIRECT(ADDRESS(ROW(U169),AD$222,4)):INDIRECT(ADDRESS(ROW(U169),AE$222,4)),INDIRECT(ADDRESS(ROW(U169),AD$222,4)):INDIRECT(ADDRESS(ROW(U169),AE$222,4)),"&gt;8")-COUNTIFS(INDIRECT(ADDRESS(ROW(U169),AD$222,4)):INDIRECT(ADDRESS(ROW(U169),AE$222,4)),"&gt;8")*8-SUM(INDIRECT(ADDRESS(ROW(U278),AD$222,4)):INDIRECT(ADDRESS(ROW(U278),AE$222,4))))</f>
        <v>0</v>
      </c>
      <c r="AF206" s="207">
        <f t="shared" ca="1" si="554"/>
        <v>0</v>
      </c>
      <c r="AG206" s="201">
        <f t="shared" ca="1" si="556"/>
        <v>0</v>
      </c>
      <c r="AH206"/>
      <c r="AI206"/>
      <c r="BA206" s="1"/>
      <c r="BB206" s="1"/>
      <c r="BD206" s="1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</row>
    <row r="207" spans="7:77">
      <c r="G207" s="1"/>
      <c r="H207" s="1"/>
      <c r="I207" s="1"/>
      <c r="J207" s="1"/>
      <c r="M207" s="43"/>
      <c r="N207" s="188" t="str">
        <f t="shared" si="549"/>
        <v>직원16</v>
      </c>
      <c r="O207" s="197">
        <f ca="1">SUM(INDIRECT(ADDRESS(ROW(F170),O$222,4)):INDIRECT(ADDRESS(ROW(F170),P$222,4)))-40-SUM(INDIRECT(ADDRESS(ROW(F243),O$222,4)):INDIRECT(ADDRESS(ROW(F243),P$222,4)),INDIRECT(ADDRESS(ROW(F279),O$222,4)):INDIRECT(ADDRESS(ROW(F279),P$222,4)))</f>
        <v>-40</v>
      </c>
      <c r="P207" s="130">
        <f ca="1">SUMIFS(INDIRECT(ADDRESS(ROW(F170),O$222,4)):INDIRECT(ADDRESS(ROW(F170),P$222,4)),INDIRECT(ADDRESS(ROW(F170),O$222,4)):INDIRECT(ADDRESS(ROW(F170),P$222,4)),"&gt;8")-COUNTIFS(INDIRECT(ADDRESS(ROW(F170),O$222,4)):INDIRECT(ADDRESS(ROW(F170),P$222,4)),"&gt;8")*8-SUM(INDIRECT(ADDRESS(ROW(F279),O$222,4)):INDIRECT(ADDRESS(ROW(F279),P$222,4)))</f>
        <v>0</v>
      </c>
      <c r="Q207" s="208">
        <f t="shared" ca="1" si="555"/>
        <v>0</v>
      </c>
      <c r="R207" s="197">
        <f ca="1">SUM(INDIRECT(ADDRESS(ROW(I170),R$222,4)):INDIRECT(ADDRESS(ROW(I170),S$222,4)))-40-SUM(INDIRECT(ADDRESS(ROW(I243),R$222,4)):INDIRECT(ADDRESS(ROW(I243),S$222,4)),INDIRECT(ADDRESS(ROW(I279),R$222,4)):INDIRECT(ADDRESS(ROW(I279),S$222,4)))</f>
        <v>-40</v>
      </c>
      <c r="S207" s="130">
        <f ca="1">SUMIFS(INDIRECT(ADDRESS(ROW(I170),R$222,4)):INDIRECT(ADDRESS(ROW(I170),S$222,4)),INDIRECT(ADDRESS(ROW(I170),R$222,4)):INDIRECT(ADDRESS(ROW(I170),S$222,4)),"&gt;8")-COUNTIFS(INDIRECT(ADDRESS(ROW(I170),R$222,4)):INDIRECT(ADDRESS(ROW(I170),S$222,4)),"&gt;8")*8-SUM(INDIRECT(ADDRESS(ROW(I279),R$222,4)):INDIRECT(ADDRESS(ROW(I279),S$222,4)))</f>
        <v>0</v>
      </c>
      <c r="T207" s="208">
        <f t="shared" ca="1" si="550"/>
        <v>0</v>
      </c>
      <c r="U207" s="197">
        <f ca="1">SUM(INDIRECT(ADDRESS(ROW(L170),U$222,4)):INDIRECT(ADDRESS(ROW(L170),V$222,4)))-40-SUM(INDIRECT(ADDRESS(ROW(L243),U$222,4)):INDIRECT(ADDRESS(ROW(L243),V$222,4)),INDIRECT(ADDRESS(ROW(L279),U$222,4)):INDIRECT(ADDRESS(ROW(L279),V$222,4)))</f>
        <v>-40</v>
      </c>
      <c r="V207" s="130">
        <f ca="1">SUMIFS(INDIRECT(ADDRESS(ROW(L170),U$222,4)):INDIRECT(ADDRESS(ROW(L170),V$222,4)),INDIRECT(ADDRESS(ROW(L170),U$222,4)):INDIRECT(ADDRESS(ROW(L170),V$222,4)),"&gt;8")-COUNTIFS(INDIRECT(ADDRESS(ROW(L170),U$222,4)):INDIRECT(ADDRESS(ROW(L170),V$222,4)),"&gt;8")*8-SUM(INDIRECT(ADDRESS(ROW(L279),U$222,4)):INDIRECT(ADDRESS(ROW(L279),V$222,4)))</f>
        <v>0</v>
      </c>
      <c r="W207" s="208">
        <f t="shared" ca="1" si="551"/>
        <v>0</v>
      </c>
      <c r="X207" s="197">
        <f ca="1">SUM(INDIRECT(ADDRESS(ROW(O170),X$222,4)):INDIRECT(ADDRESS(ROW(O170),Y$222,4)))-40-SUM(INDIRECT(ADDRESS(ROW(O243),X$222,4)):INDIRECT(ADDRESS(ROW(O243),Y$222,4)),INDIRECT(ADDRESS(ROW(O279),X$222,4)):INDIRECT(ADDRESS(ROW(O279),Y$222,4)))</f>
        <v>-40</v>
      </c>
      <c r="Y207" s="130">
        <f ca="1">SUMIFS(INDIRECT(ADDRESS(ROW(O170),X$222,4)):INDIRECT(ADDRESS(ROW(O170),Y$222,4)),INDIRECT(ADDRESS(ROW(O170),X$222,4)):INDIRECT(ADDRESS(ROW(O170),Y$222,4)),"&gt;8")-COUNTIFS(INDIRECT(ADDRESS(ROW(O170),X$222,4)):INDIRECT(ADDRESS(ROW(O170),Y$222,4)),"&gt;8")*8-SUM(INDIRECT(ADDRESS(ROW(O279),X$222,4)):INDIRECT(ADDRESS(ROW(O279),Y$222,4)))</f>
        <v>0</v>
      </c>
      <c r="Z207" s="208">
        <f t="shared" ca="1" si="552"/>
        <v>0</v>
      </c>
      <c r="AA207" s="197">
        <f ca="1">SUM(INDIRECT(ADDRESS(ROW(R170),AA$222,4)):INDIRECT(ADDRESS(ROW(R170),AB$222,4)))-40-SUM(INDIRECT(ADDRESS(ROW(R243),AA$222,4)):INDIRECT(ADDRESS(ROW(R243),AB$222,4)),INDIRECT(ADDRESS(ROW(R279),AA$222,4)):INDIRECT(ADDRESS(ROW(R279),AB$222,4)))</f>
        <v>-40</v>
      </c>
      <c r="AB207" s="130">
        <f ca="1">SUMIFS(INDIRECT(ADDRESS(ROW(R170),AA$222,4)):INDIRECT(ADDRESS(ROW(R170),AB$222,4)),INDIRECT(ADDRESS(ROW(R170),AA$222,4)):INDIRECT(ADDRESS(ROW(R170),AB$222,4)),"&gt;8")-COUNTIFS(INDIRECT(ADDRESS(ROW(R170),AA$222,4)):INDIRECT(ADDRESS(ROW(R170),AB$222,4)),"&gt;8")*8-SUM(INDIRECT(ADDRESS(ROW(R279),AA$222,4)):INDIRECT(ADDRESS(ROW(R279),AB$222,4)))</f>
        <v>0</v>
      </c>
      <c r="AC207" s="208">
        <f t="shared" ca="1" si="553"/>
        <v>0</v>
      </c>
      <c r="AD207" s="197">
        <f ca="1">IF($AB$222=45,0,SUM(INDIRECT(ADDRESS(ROW(U170),AD$222,4)):INDIRECT(ADDRESS(ROW(U170),AE$222,4)))-40-SUM(INDIRECT(ADDRESS(ROW(U243),AD$222,4)):INDIRECT(ADDRESS(ROW(U243),AE$222,4)),INDIRECT(ADDRESS(ROW(U279),AD$222,4)):INDIRECT(ADDRESS(ROW(U279),AE$222,4))))</f>
        <v>0</v>
      </c>
      <c r="AE207" s="130">
        <f ca="1">IF($AB$222=45,0,SUMIFS(INDIRECT(ADDRESS(ROW(U170),AD$222,4)):INDIRECT(ADDRESS(ROW(U170),AE$222,4)),INDIRECT(ADDRESS(ROW(U170),AD$222,4)):INDIRECT(ADDRESS(ROW(U170),AE$222,4)),"&gt;8")-COUNTIFS(INDIRECT(ADDRESS(ROW(U170),AD$222,4)):INDIRECT(ADDRESS(ROW(U170),AE$222,4)),"&gt;8")*8-SUM(INDIRECT(ADDRESS(ROW(U279),AD$222,4)):INDIRECT(ADDRESS(ROW(U279),AE$222,4))))</f>
        <v>0</v>
      </c>
      <c r="AF207" s="208">
        <f t="shared" ca="1" si="554"/>
        <v>0</v>
      </c>
      <c r="AG207" s="202">
        <f t="shared" ca="1" si="556"/>
        <v>0</v>
      </c>
      <c r="AH207"/>
      <c r="AI207"/>
      <c r="BA207" s="1"/>
      <c r="BB207" s="1"/>
      <c r="BD207" s="1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</row>
    <row r="208" spans="7:77">
      <c r="G208" s="1"/>
      <c r="H208" s="1"/>
      <c r="I208" s="1"/>
      <c r="J208" s="1"/>
      <c r="M208" s="43"/>
      <c r="N208" s="188" t="str">
        <f t="shared" si="549"/>
        <v>직원17</v>
      </c>
      <c r="O208" s="197">
        <f ca="1">SUM(INDIRECT(ADDRESS(ROW(F171),O$222,4)):INDIRECT(ADDRESS(ROW(F171),P$222,4)))-40-SUM(INDIRECT(ADDRESS(ROW(F244),O$222,4)):INDIRECT(ADDRESS(ROW(F244),P$222,4)),INDIRECT(ADDRESS(ROW(F280),O$222,4)):INDIRECT(ADDRESS(ROW(F280),P$222,4)))</f>
        <v>-40</v>
      </c>
      <c r="P208" s="130">
        <f ca="1">SUMIFS(INDIRECT(ADDRESS(ROW(F171),O$222,4)):INDIRECT(ADDRESS(ROW(F171),P$222,4)),INDIRECT(ADDRESS(ROW(F171),O$222,4)):INDIRECT(ADDRESS(ROW(F171),P$222,4)),"&gt;8")-COUNTIFS(INDIRECT(ADDRESS(ROW(F171),O$222,4)):INDIRECT(ADDRESS(ROW(F171),P$222,4)),"&gt;8")*8-SUM(INDIRECT(ADDRESS(ROW(F280),O$222,4)):INDIRECT(ADDRESS(ROW(F280),P$222,4)))</f>
        <v>0</v>
      </c>
      <c r="Q208" s="208">
        <f t="shared" ca="1" si="555"/>
        <v>0</v>
      </c>
      <c r="R208" s="197">
        <f ca="1">SUM(INDIRECT(ADDRESS(ROW(I171),R$222,4)):INDIRECT(ADDRESS(ROW(I171),S$222,4)))-40-SUM(INDIRECT(ADDRESS(ROW(I244),R$222,4)):INDIRECT(ADDRESS(ROW(I244),S$222,4)),INDIRECT(ADDRESS(ROW(I280),R$222,4)):INDIRECT(ADDRESS(ROW(I280),S$222,4)))</f>
        <v>-40</v>
      </c>
      <c r="S208" s="130">
        <f ca="1">SUMIFS(INDIRECT(ADDRESS(ROW(I171),R$222,4)):INDIRECT(ADDRESS(ROW(I171),S$222,4)),INDIRECT(ADDRESS(ROW(I171),R$222,4)):INDIRECT(ADDRESS(ROW(I171),S$222,4)),"&gt;8")-COUNTIFS(INDIRECT(ADDRESS(ROW(I171),R$222,4)):INDIRECT(ADDRESS(ROW(I171),S$222,4)),"&gt;8")*8-SUM(INDIRECT(ADDRESS(ROW(I280),R$222,4)):INDIRECT(ADDRESS(ROW(I280),S$222,4)))</f>
        <v>0</v>
      </c>
      <c r="T208" s="208">
        <f t="shared" ca="1" si="550"/>
        <v>0</v>
      </c>
      <c r="U208" s="197">
        <f ca="1">SUM(INDIRECT(ADDRESS(ROW(L171),U$222,4)):INDIRECT(ADDRESS(ROW(L171),V$222,4)))-40-SUM(INDIRECT(ADDRESS(ROW(L244),U$222,4)):INDIRECT(ADDRESS(ROW(L244),V$222,4)),INDIRECT(ADDRESS(ROW(L280),U$222,4)):INDIRECT(ADDRESS(ROW(L280),V$222,4)))</f>
        <v>-40</v>
      </c>
      <c r="V208" s="130">
        <f ca="1">SUMIFS(INDIRECT(ADDRESS(ROW(L171),U$222,4)):INDIRECT(ADDRESS(ROW(L171),V$222,4)),INDIRECT(ADDRESS(ROW(L171),U$222,4)):INDIRECT(ADDRESS(ROW(L171),V$222,4)),"&gt;8")-COUNTIFS(INDIRECT(ADDRESS(ROW(L171),U$222,4)):INDIRECT(ADDRESS(ROW(L171),V$222,4)),"&gt;8")*8-SUM(INDIRECT(ADDRESS(ROW(L280),U$222,4)):INDIRECT(ADDRESS(ROW(L280),V$222,4)))</f>
        <v>0</v>
      </c>
      <c r="W208" s="208">
        <f t="shared" ca="1" si="551"/>
        <v>0</v>
      </c>
      <c r="X208" s="197">
        <f ca="1">SUM(INDIRECT(ADDRESS(ROW(O171),X$222,4)):INDIRECT(ADDRESS(ROW(O171),Y$222,4)))-40-SUM(INDIRECT(ADDRESS(ROW(O244),X$222,4)):INDIRECT(ADDRESS(ROW(O244),Y$222,4)),INDIRECT(ADDRESS(ROW(O280),X$222,4)):INDIRECT(ADDRESS(ROW(O280),Y$222,4)))</f>
        <v>-40</v>
      </c>
      <c r="Y208" s="130">
        <f ca="1">SUMIFS(INDIRECT(ADDRESS(ROW(O171),X$222,4)):INDIRECT(ADDRESS(ROW(O171),Y$222,4)),INDIRECT(ADDRESS(ROW(O171),X$222,4)):INDIRECT(ADDRESS(ROW(O171),Y$222,4)),"&gt;8")-COUNTIFS(INDIRECT(ADDRESS(ROW(O171),X$222,4)):INDIRECT(ADDRESS(ROW(O171),Y$222,4)),"&gt;8")*8-SUM(INDIRECT(ADDRESS(ROW(O280),X$222,4)):INDIRECT(ADDRESS(ROW(O280),Y$222,4)))</f>
        <v>0</v>
      </c>
      <c r="Z208" s="208">
        <f t="shared" ca="1" si="552"/>
        <v>0</v>
      </c>
      <c r="AA208" s="197">
        <f ca="1">SUM(INDIRECT(ADDRESS(ROW(R171),AA$222,4)):INDIRECT(ADDRESS(ROW(R171),AB$222,4)))-40-SUM(INDIRECT(ADDRESS(ROW(R244),AA$222,4)):INDIRECT(ADDRESS(ROW(R244),AB$222,4)),INDIRECT(ADDRESS(ROW(R280),AA$222,4)):INDIRECT(ADDRESS(ROW(R280),AB$222,4)))</f>
        <v>-40</v>
      </c>
      <c r="AB208" s="130">
        <f ca="1">SUMIFS(INDIRECT(ADDRESS(ROW(R171),AA$222,4)):INDIRECT(ADDRESS(ROW(R171),AB$222,4)),INDIRECT(ADDRESS(ROW(R171),AA$222,4)):INDIRECT(ADDRESS(ROW(R171),AB$222,4)),"&gt;8")-COUNTIFS(INDIRECT(ADDRESS(ROW(R171),AA$222,4)):INDIRECT(ADDRESS(ROW(R171),AB$222,4)),"&gt;8")*8-SUM(INDIRECT(ADDRESS(ROW(R280),AA$222,4)):INDIRECT(ADDRESS(ROW(R280),AB$222,4)))</f>
        <v>0</v>
      </c>
      <c r="AC208" s="208">
        <f t="shared" ca="1" si="553"/>
        <v>0</v>
      </c>
      <c r="AD208" s="197">
        <f ca="1">IF($AB$222=45,0,SUM(INDIRECT(ADDRESS(ROW(U171),AD$222,4)):INDIRECT(ADDRESS(ROW(U171),AE$222,4)))-40-SUM(INDIRECT(ADDRESS(ROW(U244),AD$222,4)):INDIRECT(ADDRESS(ROW(U244),AE$222,4)),INDIRECT(ADDRESS(ROW(U280),AD$222,4)):INDIRECT(ADDRESS(ROW(U280),AE$222,4))))</f>
        <v>0</v>
      </c>
      <c r="AE208" s="130">
        <f ca="1">IF($AB$222=45,0,SUMIFS(INDIRECT(ADDRESS(ROW(U171),AD$222,4)):INDIRECT(ADDRESS(ROW(U171),AE$222,4)),INDIRECT(ADDRESS(ROW(U171),AD$222,4)):INDIRECT(ADDRESS(ROW(U171),AE$222,4)),"&gt;8")-COUNTIFS(INDIRECT(ADDRESS(ROW(U171),AD$222,4)):INDIRECT(ADDRESS(ROW(U171),AE$222,4)),"&gt;8")*8-SUM(INDIRECT(ADDRESS(ROW(U280),AD$222,4)):INDIRECT(ADDRESS(ROW(U280),AE$222,4))))</f>
        <v>0</v>
      </c>
      <c r="AF208" s="208">
        <f t="shared" ca="1" si="554"/>
        <v>0</v>
      </c>
      <c r="AG208" s="202">
        <f t="shared" ca="1" si="556"/>
        <v>0</v>
      </c>
      <c r="AH208"/>
      <c r="AI208"/>
      <c r="BA208" s="1"/>
      <c r="BB208" s="1"/>
      <c r="BD208" s="1"/>
      <c r="BE208" s="1"/>
      <c r="BF208" s="44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7:75">
      <c r="G209" s="1"/>
      <c r="H209" s="1"/>
      <c r="I209" s="1"/>
      <c r="J209" s="1"/>
      <c r="M209" s="43"/>
      <c r="N209" s="188" t="str">
        <f t="shared" si="549"/>
        <v>직원18</v>
      </c>
      <c r="O209" s="197">
        <f ca="1">SUM(INDIRECT(ADDRESS(ROW(F172),O$222,4)):INDIRECT(ADDRESS(ROW(F172),P$222,4)))-40-SUM(INDIRECT(ADDRESS(ROW(F245),O$222,4)):INDIRECT(ADDRESS(ROW(F245),P$222,4)),INDIRECT(ADDRESS(ROW(F281),O$222,4)):INDIRECT(ADDRESS(ROW(F281),P$222,4)))</f>
        <v>-40</v>
      </c>
      <c r="P209" s="130">
        <f ca="1">SUMIFS(INDIRECT(ADDRESS(ROW(F172),O$222,4)):INDIRECT(ADDRESS(ROW(F172),P$222,4)),INDIRECT(ADDRESS(ROW(F172),O$222,4)):INDIRECT(ADDRESS(ROW(F172),P$222,4)),"&gt;8")-COUNTIFS(INDIRECT(ADDRESS(ROW(F172),O$222,4)):INDIRECT(ADDRESS(ROW(F172),P$222,4)),"&gt;8")*8-SUM(INDIRECT(ADDRESS(ROW(F281),O$222,4)):INDIRECT(ADDRESS(ROW(F281),P$222,4)))</f>
        <v>0</v>
      </c>
      <c r="Q209" s="208">
        <f t="shared" ca="1" si="555"/>
        <v>0</v>
      </c>
      <c r="R209" s="197">
        <f ca="1">SUM(INDIRECT(ADDRESS(ROW(I172),R$222,4)):INDIRECT(ADDRESS(ROW(I172),S$222,4)))-40-SUM(INDIRECT(ADDRESS(ROW(I245),R$222,4)):INDIRECT(ADDRESS(ROW(I245),S$222,4)),INDIRECT(ADDRESS(ROW(I281),R$222,4)):INDIRECT(ADDRESS(ROW(I281),S$222,4)))</f>
        <v>-40</v>
      </c>
      <c r="S209" s="130">
        <f ca="1">SUMIFS(INDIRECT(ADDRESS(ROW(I172),R$222,4)):INDIRECT(ADDRESS(ROW(I172),S$222,4)),INDIRECT(ADDRESS(ROW(I172),R$222,4)):INDIRECT(ADDRESS(ROW(I172),S$222,4)),"&gt;8")-COUNTIFS(INDIRECT(ADDRESS(ROW(I172),R$222,4)):INDIRECT(ADDRESS(ROW(I172),S$222,4)),"&gt;8")*8-SUM(INDIRECT(ADDRESS(ROW(I281),R$222,4)):INDIRECT(ADDRESS(ROW(I281),S$222,4)))</f>
        <v>0</v>
      </c>
      <c r="T209" s="208">
        <f t="shared" ca="1" si="550"/>
        <v>0</v>
      </c>
      <c r="U209" s="197">
        <f ca="1">SUM(INDIRECT(ADDRESS(ROW(L172),U$222,4)):INDIRECT(ADDRESS(ROW(L172),V$222,4)))-40-SUM(INDIRECT(ADDRESS(ROW(L245),U$222,4)):INDIRECT(ADDRESS(ROW(L245),V$222,4)),INDIRECT(ADDRESS(ROW(L281),U$222,4)):INDIRECT(ADDRESS(ROW(L281),V$222,4)))</f>
        <v>-40</v>
      </c>
      <c r="V209" s="130">
        <f ca="1">SUMIFS(INDIRECT(ADDRESS(ROW(L172),U$222,4)):INDIRECT(ADDRESS(ROW(L172),V$222,4)),INDIRECT(ADDRESS(ROW(L172),U$222,4)):INDIRECT(ADDRESS(ROW(L172),V$222,4)),"&gt;8")-COUNTIFS(INDIRECT(ADDRESS(ROW(L172),U$222,4)):INDIRECT(ADDRESS(ROW(L172),V$222,4)),"&gt;8")*8-SUM(INDIRECT(ADDRESS(ROW(L281),U$222,4)):INDIRECT(ADDRESS(ROW(L281),V$222,4)))</f>
        <v>0</v>
      </c>
      <c r="W209" s="208">
        <f t="shared" ca="1" si="551"/>
        <v>0</v>
      </c>
      <c r="X209" s="197">
        <f ca="1">SUM(INDIRECT(ADDRESS(ROW(O172),X$222,4)):INDIRECT(ADDRESS(ROW(O172),Y$222,4)))-40-SUM(INDIRECT(ADDRESS(ROW(O245),X$222,4)):INDIRECT(ADDRESS(ROW(O245),Y$222,4)),INDIRECT(ADDRESS(ROW(O281),X$222,4)):INDIRECT(ADDRESS(ROW(O281),Y$222,4)))</f>
        <v>-40</v>
      </c>
      <c r="Y209" s="130">
        <f ca="1">SUMIFS(INDIRECT(ADDRESS(ROW(O172),X$222,4)):INDIRECT(ADDRESS(ROW(O172),Y$222,4)),INDIRECT(ADDRESS(ROW(O172),X$222,4)):INDIRECT(ADDRESS(ROW(O172),Y$222,4)),"&gt;8")-COUNTIFS(INDIRECT(ADDRESS(ROW(O172),X$222,4)):INDIRECT(ADDRESS(ROW(O172),Y$222,4)),"&gt;8")*8-SUM(INDIRECT(ADDRESS(ROW(O281),X$222,4)):INDIRECT(ADDRESS(ROW(O281),Y$222,4)))</f>
        <v>0</v>
      </c>
      <c r="Z209" s="208">
        <f t="shared" ca="1" si="552"/>
        <v>0</v>
      </c>
      <c r="AA209" s="197">
        <f ca="1">SUM(INDIRECT(ADDRESS(ROW(R172),AA$222,4)):INDIRECT(ADDRESS(ROW(R172),AB$222,4)))-40-SUM(INDIRECT(ADDRESS(ROW(R245),AA$222,4)):INDIRECT(ADDRESS(ROW(R245),AB$222,4)),INDIRECT(ADDRESS(ROW(R281),AA$222,4)):INDIRECT(ADDRESS(ROW(R281),AB$222,4)))</f>
        <v>-40</v>
      </c>
      <c r="AB209" s="130">
        <f ca="1">SUMIFS(INDIRECT(ADDRESS(ROW(R172),AA$222,4)):INDIRECT(ADDRESS(ROW(R172),AB$222,4)),INDIRECT(ADDRESS(ROW(R172),AA$222,4)):INDIRECT(ADDRESS(ROW(R172),AB$222,4)),"&gt;8")-COUNTIFS(INDIRECT(ADDRESS(ROW(R172),AA$222,4)):INDIRECT(ADDRESS(ROW(R172),AB$222,4)),"&gt;8")*8-SUM(INDIRECT(ADDRESS(ROW(R281),AA$222,4)):INDIRECT(ADDRESS(ROW(R281),AB$222,4)))</f>
        <v>0</v>
      </c>
      <c r="AC209" s="208">
        <f t="shared" ca="1" si="553"/>
        <v>0</v>
      </c>
      <c r="AD209" s="197">
        <f ca="1">IF($AB$222=45,0,SUM(INDIRECT(ADDRESS(ROW(U172),AD$222,4)):INDIRECT(ADDRESS(ROW(U172),AE$222,4)))-40-SUM(INDIRECT(ADDRESS(ROW(U245),AD$222,4)):INDIRECT(ADDRESS(ROW(U245),AE$222,4)),INDIRECT(ADDRESS(ROW(U281),AD$222,4)):INDIRECT(ADDRESS(ROW(U281),AE$222,4))))</f>
        <v>0</v>
      </c>
      <c r="AE209" s="130">
        <f ca="1">IF($AB$222=45,0,SUMIFS(INDIRECT(ADDRESS(ROW(U172),AD$222,4)):INDIRECT(ADDRESS(ROW(U172),AE$222,4)),INDIRECT(ADDRESS(ROW(U172),AD$222,4)):INDIRECT(ADDRESS(ROW(U172),AE$222,4)),"&gt;8")-COUNTIFS(INDIRECT(ADDRESS(ROW(U172),AD$222,4)):INDIRECT(ADDRESS(ROW(U172),AE$222,4)),"&gt;8")*8-SUM(INDIRECT(ADDRESS(ROW(U281),AD$222,4)):INDIRECT(ADDRESS(ROW(U281),AE$222,4))))</f>
        <v>0</v>
      </c>
      <c r="AF209" s="208">
        <f t="shared" ca="1" si="554"/>
        <v>0</v>
      </c>
      <c r="AG209" s="202">
        <f t="shared" ca="1" si="556"/>
        <v>0</v>
      </c>
      <c r="AH209"/>
      <c r="AI209"/>
      <c r="BA209" s="1"/>
      <c r="BB209" s="1"/>
      <c r="BD209" s="1"/>
      <c r="BE209" s="1"/>
      <c r="BF209" s="44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7:75">
      <c r="G210" s="1"/>
      <c r="H210" s="1"/>
      <c r="I210" s="1"/>
      <c r="J210" s="1"/>
      <c r="M210" s="43"/>
      <c r="N210" s="188" t="str">
        <f t="shared" si="549"/>
        <v>직원19</v>
      </c>
      <c r="O210" s="197">
        <f ca="1">SUM(INDIRECT(ADDRESS(ROW(F173),O$222,4)):INDIRECT(ADDRESS(ROW(F173),P$222,4)))-40-SUM(INDIRECT(ADDRESS(ROW(F246),O$222,4)):INDIRECT(ADDRESS(ROW(F246),P$222,4)),INDIRECT(ADDRESS(ROW(F282),O$222,4)):INDIRECT(ADDRESS(ROW(F282),P$222,4)))</f>
        <v>-40</v>
      </c>
      <c r="P210" s="130">
        <f ca="1">SUMIFS(INDIRECT(ADDRESS(ROW(F173),O$222,4)):INDIRECT(ADDRESS(ROW(F173),P$222,4)),INDIRECT(ADDRESS(ROW(F173),O$222,4)):INDIRECT(ADDRESS(ROW(F173),P$222,4)),"&gt;8")-COUNTIFS(INDIRECT(ADDRESS(ROW(F173),O$222,4)):INDIRECT(ADDRESS(ROW(F173),P$222,4)),"&gt;8")*8-SUM(INDIRECT(ADDRESS(ROW(F282),O$222,4)):INDIRECT(ADDRESS(ROW(F282),P$222,4)))</f>
        <v>0</v>
      </c>
      <c r="Q210" s="208">
        <f t="shared" ca="1" si="555"/>
        <v>0</v>
      </c>
      <c r="R210" s="197">
        <f ca="1">SUM(INDIRECT(ADDRESS(ROW(I173),R$222,4)):INDIRECT(ADDRESS(ROW(I173),S$222,4)))-40-SUM(INDIRECT(ADDRESS(ROW(I246),R$222,4)):INDIRECT(ADDRESS(ROW(I246),S$222,4)),INDIRECT(ADDRESS(ROW(I282),R$222,4)):INDIRECT(ADDRESS(ROW(I282),S$222,4)))</f>
        <v>-40</v>
      </c>
      <c r="S210" s="130">
        <f ca="1">SUMIFS(INDIRECT(ADDRESS(ROW(I173),R$222,4)):INDIRECT(ADDRESS(ROW(I173),S$222,4)),INDIRECT(ADDRESS(ROW(I173),R$222,4)):INDIRECT(ADDRESS(ROW(I173),S$222,4)),"&gt;8")-COUNTIFS(INDIRECT(ADDRESS(ROW(I173),R$222,4)):INDIRECT(ADDRESS(ROW(I173),S$222,4)),"&gt;8")*8-SUM(INDIRECT(ADDRESS(ROW(I282),R$222,4)):INDIRECT(ADDRESS(ROW(I282),S$222,4)))</f>
        <v>0</v>
      </c>
      <c r="T210" s="208">
        <f t="shared" ca="1" si="550"/>
        <v>0</v>
      </c>
      <c r="U210" s="197">
        <f ca="1">SUM(INDIRECT(ADDRESS(ROW(L173),U$222,4)):INDIRECT(ADDRESS(ROW(L173),V$222,4)))-40-SUM(INDIRECT(ADDRESS(ROW(L246),U$222,4)):INDIRECT(ADDRESS(ROW(L246),V$222,4)),INDIRECT(ADDRESS(ROW(L282),U$222,4)):INDIRECT(ADDRESS(ROW(L282),V$222,4)))</f>
        <v>-40</v>
      </c>
      <c r="V210" s="130">
        <f ca="1">SUMIFS(INDIRECT(ADDRESS(ROW(L173),U$222,4)):INDIRECT(ADDRESS(ROW(L173),V$222,4)),INDIRECT(ADDRESS(ROW(L173),U$222,4)):INDIRECT(ADDRESS(ROW(L173),V$222,4)),"&gt;8")-COUNTIFS(INDIRECT(ADDRESS(ROW(L173),U$222,4)):INDIRECT(ADDRESS(ROW(L173),V$222,4)),"&gt;8")*8-SUM(INDIRECT(ADDRESS(ROW(L282),U$222,4)):INDIRECT(ADDRESS(ROW(L282),V$222,4)))</f>
        <v>0</v>
      </c>
      <c r="W210" s="208">
        <f t="shared" ca="1" si="551"/>
        <v>0</v>
      </c>
      <c r="X210" s="197">
        <f ca="1">SUM(INDIRECT(ADDRESS(ROW(O173),X$222,4)):INDIRECT(ADDRESS(ROW(O173),Y$222,4)))-40-SUM(INDIRECT(ADDRESS(ROW(O246),X$222,4)):INDIRECT(ADDRESS(ROW(O246),Y$222,4)),INDIRECT(ADDRESS(ROW(O282),X$222,4)):INDIRECT(ADDRESS(ROW(O282),Y$222,4)))</f>
        <v>-40</v>
      </c>
      <c r="Y210" s="130">
        <f ca="1">SUMIFS(INDIRECT(ADDRESS(ROW(O173),X$222,4)):INDIRECT(ADDRESS(ROW(O173),Y$222,4)),INDIRECT(ADDRESS(ROW(O173),X$222,4)):INDIRECT(ADDRESS(ROW(O173),Y$222,4)),"&gt;8")-COUNTIFS(INDIRECT(ADDRESS(ROW(O173),X$222,4)):INDIRECT(ADDRESS(ROW(O173),Y$222,4)),"&gt;8")*8-SUM(INDIRECT(ADDRESS(ROW(O282),X$222,4)):INDIRECT(ADDRESS(ROW(O282),Y$222,4)))</f>
        <v>0</v>
      </c>
      <c r="Z210" s="208">
        <f t="shared" ca="1" si="552"/>
        <v>0</v>
      </c>
      <c r="AA210" s="197">
        <f ca="1">SUM(INDIRECT(ADDRESS(ROW(R173),AA$222,4)):INDIRECT(ADDRESS(ROW(R173),AB$222,4)))-40-SUM(INDIRECT(ADDRESS(ROW(R246),AA$222,4)):INDIRECT(ADDRESS(ROW(R246),AB$222,4)),INDIRECT(ADDRESS(ROW(R282),AA$222,4)):INDIRECT(ADDRESS(ROW(R282),AB$222,4)))</f>
        <v>-40</v>
      </c>
      <c r="AB210" s="130">
        <f ca="1">SUMIFS(INDIRECT(ADDRESS(ROW(R173),AA$222,4)):INDIRECT(ADDRESS(ROW(R173),AB$222,4)),INDIRECT(ADDRESS(ROW(R173),AA$222,4)):INDIRECT(ADDRESS(ROW(R173),AB$222,4)),"&gt;8")-COUNTIFS(INDIRECT(ADDRESS(ROW(R173),AA$222,4)):INDIRECT(ADDRESS(ROW(R173),AB$222,4)),"&gt;8")*8-SUM(INDIRECT(ADDRESS(ROW(R282),AA$222,4)):INDIRECT(ADDRESS(ROW(R282),AB$222,4)))</f>
        <v>0</v>
      </c>
      <c r="AC210" s="208">
        <f t="shared" ca="1" si="553"/>
        <v>0</v>
      </c>
      <c r="AD210" s="197">
        <f ca="1">IF($AB$222=45,0,SUM(INDIRECT(ADDRESS(ROW(U173),AD$222,4)):INDIRECT(ADDRESS(ROW(U173),AE$222,4)))-40-SUM(INDIRECT(ADDRESS(ROW(U246),AD$222,4)):INDIRECT(ADDRESS(ROW(U246),AE$222,4)),INDIRECT(ADDRESS(ROW(U282),AD$222,4)):INDIRECT(ADDRESS(ROW(U282),AE$222,4))))</f>
        <v>0</v>
      </c>
      <c r="AE210" s="130">
        <f ca="1">IF($AB$222=45,0,SUMIFS(INDIRECT(ADDRESS(ROW(U173),AD$222,4)):INDIRECT(ADDRESS(ROW(U173),AE$222,4)),INDIRECT(ADDRESS(ROW(U173),AD$222,4)):INDIRECT(ADDRESS(ROW(U173),AE$222,4)),"&gt;8")-COUNTIFS(INDIRECT(ADDRESS(ROW(U173),AD$222,4)):INDIRECT(ADDRESS(ROW(U173),AE$222,4)),"&gt;8")*8-SUM(INDIRECT(ADDRESS(ROW(U282),AD$222,4)):INDIRECT(ADDRESS(ROW(U282),AE$222,4))))</f>
        <v>0</v>
      </c>
      <c r="AF210" s="208">
        <f t="shared" ca="1" si="554"/>
        <v>0</v>
      </c>
      <c r="AG210" s="202">
        <f t="shared" ca="1" si="556"/>
        <v>0</v>
      </c>
      <c r="AH210"/>
      <c r="AI210"/>
      <c r="BA210" s="1"/>
      <c r="BB210" s="1"/>
      <c r="BD210" s="1"/>
      <c r="BE210" s="1"/>
      <c r="BF210" s="44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7:75">
      <c r="G211" s="1"/>
      <c r="H211" s="1"/>
      <c r="I211" s="1"/>
      <c r="J211" s="1"/>
      <c r="M211" s="43"/>
      <c r="N211" s="188" t="str">
        <f t="shared" si="549"/>
        <v>직원20</v>
      </c>
      <c r="O211" s="197">
        <f ca="1">SUM(INDIRECT(ADDRESS(ROW(F174),O$222,4)):INDIRECT(ADDRESS(ROW(F174),P$222,4)))-40-SUM(INDIRECT(ADDRESS(ROW(F247),O$222,4)):INDIRECT(ADDRESS(ROW(F247),P$222,4)),INDIRECT(ADDRESS(ROW(F283),O$222,4)):INDIRECT(ADDRESS(ROW(F283),P$222,4)))</f>
        <v>-40</v>
      </c>
      <c r="P211" s="130">
        <f ca="1">SUMIFS(INDIRECT(ADDRESS(ROW(F174),O$222,4)):INDIRECT(ADDRESS(ROW(F174),P$222,4)),INDIRECT(ADDRESS(ROW(F174),O$222,4)):INDIRECT(ADDRESS(ROW(F174),P$222,4)),"&gt;8")-COUNTIFS(INDIRECT(ADDRESS(ROW(F174),O$222,4)):INDIRECT(ADDRESS(ROW(F174),P$222,4)),"&gt;8")*8-SUM(INDIRECT(ADDRESS(ROW(F283),O$222,4)):INDIRECT(ADDRESS(ROW(F283),P$222,4)))</f>
        <v>0</v>
      </c>
      <c r="Q211" s="208">
        <f t="shared" ca="1" si="555"/>
        <v>0</v>
      </c>
      <c r="R211" s="197">
        <f ca="1">SUM(INDIRECT(ADDRESS(ROW(I174),R$222,4)):INDIRECT(ADDRESS(ROW(I174),S$222,4)))-40-SUM(INDIRECT(ADDRESS(ROW(I247),R$222,4)):INDIRECT(ADDRESS(ROW(I247),S$222,4)),INDIRECT(ADDRESS(ROW(I283),R$222,4)):INDIRECT(ADDRESS(ROW(I283),S$222,4)))</f>
        <v>-40</v>
      </c>
      <c r="S211" s="130">
        <f ca="1">SUMIFS(INDIRECT(ADDRESS(ROW(I174),R$222,4)):INDIRECT(ADDRESS(ROW(I174),S$222,4)),INDIRECT(ADDRESS(ROW(I174),R$222,4)):INDIRECT(ADDRESS(ROW(I174),S$222,4)),"&gt;8")-COUNTIFS(INDIRECT(ADDRESS(ROW(I174),R$222,4)):INDIRECT(ADDRESS(ROW(I174),S$222,4)),"&gt;8")*8-SUM(INDIRECT(ADDRESS(ROW(I283),R$222,4)):INDIRECT(ADDRESS(ROW(I283),S$222,4)))</f>
        <v>0</v>
      </c>
      <c r="T211" s="208">
        <f t="shared" ca="1" si="550"/>
        <v>0</v>
      </c>
      <c r="U211" s="197">
        <f ca="1">SUM(INDIRECT(ADDRESS(ROW(L174),U$222,4)):INDIRECT(ADDRESS(ROW(L174),V$222,4)))-40-SUM(INDIRECT(ADDRESS(ROW(L247),U$222,4)):INDIRECT(ADDRESS(ROW(L247),V$222,4)),INDIRECT(ADDRESS(ROW(L283),U$222,4)):INDIRECT(ADDRESS(ROW(L283),V$222,4)))</f>
        <v>-40</v>
      </c>
      <c r="V211" s="130">
        <f ca="1">SUMIFS(INDIRECT(ADDRESS(ROW(L174),U$222,4)):INDIRECT(ADDRESS(ROW(L174),V$222,4)),INDIRECT(ADDRESS(ROW(L174),U$222,4)):INDIRECT(ADDRESS(ROW(L174),V$222,4)),"&gt;8")-COUNTIFS(INDIRECT(ADDRESS(ROW(L174),U$222,4)):INDIRECT(ADDRESS(ROW(L174),V$222,4)),"&gt;8")*8-SUM(INDIRECT(ADDRESS(ROW(L283),U$222,4)):INDIRECT(ADDRESS(ROW(L283),V$222,4)))</f>
        <v>0</v>
      </c>
      <c r="W211" s="208">
        <f t="shared" ca="1" si="551"/>
        <v>0</v>
      </c>
      <c r="X211" s="197">
        <f ca="1">SUM(INDIRECT(ADDRESS(ROW(O174),X$222,4)):INDIRECT(ADDRESS(ROW(O174),Y$222,4)))-40-SUM(INDIRECT(ADDRESS(ROW(O247),X$222,4)):INDIRECT(ADDRESS(ROW(O247),Y$222,4)),INDIRECT(ADDRESS(ROW(O283),X$222,4)):INDIRECT(ADDRESS(ROW(O283),Y$222,4)))</f>
        <v>-40</v>
      </c>
      <c r="Y211" s="130">
        <f ca="1">SUMIFS(INDIRECT(ADDRESS(ROW(O174),X$222,4)):INDIRECT(ADDRESS(ROW(O174),Y$222,4)),INDIRECT(ADDRESS(ROW(O174),X$222,4)):INDIRECT(ADDRESS(ROW(O174),Y$222,4)),"&gt;8")-COUNTIFS(INDIRECT(ADDRESS(ROW(O174),X$222,4)):INDIRECT(ADDRESS(ROW(O174),Y$222,4)),"&gt;8")*8-SUM(INDIRECT(ADDRESS(ROW(O283),X$222,4)):INDIRECT(ADDRESS(ROW(O283),Y$222,4)))</f>
        <v>0</v>
      </c>
      <c r="Z211" s="208">
        <f t="shared" ca="1" si="552"/>
        <v>0</v>
      </c>
      <c r="AA211" s="197">
        <f ca="1">SUM(INDIRECT(ADDRESS(ROW(R174),AA$222,4)):INDIRECT(ADDRESS(ROW(R174),AB$222,4)))-40-SUM(INDIRECT(ADDRESS(ROW(R247),AA$222,4)):INDIRECT(ADDRESS(ROW(R247),AB$222,4)),INDIRECT(ADDRESS(ROW(R283),AA$222,4)):INDIRECT(ADDRESS(ROW(R283),AB$222,4)))</f>
        <v>-40</v>
      </c>
      <c r="AB211" s="130">
        <f ca="1">SUMIFS(INDIRECT(ADDRESS(ROW(R174),AA$222,4)):INDIRECT(ADDRESS(ROW(R174),AB$222,4)),INDIRECT(ADDRESS(ROW(R174),AA$222,4)):INDIRECT(ADDRESS(ROW(R174),AB$222,4)),"&gt;8")-COUNTIFS(INDIRECT(ADDRESS(ROW(R174),AA$222,4)):INDIRECT(ADDRESS(ROW(R174),AB$222,4)),"&gt;8")*8-SUM(INDIRECT(ADDRESS(ROW(R283),AA$222,4)):INDIRECT(ADDRESS(ROW(R283),AB$222,4)))</f>
        <v>0</v>
      </c>
      <c r="AC211" s="208">
        <f t="shared" ca="1" si="553"/>
        <v>0</v>
      </c>
      <c r="AD211" s="197">
        <f ca="1">IF($AB$222=45,0,SUM(INDIRECT(ADDRESS(ROW(U174),AD$222,4)):INDIRECT(ADDRESS(ROW(U174),AE$222,4)))-40-SUM(INDIRECT(ADDRESS(ROW(U247),AD$222,4)):INDIRECT(ADDRESS(ROW(U247),AE$222,4)),INDIRECT(ADDRESS(ROW(U283),AD$222,4)):INDIRECT(ADDRESS(ROW(U283),AE$222,4))))</f>
        <v>0</v>
      </c>
      <c r="AE211" s="130">
        <f ca="1">IF($AB$222=45,0,SUMIFS(INDIRECT(ADDRESS(ROW(U174),AD$222,4)):INDIRECT(ADDRESS(ROW(U174),AE$222,4)),INDIRECT(ADDRESS(ROW(U174),AD$222,4)):INDIRECT(ADDRESS(ROW(U174),AE$222,4)),"&gt;8")-COUNTIFS(INDIRECT(ADDRESS(ROW(U174),AD$222,4)):INDIRECT(ADDRESS(ROW(U174),AE$222,4)),"&gt;8")*8-SUM(INDIRECT(ADDRESS(ROW(U283),AD$222,4)):INDIRECT(ADDRESS(ROW(U283),AE$222,4))))</f>
        <v>0</v>
      </c>
      <c r="AF211" s="208">
        <f t="shared" ca="1" si="554"/>
        <v>0</v>
      </c>
      <c r="AG211" s="202">
        <f t="shared" ca="1" si="556"/>
        <v>0</v>
      </c>
      <c r="AH211"/>
      <c r="AI211"/>
      <c r="BA211" s="1"/>
      <c r="BB211" s="1"/>
      <c r="BD211" s="1"/>
      <c r="BE211" s="1"/>
      <c r="BF211" s="44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7:75">
      <c r="G212" s="1"/>
      <c r="H212" s="1"/>
      <c r="I212" s="1"/>
      <c r="J212" s="1"/>
      <c r="M212" s="43"/>
      <c r="N212" s="188" t="str">
        <f t="shared" si="549"/>
        <v>직원21</v>
      </c>
      <c r="O212" s="197">
        <f ca="1">SUM(INDIRECT(ADDRESS(ROW(F175),O$222,4)):INDIRECT(ADDRESS(ROW(F175),P$222,4)))-40-SUM(INDIRECT(ADDRESS(ROW(F248),O$222,4)):INDIRECT(ADDRESS(ROW(F248),P$222,4)),INDIRECT(ADDRESS(ROW(F284),O$222,4)):INDIRECT(ADDRESS(ROW(F284),P$222,4)))</f>
        <v>-40</v>
      </c>
      <c r="P212" s="130">
        <f ca="1">SUMIFS(INDIRECT(ADDRESS(ROW(F175),O$222,4)):INDIRECT(ADDRESS(ROW(F175),P$222,4)),INDIRECT(ADDRESS(ROW(F175),O$222,4)):INDIRECT(ADDRESS(ROW(F175),P$222,4)),"&gt;8")-COUNTIFS(INDIRECT(ADDRESS(ROW(F175),O$222,4)):INDIRECT(ADDRESS(ROW(F175),P$222,4)),"&gt;8")*8-SUM(INDIRECT(ADDRESS(ROW(F284),O$222,4)):INDIRECT(ADDRESS(ROW(F284),P$222,4)))</f>
        <v>0</v>
      </c>
      <c r="Q212" s="208">
        <f t="shared" ca="1" si="555"/>
        <v>0</v>
      </c>
      <c r="R212" s="197">
        <f ca="1">SUM(INDIRECT(ADDRESS(ROW(I175),R$222,4)):INDIRECT(ADDRESS(ROW(I175),S$222,4)))-40-SUM(INDIRECT(ADDRESS(ROW(I248),R$222,4)):INDIRECT(ADDRESS(ROW(I248),S$222,4)),INDIRECT(ADDRESS(ROW(I284),R$222,4)):INDIRECT(ADDRESS(ROW(I284),S$222,4)))</f>
        <v>-40</v>
      </c>
      <c r="S212" s="130">
        <f ca="1">SUMIFS(INDIRECT(ADDRESS(ROW(I175),R$222,4)):INDIRECT(ADDRESS(ROW(I175),S$222,4)),INDIRECT(ADDRESS(ROW(I175),R$222,4)):INDIRECT(ADDRESS(ROW(I175),S$222,4)),"&gt;8")-COUNTIFS(INDIRECT(ADDRESS(ROW(I175),R$222,4)):INDIRECT(ADDRESS(ROW(I175),S$222,4)),"&gt;8")*8-SUM(INDIRECT(ADDRESS(ROW(I284),R$222,4)):INDIRECT(ADDRESS(ROW(I284),S$222,4)))</f>
        <v>0</v>
      </c>
      <c r="T212" s="208">
        <f t="shared" ca="1" si="550"/>
        <v>0</v>
      </c>
      <c r="U212" s="197">
        <f ca="1">SUM(INDIRECT(ADDRESS(ROW(L175),U$222,4)):INDIRECT(ADDRESS(ROW(L175),V$222,4)))-40-SUM(INDIRECT(ADDRESS(ROW(L248),U$222,4)):INDIRECT(ADDRESS(ROW(L248),V$222,4)),INDIRECT(ADDRESS(ROW(L284),U$222,4)):INDIRECT(ADDRESS(ROW(L284),V$222,4)))</f>
        <v>-40</v>
      </c>
      <c r="V212" s="130">
        <f ca="1">SUMIFS(INDIRECT(ADDRESS(ROW(L175),U$222,4)):INDIRECT(ADDRESS(ROW(L175),V$222,4)),INDIRECT(ADDRESS(ROW(L175),U$222,4)):INDIRECT(ADDRESS(ROW(L175),V$222,4)),"&gt;8")-COUNTIFS(INDIRECT(ADDRESS(ROW(L175),U$222,4)):INDIRECT(ADDRESS(ROW(L175),V$222,4)),"&gt;8")*8-SUM(INDIRECT(ADDRESS(ROW(L284),U$222,4)):INDIRECT(ADDRESS(ROW(L284),V$222,4)))</f>
        <v>0</v>
      </c>
      <c r="W212" s="208">
        <f t="shared" ca="1" si="551"/>
        <v>0</v>
      </c>
      <c r="X212" s="197">
        <f ca="1">SUM(INDIRECT(ADDRESS(ROW(O175),X$222,4)):INDIRECT(ADDRESS(ROW(O175),Y$222,4)))-40-SUM(INDIRECT(ADDRESS(ROW(O248),X$222,4)):INDIRECT(ADDRESS(ROW(O248),Y$222,4)),INDIRECT(ADDRESS(ROW(O284),X$222,4)):INDIRECT(ADDRESS(ROW(O284),Y$222,4)))</f>
        <v>-40</v>
      </c>
      <c r="Y212" s="130">
        <f ca="1">SUMIFS(INDIRECT(ADDRESS(ROW(O175),X$222,4)):INDIRECT(ADDRESS(ROW(O175),Y$222,4)),INDIRECT(ADDRESS(ROW(O175),X$222,4)):INDIRECT(ADDRESS(ROW(O175),Y$222,4)),"&gt;8")-COUNTIFS(INDIRECT(ADDRESS(ROW(O175),X$222,4)):INDIRECT(ADDRESS(ROW(O175),Y$222,4)),"&gt;8")*8-SUM(INDIRECT(ADDRESS(ROW(O284),X$222,4)):INDIRECT(ADDRESS(ROW(O284),Y$222,4)))</f>
        <v>0</v>
      </c>
      <c r="Z212" s="208">
        <f t="shared" ca="1" si="552"/>
        <v>0</v>
      </c>
      <c r="AA212" s="197">
        <f ca="1">SUM(INDIRECT(ADDRESS(ROW(R175),AA$222,4)):INDIRECT(ADDRESS(ROW(R175),AB$222,4)))-40-SUM(INDIRECT(ADDRESS(ROW(R248),AA$222,4)):INDIRECT(ADDRESS(ROW(R248),AB$222,4)),INDIRECT(ADDRESS(ROW(R284),AA$222,4)):INDIRECT(ADDRESS(ROW(R284),AB$222,4)))</f>
        <v>-40</v>
      </c>
      <c r="AB212" s="130">
        <f ca="1">SUMIFS(INDIRECT(ADDRESS(ROW(R175),AA$222,4)):INDIRECT(ADDRESS(ROW(R175),AB$222,4)),INDIRECT(ADDRESS(ROW(R175),AA$222,4)):INDIRECT(ADDRESS(ROW(R175),AB$222,4)),"&gt;8")-COUNTIFS(INDIRECT(ADDRESS(ROW(R175),AA$222,4)):INDIRECT(ADDRESS(ROW(R175),AB$222,4)),"&gt;8")*8-SUM(INDIRECT(ADDRESS(ROW(R284),AA$222,4)):INDIRECT(ADDRESS(ROW(R284),AB$222,4)))</f>
        <v>0</v>
      </c>
      <c r="AC212" s="208">
        <f t="shared" ca="1" si="553"/>
        <v>0</v>
      </c>
      <c r="AD212" s="197">
        <f ca="1">IF($AB$222=45,0,SUM(INDIRECT(ADDRESS(ROW(U175),AD$222,4)):INDIRECT(ADDRESS(ROW(U175),AE$222,4)))-40-SUM(INDIRECT(ADDRESS(ROW(U248),AD$222,4)):INDIRECT(ADDRESS(ROW(U248),AE$222,4)),INDIRECT(ADDRESS(ROW(U284),AD$222,4)):INDIRECT(ADDRESS(ROW(U284),AE$222,4))))</f>
        <v>0</v>
      </c>
      <c r="AE212" s="130">
        <f ca="1">IF($AB$222=45,0,SUMIFS(INDIRECT(ADDRESS(ROW(U175),AD$222,4)):INDIRECT(ADDRESS(ROW(U175),AE$222,4)),INDIRECT(ADDRESS(ROW(U175),AD$222,4)):INDIRECT(ADDRESS(ROW(U175),AE$222,4)),"&gt;8")-COUNTIFS(INDIRECT(ADDRESS(ROW(U175),AD$222,4)):INDIRECT(ADDRESS(ROW(U175),AE$222,4)),"&gt;8")*8-SUM(INDIRECT(ADDRESS(ROW(U284),AD$222,4)):INDIRECT(ADDRESS(ROW(U284),AE$222,4))))</f>
        <v>0</v>
      </c>
      <c r="AF212" s="208">
        <f t="shared" ca="1" si="554"/>
        <v>0</v>
      </c>
      <c r="AG212" s="202">
        <f t="shared" ca="1" si="556"/>
        <v>0</v>
      </c>
      <c r="AH212"/>
      <c r="AI212"/>
      <c r="BA212" s="1"/>
      <c r="BB212" s="1"/>
      <c r="BD212" s="1"/>
      <c r="BE212" s="1"/>
      <c r="BF212" s="44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7:75">
      <c r="G213" s="1"/>
      <c r="H213" s="1"/>
      <c r="I213" s="1"/>
      <c r="J213" s="1"/>
      <c r="M213" s="43"/>
      <c r="N213" s="188" t="str">
        <f t="shared" si="549"/>
        <v>직원22</v>
      </c>
      <c r="O213" s="197">
        <f ca="1">SUM(INDIRECT(ADDRESS(ROW(F176),O$222,4)):INDIRECT(ADDRESS(ROW(F176),P$222,4)))-40-SUM(INDIRECT(ADDRESS(ROW(F249),O$222,4)):INDIRECT(ADDRESS(ROW(F249),P$222,4)),INDIRECT(ADDRESS(ROW(F285),O$222,4)):INDIRECT(ADDRESS(ROW(F285),P$222,4)))</f>
        <v>-40</v>
      </c>
      <c r="P213" s="130">
        <f ca="1">SUMIFS(INDIRECT(ADDRESS(ROW(F176),O$222,4)):INDIRECT(ADDRESS(ROW(F176),P$222,4)),INDIRECT(ADDRESS(ROW(F176),O$222,4)):INDIRECT(ADDRESS(ROW(F176),P$222,4)),"&gt;8")-COUNTIFS(INDIRECT(ADDRESS(ROW(F176),O$222,4)):INDIRECT(ADDRESS(ROW(F176),P$222,4)),"&gt;8")*8-SUM(INDIRECT(ADDRESS(ROW(F285),O$222,4)):INDIRECT(ADDRESS(ROW(F285),P$222,4)))</f>
        <v>0</v>
      </c>
      <c r="Q213" s="208">
        <f t="shared" ca="1" si="555"/>
        <v>0</v>
      </c>
      <c r="R213" s="197">
        <f ca="1">SUM(INDIRECT(ADDRESS(ROW(I176),R$222,4)):INDIRECT(ADDRESS(ROW(I176),S$222,4)))-40-SUM(INDIRECT(ADDRESS(ROW(I249),R$222,4)):INDIRECT(ADDRESS(ROW(I249),S$222,4)),INDIRECT(ADDRESS(ROW(I285),R$222,4)):INDIRECT(ADDRESS(ROW(I285),S$222,4)))</f>
        <v>-40</v>
      </c>
      <c r="S213" s="130">
        <f ca="1">SUMIFS(INDIRECT(ADDRESS(ROW(I176),R$222,4)):INDIRECT(ADDRESS(ROW(I176),S$222,4)),INDIRECT(ADDRESS(ROW(I176),R$222,4)):INDIRECT(ADDRESS(ROW(I176),S$222,4)),"&gt;8")-COUNTIFS(INDIRECT(ADDRESS(ROW(I176),R$222,4)):INDIRECT(ADDRESS(ROW(I176),S$222,4)),"&gt;8")*8-SUM(INDIRECT(ADDRESS(ROW(I285),R$222,4)):INDIRECT(ADDRESS(ROW(I285),S$222,4)))</f>
        <v>0</v>
      </c>
      <c r="T213" s="208">
        <f t="shared" ca="1" si="550"/>
        <v>0</v>
      </c>
      <c r="U213" s="197">
        <f ca="1">SUM(INDIRECT(ADDRESS(ROW(L176),U$222,4)):INDIRECT(ADDRESS(ROW(L176),V$222,4)))-40-SUM(INDIRECT(ADDRESS(ROW(L249),U$222,4)):INDIRECT(ADDRESS(ROW(L249),V$222,4)),INDIRECT(ADDRESS(ROW(L285),U$222,4)):INDIRECT(ADDRESS(ROW(L285),V$222,4)))</f>
        <v>-40</v>
      </c>
      <c r="V213" s="130">
        <f ca="1">SUMIFS(INDIRECT(ADDRESS(ROW(L176),U$222,4)):INDIRECT(ADDRESS(ROW(L176),V$222,4)),INDIRECT(ADDRESS(ROW(L176),U$222,4)):INDIRECT(ADDRESS(ROW(L176),V$222,4)),"&gt;8")-COUNTIFS(INDIRECT(ADDRESS(ROW(L176),U$222,4)):INDIRECT(ADDRESS(ROW(L176),V$222,4)),"&gt;8")*8-SUM(INDIRECT(ADDRESS(ROW(L285),U$222,4)):INDIRECT(ADDRESS(ROW(L285),V$222,4)))</f>
        <v>0</v>
      </c>
      <c r="W213" s="208">
        <f t="shared" ca="1" si="551"/>
        <v>0</v>
      </c>
      <c r="X213" s="197">
        <f ca="1">SUM(INDIRECT(ADDRESS(ROW(O176),X$222,4)):INDIRECT(ADDRESS(ROW(O176),Y$222,4)))-40-SUM(INDIRECT(ADDRESS(ROW(O249),X$222,4)):INDIRECT(ADDRESS(ROW(O249),Y$222,4)),INDIRECT(ADDRESS(ROW(O285),X$222,4)):INDIRECT(ADDRESS(ROW(O285),Y$222,4)))</f>
        <v>-40</v>
      </c>
      <c r="Y213" s="130">
        <f ca="1">SUMIFS(INDIRECT(ADDRESS(ROW(O176),X$222,4)):INDIRECT(ADDRESS(ROW(O176),Y$222,4)),INDIRECT(ADDRESS(ROW(O176),X$222,4)):INDIRECT(ADDRESS(ROW(O176),Y$222,4)),"&gt;8")-COUNTIFS(INDIRECT(ADDRESS(ROW(O176),X$222,4)):INDIRECT(ADDRESS(ROW(O176),Y$222,4)),"&gt;8")*8-SUM(INDIRECT(ADDRESS(ROW(O285),X$222,4)):INDIRECT(ADDRESS(ROW(O285),Y$222,4)))</f>
        <v>0</v>
      </c>
      <c r="Z213" s="208">
        <f t="shared" ca="1" si="552"/>
        <v>0</v>
      </c>
      <c r="AA213" s="197">
        <f ca="1">SUM(INDIRECT(ADDRESS(ROW(R176),AA$222,4)):INDIRECT(ADDRESS(ROW(R176),AB$222,4)))-40-SUM(INDIRECT(ADDRESS(ROW(R249),AA$222,4)):INDIRECT(ADDRESS(ROW(R249),AB$222,4)),INDIRECT(ADDRESS(ROW(R285),AA$222,4)):INDIRECT(ADDRESS(ROW(R285),AB$222,4)))</f>
        <v>-40</v>
      </c>
      <c r="AB213" s="130">
        <f ca="1">SUMIFS(INDIRECT(ADDRESS(ROW(R176),AA$222,4)):INDIRECT(ADDRESS(ROW(R176),AB$222,4)),INDIRECT(ADDRESS(ROW(R176),AA$222,4)):INDIRECT(ADDRESS(ROW(R176),AB$222,4)),"&gt;8")-COUNTIFS(INDIRECT(ADDRESS(ROW(R176),AA$222,4)):INDIRECT(ADDRESS(ROW(R176),AB$222,4)),"&gt;8")*8-SUM(INDIRECT(ADDRESS(ROW(R285),AA$222,4)):INDIRECT(ADDRESS(ROW(R285),AB$222,4)))</f>
        <v>0</v>
      </c>
      <c r="AC213" s="208">
        <f t="shared" ca="1" si="553"/>
        <v>0</v>
      </c>
      <c r="AD213" s="197">
        <f ca="1">IF($AB$222=45,0,SUM(INDIRECT(ADDRESS(ROW(U176),AD$222,4)):INDIRECT(ADDRESS(ROW(U176),AE$222,4)))-40-SUM(INDIRECT(ADDRESS(ROW(U249),AD$222,4)):INDIRECT(ADDRESS(ROW(U249),AE$222,4)),INDIRECT(ADDRESS(ROW(U285),AD$222,4)):INDIRECT(ADDRESS(ROW(U285),AE$222,4))))</f>
        <v>0</v>
      </c>
      <c r="AE213" s="130">
        <f ca="1">IF($AB$222=45,0,SUMIFS(INDIRECT(ADDRESS(ROW(U176),AD$222,4)):INDIRECT(ADDRESS(ROW(U176),AE$222,4)),INDIRECT(ADDRESS(ROW(U176),AD$222,4)):INDIRECT(ADDRESS(ROW(U176),AE$222,4)),"&gt;8")-COUNTIFS(INDIRECT(ADDRESS(ROW(U176),AD$222,4)):INDIRECT(ADDRESS(ROW(U176),AE$222,4)),"&gt;8")*8-SUM(INDIRECT(ADDRESS(ROW(U285),AD$222,4)):INDIRECT(ADDRESS(ROW(U285),AE$222,4))))</f>
        <v>0</v>
      </c>
      <c r="AF213" s="208">
        <f t="shared" ca="1" si="554"/>
        <v>0</v>
      </c>
      <c r="AG213" s="202">
        <f t="shared" ca="1" si="556"/>
        <v>0</v>
      </c>
      <c r="AH213"/>
      <c r="AI213"/>
      <c r="BA213" s="1"/>
      <c r="BB213" s="1"/>
      <c r="BD213" s="1"/>
      <c r="BE213" s="1"/>
      <c r="BF213" s="44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7:75">
      <c r="G214" s="1"/>
      <c r="H214" s="1"/>
      <c r="I214" s="1"/>
      <c r="J214" s="1"/>
      <c r="M214" s="43"/>
      <c r="N214" s="188" t="str">
        <f t="shared" si="549"/>
        <v>직원23</v>
      </c>
      <c r="O214" s="197">
        <f ca="1">SUM(INDIRECT(ADDRESS(ROW(F177),O$222,4)):INDIRECT(ADDRESS(ROW(F177),P$222,4)))-40-SUM(INDIRECT(ADDRESS(ROW(F250),O$222,4)):INDIRECT(ADDRESS(ROW(F250),P$222,4)),INDIRECT(ADDRESS(ROW(F286),O$222,4)):INDIRECT(ADDRESS(ROW(F286),P$222,4)))</f>
        <v>-40</v>
      </c>
      <c r="P214" s="130">
        <f ca="1">SUMIFS(INDIRECT(ADDRESS(ROW(F177),O$222,4)):INDIRECT(ADDRESS(ROW(F177),P$222,4)),INDIRECT(ADDRESS(ROW(F177),O$222,4)):INDIRECT(ADDRESS(ROW(F177),P$222,4)),"&gt;8")-COUNTIFS(INDIRECT(ADDRESS(ROW(F177),O$222,4)):INDIRECT(ADDRESS(ROW(F177),P$222,4)),"&gt;8")*8-SUM(INDIRECT(ADDRESS(ROW(F286),O$222,4)):INDIRECT(ADDRESS(ROW(F286),P$222,4)))</f>
        <v>0</v>
      </c>
      <c r="Q214" s="208">
        <f t="shared" ca="1" si="555"/>
        <v>0</v>
      </c>
      <c r="R214" s="197">
        <f ca="1">SUM(INDIRECT(ADDRESS(ROW(I177),R$222,4)):INDIRECT(ADDRESS(ROW(I177),S$222,4)))-40-SUM(INDIRECT(ADDRESS(ROW(I250),R$222,4)):INDIRECT(ADDRESS(ROW(I250),S$222,4)),INDIRECT(ADDRESS(ROW(I286),R$222,4)):INDIRECT(ADDRESS(ROW(I286),S$222,4)))</f>
        <v>-40</v>
      </c>
      <c r="S214" s="130">
        <f ca="1">SUMIFS(INDIRECT(ADDRESS(ROW(I177),R$222,4)):INDIRECT(ADDRESS(ROW(I177),S$222,4)),INDIRECT(ADDRESS(ROW(I177),R$222,4)):INDIRECT(ADDRESS(ROW(I177),S$222,4)),"&gt;8")-COUNTIFS(INDIRECT(ADDRESS(ROW(I177),R$222,4)):INDIRECT(ADDRESS(ROW(I177),S$222,4)),"&gt;8")*8-SUM(INDIRECT(ADDRESS(ROW(I286),R$222,4)):INDIRECT(ADDRESS(ROW(I286),S$222,4)))</f>
        <v>0</v>
      </c>
      <c r="T214" s="208">
        <f t="shared" ca="1" si="550"/>
        <v>0</v>
      </c>
      <c r="U214" s="197">
        <f ca="1">SUM(INDIRECT(ADDRESS(ROW(L177),U$222,4)):INDIRECT(ADDRESS(ROW(L177),V$222,4)))-40-SUM(INDIRECT(ADDRESS(ROW(L250),U$222,4)):INDIRECT(ADDRESS(ROW(L250),V$222,4)),INDIRECT(ADDRESS(ROW(L286),U$222,4)):INDIRECT(ADDRESS(ROW(L286),V$222,4)))</f>
        <v>-40</v>
      </c>
      <c r="V214" s="130">
        <f ca="1">SUMIFS(INDIRECT(ADDRESS(ROW(L177),U$222,4)):INDIRECT(ADDRESS(ROW(L177),V$222,4)),INDIRECT(ADDRESS(ROW(L177),U$222,4)):INDIRECT(ADDRESS(ROW(L177),V$222,4)),"&gt;8")-COUNTIFS(INDIRECT(ADDRESS(ROW(L177),U$222,4)):INDIRECT(ADDRESS(ROW(L177),V$222,4)),"&gt;8")*8-SUM(INDIRECT(ADDRESS(ROW(L286),U$222,4)):INDIRECT(ADDRESS(ROW(L286),V$222,4)))</f>
        <v>0</v>
      </c>
      <c r="W214" s="208">
        <f t="shared" ca="1" si="551"/>
        <v>0</v>
      </c>
      <c r="X214" s="197">
        <f ca="1">SUM(INDIRECT(ADDRESS(ROW(O177),X$222,4)):INDIRECT(ADDRESS(ROW(O177),Y$222,4)))-40-SUM(INDIRECT(ADDRESS(ROW(O250),X$222,4)):INDIRECT(ADDRESS(ROW(O250),Y$222,4)),INDIRECT(ADDRESS(ROW(O286),X$222,4)):INDIRECT(ADDRESS(ROW(O286),Y$222,4)))</f>
        <v>-40</v>
      </c>
      <c r="Y214" s="130">
        <f ca="1">SUMIFS(INDIRECT(ADDRESS(ROW(O177),X$222,4)):INDIRECT(ADDRESS(ROW(O177),Y$222,4)),INDIRECT(ADDRESS(ROW(O177),X$222,4)):INDIRECT(ADDRESS(ROW(O177),Y$222,4)),"&gt;8")-COUNTIFS(INDIRECT(ADDRESS(ROW(O177),X$222,4)):INDIRECT(ADDRESS(ROW(O177),Y$222,4)),"&gt;8")*8-SUM(INDIRECT(ADDRESS(ROW(O286),X$222,4)):INDIRECT(ADDRESS(ROW(O286),Y$222,4)))</f>
        <v>0</v>
      </c>
      <c r="Z214" s="208">
        <f t="shared" ca="1" si="552"/>
        <v>0</v>
      </c>
      <c r="AA214" s="197">
        <f ca="1">SUM(INDIRECT(ADDRESS(ROW(R177),AA$222,4)):INDIRECT(ADDRESS(ROW(R177),AB$222,4)))-40-SUM(INDIRECT(ADDRESS(ROW(R250),AA$222,4)):INDIRECT(ADDRESS(ROW(R250),AB$222,4)),INDIRECT(ADDRESS(ROW(R286),AA$222,4)):INDIRECT(ADDRESS(ROW(R286),AB$222,4)))</f>
        <v>-40</v>
      </c>
      <c r="AB214" s="130">
        <f ca="1">SUMIFS(INDIRECT(ADDRESS(ROW(R177),AA$222,4)):INDIRECT(ADDRESS(ROW(R177),AB$222,4)),INDIRECT(ADDRESS(ROW(R177),AA$222,4)):INDIRECT(ADDRESS(ROW(R177),AB$222,4)),"&gt;8")-COUNTIFS(INDIRECT(ADDRESS(ROW(R177),AA$222,4)):INDIRECT(ADDRESS(ROW(R177),AB$222,4)),"&gt;8")*8-SUM(INDIRECT(ADDRESS(ROW(R286),AA$222,4)):INDIRECT(ADDRESS(ROW(R286),AB$222,4)))</f>
        <v>0</v>
      </c>
      <c r="AC214" s="208">
        <f t="shared" ca="1" si="553"/>
        <v>0</v>
      </c>
      <c r="AD214" s="197">
        <f ca="1">IF($AB$222=45,0,SUM(INDIRECT(ADDRESS(ROW(U177),AD$222,4)):INDIRECT(ADDRESS(ROW(U177),AE$222,4)))-40-SUM(INDIRECT(ADDRESS(ROW(U250),AD$222,4)):INDIRECT(ADDRESS(ROW(U250),AE$222,4)),INDIRECT(ADDRESS(ROW(U286),AD$222,4)):INDIRECT(ADDRESS(ROW(U286),AE$222,4))))</f>
        <v>0</v>
      </c>
      <c r="AE214" s="130">
        <f ca="1">IF($AB$222=45,0,SUMIFS(INDIRECT(ADDRESS(ROW(U177),AD$222,4)):INDIRECT(ADDRESS(ROW(U177),AE$222,4)),INDIRECT(ADDRESS(ROW(U177),AD$222,4)):INDIRECT(ADDRESS(ROW(U177),AE$222,4)),"&gt;8")-COUNTIFS(INDIRECT(ADDRESS(ROW(U177),AD$222,4)):INDIRECT(ADDRESS(ROW(U177),AE$222,4)),"&gt;8")*8-SUM(INDIRECT(ADDRESS(ROW(U286),AD$222,4)):INDIRECT(ADDRESS(ROW(U286),AE$222,4))))</f>
        <v>0</v>
      </c>
      <c r="AF214" s="208">
        <f t="shared" ca="1" si="554"/>
        <v>0</v>
      </c>
      <c r="AG214" s="202">
        <f t="shared" ca="1" si="556"/>
        <v>0</v>
      </c>
      <c r="AH214"/>
      <c r="AI214"/>
      <c r="BA214" s="1"/>
      <c r="BB214" s="1"/>
      <c r="BD214" s="1"/>
      <c r="BE214" s="1"/>
      <c r="BF214" s="4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7:75">
      <c r="G215" s="1"/>
      <c r="H215" s="1"/>
      <c r="I215" s="1"/>
      <c r="J215" s="1"/>
      <c r="M215" s="43"/>
      <c r="N215" s="188" t="str">
        <f t="shared" si="549"/>
        <v>직원24</v>
      </c>
      <c r="O215" s="197">
        <f ca="1">SUM(INDIRECT(ADDRESS(ROW(F178),O$222,4)):INDIRECT(ADDRESS(ROW(F178),P$222,4)))-40-SUM(INDIRECT(ADDRESS(ROW(F251),O$222,4)):INDIRECT(ADDRESS(ROW(F251),P$222,4)),INDIRECT(ADDRESS(ROW(F287),O$222,4)):INDIRECT(ADDRESS(ROW(F287),P$222,4)))</f>
        <v>-40</v>
      </c>
      <c r="P215" s="130">
        <f ca="1">SUMIFS(INDIRECT(ADDRESS(ROW(F178),O$222,4)):INDIRECT(ADDRESS(ROW(F178),P$222,4)),INDIRECT(ADDRESS(ROW(F178),O$222,4)):INDIRECT(ADDRESS(ROW(F178),P$222,4)),"&gt;8")-COUNTIFS(INDIRECT(ADDRESS(ROW(F178),O$222,4)):INDIRECT(ADDRESS(ROW(F178),P$222,4)),"&gt;8")*8-SUM(INDIRECT(ADDRESS(ROW(F287),O$222,4)):INDIRECT(ADDRESS(ROW(F287),P$222,4)))</f>
        <v>0</v>
      </c>
      <c r="Q215" s="208">
        <f t="shared" ca="1" si="555"/>
        <v>0</v>
      </c>
      <c r="R215" s="197">
        <f ca="1">SUM(INDIRECT(ADDRESS(ROW(I178),R$222,4)):INDIRECT(ADDRESS(ROW(I178),S$222,4)))-40-SUM(INDIRECT(ADDRESS(ROW(I251),R$222,4)):INDIRECT(ADDRESS(ROW(I251),S$222,4)),INDIRECT(ADDRESS(ROW(I287),R$222,4)):INDIRECT(ADDRESS(ROW(I287),S$222,4)))</f>
        <v>-40</v>
      </c>
      <c r="S215" s="130">
        <f ca="1">SUMIFS(INDIRECT(ADDRESS(ROW(I178),R$222,4)):INDIRECT(ADDRESS(ROW(I178),S$222,4)),INDIRECT(ADDRESS(ROW(I178),R$222,4)):INDIRECT(ADDRESS(ROW(I178),S$222,4)),"&gt;8")-COUNTIFS(INDIRECT(ADDRESS(ROW(I178),R$222,4)):INDIRECT(ADDRESS(ROW(I178),S$222,4)),"&gt;8")*8-SUM(INDIRECT(ADDRESS(ROW(I287),R$222,4)):INDIRECT(ADDRESS(ROW(I287),S$222,4)))</f>
        <v>0</v>
      </c>
      <c r="T215" s="208">
        <f t="shared" ca="1" si="550"/>
        <v>0</v>
      </c>
      <c r="U215" s="197">
        <f ca="1">SUM(INDIRECT(ADDRESS(ROW(L178),U$222,4)):INDIRECT(ADDRESS(ROW(L178),V$222,4)))-40-SUM(INDIRECT(ADDRESS(ROW(L251),U$222,4)):INDIRECT(ADDRESS(ROW(L251),V$222,4)),INDIRECT(ADDRESS(ROW(L287),U$222,4)):INDIRECT(ADDRESS(ROW(L287),V$222,4)))</f>
        <v>-40</v>
      </c>
      <c r="V215" s="130">
        <f ca="1">SUMIFS(INDIRECT(ADDRESS(ROW(L178),U$222,4)):INDIRECT(ADDRESS(ROW(L178),V$222,4)),INDIRECT(ADDRESS(ROW(L178),U$222,4)):INDIRECT(ADDRESS(ROW(L178),V$222,4)),"&gt;8")-COUNTIFS(INDIRECT(ADDRESS(ROW(L178),U$222,4)):INDIRECT(ADDRESS(ROW(L178),V$222,4)),"&gt;8")*8-SUM(INDIRECT(ADDRESS(ROW(L287),U$222,4)):INDIRECT(ADDRESS(ROW(L287),V$222,4)))</f>
        <v>0</v>
      </c>
      <c r="W215" s="208">
        <f t="shared" ca="1" si="551"/>
        <v>0</v>
      </c>
      <c r="X215" s="197">
        <f ca="1">SUM(INDIRECT(ADDRESS(ROW(O178),X$222,4)):INDIRECT(ADDRESS(ROW(O178),Y$222,4)))-40-SUM(INDIRECT(ADDRESS(ROW(O251),X$222,4)):INDIRECT(ADDRESS(ROW(O251),Y$222,4)),INDIRECT(ADDRESS(ROW(O287),X$222,4)):INDIRECT(ADDRESS(ROW(O287),Y$222,4)))</f>
        <v>-40</v>
      </c>
      <c r="Y215" s="130">
        <f ca="1">SUMIFS(INDIRECT(ADDRESS(ROW(O178),X$222,4)):INDIRECT(ADDRESS(ROW(O178),Y$222,4)),INDIRECT(ADDRESS(ROW(O178),X$222,4)):INDIRECT(ADDRESS(ROW(O178),Y$222,4)),"&gt;8")-COUNTIFS(INDIRECT(ADDRESS(ROW(O178),X$222,4)):INDIRECT(ADDRESS(ROW(O178),Y$222,4)),"&gt;8")*8-SUM(INDIRECT(ADDRESS(ROW(O287),X$222,4)):INDIRECT(ADDRESS(ROW(O287),Y$222,4)))</f>
        <v>0</v>
      </c>
      <c r="Z215" s="208">
        <f t="shared" ca="1" si="552"/>
        <v>0</v>
      </c>
      <c r="AA215" s="197">
        <f ca="1">SUM(INDIRECT(ADDRESS(ROW(R178),AA$222,4)):INDIRECT(ADDRESS(ROW(R178),AB$222,4)))-40-SUM(INDIRECT(ADDRESS(ROW(R251),AA$222,4)):INDIRECT(ADDRESS(ROW(R251),AB$222,4)),INDIRECT(ADDRESS(ROW(R287),AA$222,4)):INDIRECT(ADDRESS(ROW(R287),AB$222,4)))</f>
        <v>-40</v>
      </c>
      <c r="AB215" s="130">
        <f ca="1">SUMIFS(INDIRECT(ADDRESS(ROW(R178),AA$222,4)):INDIRECT(ADDRESS(ROW(R178),AB$222,4)),INDIRECT(ADDRESS(ROW(R178),AA$222,4)):INDIRECT(ADDRESS(ROW(R178),AB$222,4)),"&gt;8")-COUNTIFS(INDIRECT(ADDRESS(ROW(R178),AA$222,4)):INDIRECT(ADDRESS(ROW(R178),AB$222,4)),"&gt;8")*8-SUM(INDIRECT(ADDRESS(ROW(R287),AA$222,4)):INDIRECT(ADDRESS(ROW(R287),AB$222,4)))</f>
        <v>0</v>
      </c>
      <c r="AC215" s="208">
        <f t="shared" ca="1" si="553"/>
        <v>0</v>
      </c>
      <c r="AD215" s="197">
        <f ca="1">IF($AB$222=45,0,SUM(INDIRECT(ADDRESS(ROW(U178),AD$222,4)):INDIRECT(ADDRESS(ROW(U178),AE$222,4)))-40-SUM(INDIRECT(ADDRESS(ROW(U251),AD$222,4)):INDIRECT(ADDRESS(ROW(U251),AE$222,4)),INDIRECT(ADDRESS(ROW(U287),AD$222,4)):INDIRECT(ADDRESS(ROW(U287),AE$222,4))))</f>
        <v>0</v>
      </c>
      <c r="AE215" s="130">
        <f ca="1">IF($AB$222=45,0,SUMIFS(INDIRECT(ADDRESS(ROW(U178),AD$222,4)):INDIRECT(ADDRESS(ROW(U178),AE$222,4)),INDIRECT(ADDRESS(ROW(U178),AD$222,4)):INDIRECT(ADDRESS(ROW(U178),AE$222,4)),"&gt;8")-COUNTIFS(INDIRECT(ADDRESS(ROW(U178),AD$222,4)):INDIRECT(ADDRESS(ROW(U178),AE$222,4)),"&gt;8")*8-SUM(INDIRECT(ADDRESS(ROW(U287),AD$222,4)):INDIRECT(ADDRESS(ROW(U287),AE$222,4))))</f>
        <v>0</v>
      </c>
      <c r="AF215" s="208">
        <f t="shared" ca="1" si="554"/>
        <v>0</v>
      </c>
      <c r="AG215" s="202">
        <f t="shared" ca="1" si="556"/>
        <v>0</v>
      </c>
      <c r="AH215"/>
      <c r="AI215"/>
      <c r="BA215" s="1"/>
      <c r="BB215" s="1"/>
      <c r="BD215" s="1"/>
      <c r="BE215" s="1"/>
      <c r="BF215" s="44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7:75">
      <c r="G216" s="1"/>
      <c r="H216" s="1"/>
      <c r="I216" s="1"/>
      <c r="J216" s="1"/>
      <c r="M216" s="43"/>
      <c r="N216" s="188" t="str">
        <f t="shared" si="549"/>
        <v>직원25</v>
      </c>
      <c r="O216" s="197">
        <f ca="1">SUM(INDIRECT(ADDRESS(ROW(F179),O$222,4)):INDIRECT(ADDRESS(ROW(F179),P$222,4)))-40-SUM(INDIRECT(ADDRESS(ROW(F252),O$222,4)):INDIRECT(ADDRESS(ROW(F252),P$222,4)),INDIRECT(ADDRESS(ROW(F288),O$222,4)):INDIRECT(ADDRESS(ROW(F288),P$222,4)))</f>
        <v>-40</v>
      </c>
      <c r="P216" s="130">
        <f ca="1">SUMIFS(INDIRECT(ADDRESS(ROW(F179),O$222,4)):INDIRECT(ADDRESS(ROW(F179),P$222,4)),INDIRECT(ADDRESS(ROW(F179),O$222,4)):INDIRECT(ADDRESS(ROW(F179),P$222,4)),"&gt;8")-COUNTIFS(INDIRECT(ADDRESS(ROW(F179),O$222,4)):INDIRECT(ADDRESS(ROW(F179),P$222,4)),"&gt;8")*8-SUM(INDIRECT(ADDRESS(ROW(F288),O$222,4)):INDIRECT(ADDRESS(ROW(F288),P$222,4)))</f>
        <v>0</v>
      </c>
      <c r="Q216" s="208">
        <f t="shared" ca="1" si="555"/>
        <v>0</v>
      </c>
      <c r="R216" s="197">
        <f ca="1">SUM(INDIRECT(ADDRESS(ROW(I179),R$222,4)):INDIRECT(ADDRESS(ROW(I179),S$222,4)))-40-SUM(INDIRECT(ADDRESS(ROW(I252),R$222,4)):INDIRECT(ADDRESS(ROW(I252),S$222,4)),INDIRECT(ADDRESS(ROW(I288),R$222,4)):INDIRECT(ADDRESS(ROW(I288),S$222,4)))</f>
        <v>-40</v>
      </c>
      <c r="S216" s="130">
        <f ca="1">SUMIFS(INDIRECT(ADDRESS(ROW(I179),R$222,4)):INDIRECT(ADDRESS(ROW(I179),S$222,4)),INDIRECT(ADDRESS(ROW(I179),R$222,4)):INDIRECT(ADDRESS(ROW(I179),S$222,4)),"&gt;8")-COUNTIFS(INDIRECT(ADDRESS(ROW(I179),R$222,4)):INDIRECT(ADDRESS(ROW(I179),S$222,4)),"&gt;8")*8-SUM(INDIRECT(ADDRESS(ROW(I288),R$222,4)):INDIRECT(ADDRESS(ROW(I288),S$222,4)))</f>
        <v>0</v>
      </c>
      <c r="T216" s="208">
        <f t="shared" ca="1" si="550"/>
        <v>0</v>
      </c>
      <c r="U216" s="197">
        <f ca="1">SUM(INDIRECT(ADDRESS(ROW(L179),U$222,4)):INDIRECT(ADDRESS(ROW(L179),V$222,4)))-40-SUM(INDIRECT(ADDRESS(ROW(L252),U$222,4)):INDIRECT(ADDRESS(ROW(L252),V$222,4)),INDIRECT(ADDRESS(ROW(L288),U$222,4)):INDIRECT(ADDRESS(ROW(L288),V$222,4)))</f>
        <v>-40</v>
      </c>
      <c r="V216" s="130">
        <f ca="1">SUMIFS(INDIRECT(ADDRESS(ROW(L179),U$222,4)):INDIRECT(ADDRESS(ROW(L179),V$222,4)),INDIRECT(ADDRESS(ROW(L179),U$222,4)):INDIRECT(ADDRESS(ROW(L179),V$222,4)),"&gt;8")-COUNTIFS(INDIRECT(ADDRESS(ROW(L179),U$222,4)):INDIRECT(ADDRESS(ROW(L179),V$222,4)),"&gt;8")*8-SUM(INDIRECT(ADDRESS(ROW(L288),U$222,4)):INDIRECT(ADDRESS(ROW(L288),V$222,4)))</f>
        <v>0</v>
      </c>
      <c r="W216" s="208">
        <f t="shared" ca="1" si="551"/>
        <v>0</v>
      </c>
      <c r="X216" s="197">
        <f ca="1">SUM(INDIRECT(ADDRESS(ROW(O179),X$222,4)):INDIRECT(ADDRESS(ROW(O179),Y$222,4)))-40-SUM(INDIRECT(ADDRESS(ROW(O252),X$222,4)):INDIRECT(ADDRESS(ROW(O252),Y$222,4)),INDIRECT(ADDRESS(ROW(O288),X$222,4)):INDIRECT(ADDRESS(ROW(O288),Y$222,4)))</f>
        <v>-40</v>
      </c>
      <c r="Y216" s="130">
        <f ca="1">SUMIFS(INDIRECT(ADDRESS(ROW(O179),X$222,4)):INDIRECT(ADDRESS(ROW(O179),Y$222,4)),INDIRECT(ADDRESS(ROW(O179),X$222,4)):INDIRECT(ADDRESS(ROW(O179),Y$222,4)),"&gt;8")-COUNTIFS(INDIRECT(ADDRESS(ROW(O179),X$222,4)):INDIRECT(ADDRESS(ROW(O179),Y$222,4)),"&gt;8")*8-SUM(INDIRECT(ADDRESS(ROW(O288),X$222,4)):INDIRECT(ADDRESS(ROW(O288),Y$222,4)))</f>
        <v>0</v>
      </c>
      <c r="Z216" s="208">
        <f t="shared" ca="1" si="552"/>
        <v>0</v>
      </c>
      <c r="AA216" s="197">
        <f ca="1">SUM(INDIRECT(ADDRESS(ROW(R179),AA$222,4)):INDIRECT(ADDRESS(ROW(R179),AB$222,4)))-40-SUM(INDIRECT(ADDRESS(ROW(R252),AA$222,4)):INDIRECT(ADDRESS(ROW(R252),AB$222,4)),INDIRECT(ADDRESS(ROW(R288),AA$222,4)):INDIRECT(ADDRESS(ROW(R288),AB$222,4)))</f>
        <v>-40</v>
      </c>
      <c r="AB216" s="130">
        <f ca="1">SUMIFS(INDIRECT(ADDRESS(ROW(R179),AA$222,4)):INDIRECT(ADDRESS(ROW(R179),AB$222,4)),INDIRECT(ADDRESS(ROW(R179),AA$222,4)):INDIRECT(ADDRESS(ROW(R179),AB$222,4)),"&gt;8")-COUNTIFS(INDIRECT(ADDRESS(ROW(R179),AA$222,4)):INDIRECT(ADDRESS(ROW(R179),AB$222,4)),"&gt;8")*8-SUM(INDIRECT(ADDRESS(ROW(R288),AA$222,4)):INDIRECT(ADDRESS(ROW(R288),AB$222,4)))</f>
        <v>0</v>
      </c>
      <c r="AC216" s="208">
        <f t="shared" ca="1" si="553"/>
        <v>0</v>
      </c>
      <c r="AD216" s="197">
        <f ca="1">IF($AB$222=45,0,SUM(INDIRECT(ADDRESS(ROW(U179),AD$222,4)):INDIRECT(ADDRESS(ROW(U179),AE$222,4)))-40-SUM(INDIRECT(ADDRESS(ROW(U252),AD$222,4)):INDIRECT(ADDRESS(ROW(U252),AE$222,4)),INDIRECT(ADDRESS(ROW(U288),AD$222,4)):INDIRECT(ADDRESS(ROW(U288),AE$222,4))))</f>
        <v>0</v>
      </c>
      <c r="AE216" s="130">
        <f ca="1">IF($AB$222=45,0,SUMIFS(INDIRECT(ADDRESS(ROW(U179),AD$222,4)):INDIRECT(ADDRESS(ROW(U179),AE$222,4)),INDIRECT(ADDRESS(ROW(U179),AD$222,4)):INDIRECT(ADDRESS(ROW(U179),AE$222,4)),"&gt;8")-COUNTIFS(INDIRECT(ADDRESS(ROW(U179),AD$222,4)):INDIRECT(ADDRESS(ROW(U179),AE$222,4)),"&gt;8")*8-SUM(INDIRECT(ADDRESS(ROW(U288),AD$222,4)):INDIRECT(ADDRESS(ROW(U288),AE$222,4))))</f>
        <v>0</v>
      </c>
      <c r="AF216" s="208">
        <f t="shared" ca="1" si="554"/>
        <v>0</v>
      </c>
      <c r="AG216" s="202">
        <f t="shared" ca="1" si="556"/>
        <v>0</v>
      </c>
      <c r="AH216"/>
      <c r="AI216"/>
      <c r="BA216" s="1"/>
      <c r="BB216" s="1"/>
      <c r="BD216" s="1"/>
      <c r="BE216" s="1"/>
      <c r="BF216" s="44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7:75">
      <c r="G217" s="1"/>
      <c r="H217" s="1"/>
      <c r="I217" s="1"/>
      <c r="J217" s="1"/>
      <c r="M217" s="43"/>
      <c r="N217" s="188" t="str">
        <f t="shared" si="549"/>
        <v>직원26</v>
      </c>
      <c r="O217" s="197">
        <f ca="1">SUM(INDIRECT(ADDRESS(ROW(F180),O$222,4)):INDIRECT(ADDRESS(ROW(F180),P$222,4)))-40-SUM(INDIRECT(ADDRESS(ROW(F253),O$222,4)):INDIRECT(ADDRESS(ROW(F253),P$222,4)),INDIRECT(ADDRESS(ROW(F289),O$222,4)):INDIRECT(ADDRESS(ROW(F289),P$222,4)))</f>
        <v>-40</v>
      </c>
      <c r="P217" s="130">
        <f ca="1">SUMIFS(INDIRECT(ADDRESS(ROW(F180),O$222,4)):INDIRECT(ADDRESS(ROW(F180),P$222,4)),INDIRECT(ADDRESS(ROW(F180),O$222,4)):INDIRECT(ADDRESS(ROW(F180),P$222,4)),"&gt;8")-COUNTIFS(INDIRECT(ADDRESS(ROW(F180),O$222,4)):INDIRECT(ADDRESS(ROW(F180),P$222,4)),"&gt;8")*8-SUM(INDIRECT(ADDRESS(ROW(F289),O$222,4)):INDIRECT(ADDRESS(ROW(F289),P$222,4)))</f>
        <v>0</v>
      </c>
      <c r="Q217" s="208">
        <f t="shared" ca="1" si="555"/>
        <v>0</v>
      </c>
      <c r="R217" s="197">
        <f ca="1">SUM(INDIRECT(ADDRESS(ROW(I180),R$222,4)):INDIRECT(ADDRESS(ROW(I180),S$222,4)))-40-SUM(INDIRECT(ADDRESS(ROW(I253),R$222,4)):INDIRECT(ADDRESS(ROW(I253),S$222,4)),INDIRECT(ADDRESS(ROW(I289),R$222,4)):INDIRECT(ADDRESS(ROW(I289),S$222,4)))</f>
        <v>-40</v>
      </c>
      <c r="S217" s="130">
        <f ca="1">SUMIFS(INDIRECT(ADDRESS(ROW(I180),R$222,4)):INDIRECT(ADDRESS(ROW(I180),S$222,4)),INDIRECT(ADDRESS(ROW(I180),R$222,4)):INDIRECT(ADDRESS(ROW(I180),S$222,4)),"&gt;8")-COUNTIFS(INDIRECT(ADDRESS(ROW(I180),R$222,4)):INDIRECT(ADDRESS(ROW(I180),S$222,4)),"&gt;8")*8-SUM(INDIRECT(ADDRESS(ROW(I289),R$222,4)):INDIRECT(ADDRESS(ROW(I289),S$222,4)))</f>
        <v>0</v>
      </c>
      <c r="T217" s="208">
        <f t="shared" ca="1" si="550"/>
        <v>0</v>
      </c>
      <c r="U217" s="197">
        <f ca="1">SUM(INDIRECT(ADDRESS(ROW(L180),U$222,4)):INDIRECT(ADDRESS(ROW(L180),V$222,4)))-40-SUM(INDIRECT(ADDRESS(ROW(L253),U$222,4)):INDIRECT(ADDRESS(ROW(L253),V$222,4)),INDIRECT(ADDRESS(ROW(L289),U$222,4)):INDIRECT(ADDRESS(ROW(L289),V$222,4)))</f>
        <v>-40</v>
      </c>
      <c r="V217" s="130">
        <f ca="1">SUMIFS(INDIRECT(ADDRESS(ROW(L180),U$222,4)):INDIRECT(ADDRESS(ROW(L180),V$222,4)),INDIRECT(ADDRESS(ROW(L180),U$222,4)):INDIRECT(ADDRESS(ROW(L180),V$222,4)),"&gt;8")-COUNTIFS(INDIRECT(ADDRESS(ROW(L180),U$222,4)):INDIRECT(ADDRESS(ROW(L180),V$222,4)),"&gt;8")*8-SUM(INDIRECT(ADDRESS(ROW(L289),U$222,4)):INDIRECT(ADDRESS(ROW(L289),V$222,4)))</f>
        <v>0</v>
      </c>
      <c r="W217" s="208">
        <f t="shared" ca="1" si="551"/>
        <v>0</v>
      </c>
      <c r="X217" s="197">
        <f ca="1">SUM(INDIRECT(ADDRESS(ROW(O180),X$222,4)):INDIRECT(ADDRESS(ROW(O180),Y$222,4)))-40-SUM(INDIRECT(ADDRESS(ROW(O253),X$222,4)):INDIRECT(ADDRESS(ROW(O253),Y$222,4)),INDIRECT(ADDRESS(ROW(O289),X$222,4)):INDIRECT(ADDRESS(ROW(O289),Y$222,4)))</f>
        <v>-40</v>
      </c>
      <c r="Y217" s="130">
        <f ca="1">SUMIFS(INDIRECT(ADDRESS(ROW(O180),X$222,4)):INDIRECT(ADDRESS(ROW(O180),Y$222,4)),INDIRECT(ADDRESS(ROW(O180),X$222,4)):INDIRECT(ADDRESS(ROW(O180),Y$222,4)),"&gt;8")-COUNTIFS(INDIRECT(ADDRESS(ROW(O180),X$222,4)):INDIRECT(ADDRESS(ROW(O180),Y$222,4)),"&gt;8")*8-SUM(INDIRECT(ADDRESS(ROW(O289),X$222,4)):INDIRECT(ADDRESS(ROW(O289),Y$222,4)))</f>
        <v>0</v>
      </c>
      <c r="Z217" s="208">
        <f t="shared" ca="1" si="552"/>
        <v>0</v>
      </c>
      <c r="AA217" s="197">
        <f ca="1">SUM(INDIRECT(ADDRESS(ROW(R180),AA$222,4)):INDIRECT(ADDRESS(ROW(R180),AB$222,4)))-40-SUM(INDIRECT(ADDRESS(ROW(R253),AA$222,4)):INDIRECT(ADDRESS(ROW(R253),AB$222,4)),INDIRECT(ADDRESS(ROW(R289),AA$222,4)):INDIRECT(ADDRESS(ROW(R289),AB$222,4)))</f>
        <v>-40</v>
      </c>
      <c r="AB217" s="130">
        <f ca="1">SUMIFS(INDIRECT(ADDRESS(ROW(R180),AA$222,4)):INDIRECT(ADDRESS(ROW(R180),AB$222,4)),INDIRECT(ADDRESS(ROW(R180),AA$222,4)):INDIRECT(ADDRESS(ROW(R180),AB$222,4)),"&gt;8")-COUNTIFS(INDIRECT(ADDRESS(ROW(R180),AA$222,4)):INDIRECT(ADDRESS(ROW(R180),AB$222,4)),"&gt;8")*8-SUM(INDIRECT(ADDRESS(ROW(R289),AA$222,4)):INDIRECT(ADDRESS(ROW(R289),AB$222,4)))</f>
        <v>0</v>
      </c>
      <c r="AC217" s="208">
        <f t="shared" ca="1" si="553"/>
        <v>0</v>
      </c>
      <c r="AD217" s="197">
        <f ca="1">IF($AB$222=45,0,SUM(INDIRECT(ADDRESS(ROW(U180),AD$222,4)):INDIRECT(ADDRESS(ROW(U180),AE$222,4)))-40-SUM(INDIRECT(ADDRESS(ROW(U253),AD$222,4)):INDIRECT(ADDRESS(ROW(U253),AE$222,4)),INDIRECT(ADDRESS(ROW(U289),AD$222,4)):INDIRECT(ADDRESS(ROW(U289),AE$222,4))))</f>
        <v>0</v>
      </c>
      <c r="AE217" s="130">
        <f ca="1">IF($AB$222=45,0,SUMIFS(INDIRECT(ADDRESS(ROW(U180),AD$222,4)):INDIRECT(ADDRESS(ROW(U180),AE$222,4)),INDIRECT(ADDRESS(ROW(U180),AD$222,4)):INDIRECT(ADDRESS(ROW(U180),AE$222,4)),"&gt;8")-COUNTIFS(INDIRECT(ADDRESS(ROW(U180),AD$222,4)):INDIRECT(ADDRESS(ROW(U180),AE$222,4)),"&gt;8")*8-SUM(INDIRECT(ADDRESS(ROW(U289),AD$222,4)):INDIRECT(ADDRESS(ROW(U289),AE$222,4))))</f>
        <v>0</v>
      </c>
      <c r="AF217" s="208">
        <f t="shared" ca="1" si="554"/>
        <v>0</v>
      </c>
      <c r="AG217" s="202">
        <f t="shared" ca="1" si="556"/>
        <v>0</v>
      </c>
      <c r="AH217"/>
      <c r="AI217"/>
      <c r="BA217" s="1"/>
      <c r="BB217" s="1"/>
      <c r="BD217" s="1"/>
      <c r="BE217" s="1"/>
      <c r="BF217" s="44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7:75">
      <c r="G218" s="1"/>
      <c r="H218" s="1"/>
      <c r="I218" s="1"/>
      <c r="J218" s="1"/>
      <c r="M218" s="43"/>
      <c r="N218" s="188" t="str">
        <f t="shared" si="549"/>
        <v>직원27</v>
      </c>
      <c r="O218" s="197">
        <f ca="1">SUM(INDIRECT(ADDRESS(ROW(F181),O$222,4)):INDIRECT(ADDRESS(ROW(F181),P$222,4)))-40-SUM(INDIRECT(ADDRESS(ROW(F254),O$222,4)):INDIRECT(ADDRESS(ROW(F254),P$222,4)),INDIRECT(ADDRESS(ROW(F290),O$222,4)):INDIRECT(ADDRESS(ROW(F290),P$222,4)))</f>
        <v>-40</v>
      </c>
      <c r="P218" s="130">
        <f ca="1">SUMIFS(INDIRECT(ADDRESS(ROW(F181),O$222,4)):INDIRECT(ADDRESS(ROW(F181),P$222,4)),INDIRECT(ADDRESS(ROW(F181),O$222,4)):INDIRECT(ADDRESS(ROW(F181),P$222,4)),"&gt;8")-COUNTIFS(INDIRECT(ADDRESS(ROW(F181),O$222,4)):INDIRECT(ADDRESS(ROW(F181),P$222,4)),"&gt;8")*8-SUM(INDIRECT(ADDRESS(ROW(F290),O$222,4)):INDIRECT(ADDRESS(ROW(F290),P$222,4)))</f>
        <v>0</v>
      </c>
      <c r="Q218" s="208">
        <f t="shared" ca="1" si="555"/>
        <v>0</v>
      </c>
      <c r="R218" s="197">
        <f ca="1">SUM(INDIRECT(ADDRESS(ROW(I181),R$222,4)):INDIRECT(ADDRESS(ROW(I181),S$222,4)))-40-SUM(INDIRECT(ADDRESS(ROW(I254),R$222,4)):INDIRECT(ADDRESS(ROW(I254),S$222,4)),INDIRECT(ADDRESS(ROW(I290),R$222,4)):INDIRECT(ADDRESS(ROW(I290),S$222,4)))</f>
        <v>-40</v>
      </c>
      <c r="S218" s="130">
        <f ca="1">SUMIFS(INDIRECT(ADDRESS(ROW(I181),R$222,4)):INDIRECT(ADDRESS(ROW(I181),S$222,4)),INDIRECT(ADDRESS(ROW(I181),R$222,4)):INDIRECT(ADDRESS(ROW(I181),S$222,4)),"&gt;8")-COUNTIFS(INDIRECT(ADDRESS(ROW(I181),R$222,4)):INDIRECT(ADDRESS(ROW(I181),S$222,4)),"&gt;8")*8-SUM(INDIRECT(ADDRESS(ROW(I290),R$222,4)):INDIRECT(ADDRESS(ROW(I290),S$222,4)))</f>
        <v>0</v>
      </c>
      <c r="T218" s="208">
        <f t="shared" ca="1" si="550"/>
        <v>0</v>
      </c>
      <c r="U218" s="197">
        <f ca="1">SUM(INDIRECT(ADDRESS(ROW(L181),U$222,4)):INDIRECT(ADDRESS(ROW(L181),V$222,4)))-40-SUM(INDIRECT(ADDRESS(ROW(L254),U$222,4)):INDIRECT(ADDRESS(ROW(L254),V$222,4)),INDIRECT(ADDRESS(ROW(L290),U$222,4)):INDIRECT(ADDRESS(ROW(L290),V$222,4)))</f>
        <v>-40</v>
      </c>
      <c r="V218" s="130">
        <f ca="1">SUMIFS(INDIRECT(ADDRESS(ROW(L181),U$222,4)):INDIRECT(ADDRESS(ROW(L181),V$222,4)),INDIRECT(ADDRESS(ROW(L181),U$222,4)):INDIRECT(ADDRESS(ROW(L181),V$222,4)),"&gt;8")-COUNTIFS(INDIRECT(ADDRESS(ROW(L181),U$222,4)):INDIRECT(ADDRESS(ROW(L181),V$222,4)),"&gt;8")*8-SUM(INDIRECT(ADDRESS(ROW(L290),U$222,4)):INDIRECT(ADDRESS(ROW(L290),V$222,4)))</f>
        <v>0</v>
      </c>
      <c r="W218" s="208">
        <f t="shared" ca="1" si="551"/>
        <v>0</v>
      </c>
      <c r="X218" s="197">
        <f ca="1">SUM(INDIRECT(ADDRESS(ROW(O181),X$222,4)):INDIRECT(ADDRESS(ROW(O181),Y$222,4)))-40-SUM(INDIRECT(ADDRESS(ROW(O254),X$222,4)):INDIRECT(ADDRESS(ROW(O254),Y$222,4)),INDIRECT(ADDRESS(ROW(O290),X$222,4)):INDIRECT(ADDRESS(ROW(O290),Y$222,4)))</f>
        <v>-40</v>
      </c>
      <c r="Y218" s="130">
        <f ca="1">SUMIFS(INDIRECT(ADDRESS(ROW(O181),X$222,4)):INDIRECT(ADDRESS(ROW(O181),Y$222,4)),INDIRECT(ADDRESS(ROW(O181),X$222,4)):INDIRECT(ADDRESS(ROW(O181),Y$222,4)),"&gt;8")-COUNTIFS(INDIRECT(ADDRESS(ROW(O181),X$222,4)):INDIRECT(ADDRESS(ROW(O181),Y$222,4)),"&gt;8")*8-SUM(INDIRECT(ADDRESS(ROW(O290),X$222,4)):INDIRECT(ADDRESS(ROW(O290),Y$222,4)))</f>
        <v>0</v>
      </c>
      <c r="Z218" s="208">
        <f t="shared" ca="1" si="552"/>
        <v>0</v>
      </c>
      <c r="AA218" s="197">
        <f ca="1">SUM(INDIRECT(ADDRESS(ROW(R181),AA$222,4)):INDIRECT(ADDRESS(ROW(R181),AB$222,4)))-40-SUM(INDIRECT(ADDRESS(ROW(R254),AA$222,4)):INDIRECT(ADDRESS(ROW(R254),AB$222,4)),INDIRECT(ADDRESS(ROW(R290),AA$222,4)):INDIRECT(ADDRESS(ROW(R290),AB$222,4)))</f>
        <v>-40</v>
      </c>
      <c r="AB218" s="130">
        <f ca="1">SUMIFS(INDIRECT(ADDRESS(ROW(R181),AA$222,4)):INDIRECT(ADDRESS(ROW(R181),AB$222,4)),INDIRECT(ADDRESS(ROW(R181),AA$222,4)):INDIRECT(ADDRESS(ROW(R181),AB$222,4)),"&gt;8")-COUNTIFS(INDIRECT(ADDRESS(ROW(R181),AA$222,4)):INDIRECT(ADDRESS(ROW(R181),AB$222,4)),"&gt;8")*8-SUM(INDIRECT(ADDRESS(ROW(R290),AA$222,4)):INDIRECT(ADDRESS(ROW(R290),AB$222,4)))</f>
        <v>0</v>
      </c>
      <c r="AC218" s="208">
        <f t="shared" ca="1" si="553"/>
        <v>0</v>
      </c>
      <c r="AD218" s="197">
        <f ca="1">IF($AB$222=45,0,SUM(INDIRECT(ADDRESS(ROW(U181),AD$222,4)):INDIRECT(ADDRESS(ROW(U181),AE$222,4)))-40-SUM(INDIRECT(ADDRESS(ROW(U254),AD$222,4)):INDIRECT(ADDRESS(ROW(U254),AE$222,4)),INDIRECT(ADDRESS(ROW(U290),AD$222,4)):INDIRECT(ADDRESS(ROW(U290),AE$222,4))))</f>
        <v>0</v>
      </c>
      <c r="AE218" s="130">
        <f ca="1">IF($AB$222=45,0,SUMIFS(INDIRECT(ADDRESS(ROW(U181),AD$222,4)):INDIRECT(ADDRESS(ROW(U181),AE$222,4)),INDIRECT(ADDRESS(ROW(U181),AD$222,4)):INDIRECT(ADDRESS(ROW(U181),AE$222,4)),"&gt;8")-COUNTIFS(INDIRECT(ADDRESS(ROW(U181),AD$222,4)):INDIRECT(ADDRESS(ROW(U181),AE$222,4)),"&gt;8")*8-SUM(INDIRECT(ADDRESS(ROW(U290),AD$222,4)):INDIRECT(ADDRESS(ROW(U290),AE$222,4))))</f>
        <v>0</v>
      </c>
      <c r="AF218" s="208">
        <f t="shared" ca="1" si="554"/>
        <v>0</v>
      </c>
      <c r="AG218" s="202">
        <f t="shared" ca="1" si="556"/>
        <v>0</v>
      </c>
      <c r="AH218"/>
      <c r="AI218"/>
      <c r="BA218" s="1"/>
      <c r="BB218" s="1"/>
      <c r="BD218" s="1"/>
      <c r="BE218" s="1"/>
      <c r="BF218" s="44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7:75">
      <c r="G219" s="1"/>
      <c r="H219" s="1"/>
      <c r="I219" s="1"/>
      <c r="J219" s="1"/>
      <c r="M219" s="43"/>
      <c r="N219" s="188" t="str">
        <f t="shared" si="549"/>
        <v>직원28</v>
      </c>
      <c r="O219" s="197">
        <f ca="1">SUM(INDIRECT(ADDRESS(ROW(F182),O$222,4)):INDIRECT(ADDRESS(ROW(F182),P$222,4)))-40-SUM(INDIRECT(ADDRESS(ROW(F255),O$222,4)):INDIRECT(ADDRESS(ROW(F255),P$222,4)),INDIRECT(ADDRESS(ROW(F291),O$222,4)):INDIRECT(ADDRESS(ROW(F291),P$222,4)))</f>
        <v>-40</v>
      </c>
      <c r="P219" s="130">
        <f ca="1">SUMIFS(INDIRECT(ADDRESS(ROW(F182),O$222,4)):INDIRECT(ADDRESS(ROW(F182),P$222,4)),INDIRECT(ADDRESS(ROW(F182),O$222,4)):INDIRECT(ADDRESS(ROW(F182),P$222,4)),"&gt;8")-COUNTIFS(INDIRECT(ADDRESS(ROW(F182),O$222,4)):INDIRECT(ADDRESS(ROW(F182),P$222,4)),"&gt;8")*8-SUM(INDIRECT(ADDRESS(ROW(F291),O$222,4)):INDIRECT(ADDRESS(ROW(F291),P$222,4)))</f>
        <v>0</v>
      </c>
      <c r="Q219" s="208">
        <f t="shared" ca="1" si="555"/>
        <v>0</v>
      </c>
      <c r="R219" s="197">
        <f ca="1">SUM(INDIRECT(ADDRESS(ROW(I182),R$222,4)):INDIRECT(ADDRESS(ROW(I182),S$222,4)))-40-SUM(INDIRECT(ADDRESS(ROW(I255),R$222,4)):INDIRECT(ADDRESS(ROW(I255),S$222,4)),INDIRECT(ADDRESS(ROW(I291),R$222,4)):INDIRECT(ADDRESS(ROW(I291),S$222,4)))</f>
        <v>-40</v>
      </c>
      <c r="S219" s="130">
        <f ca="1">SUMIFS(INDIRECT(ADDRESS(ROW(I182),R$222,4)):INDIRECT(ADDRESS(ROW(I182),S$222,4)),INDIRECT(ADDRESS(ROW(I182),R$222,4)):INDIRECT(ADDRESS(ROW(I182),S$222,4)),"&gt;8")-COUNTIFS(INDIRECT(ADDRESS(ROW(I182),R$222,4)):INDIRECT(ADDRESS(ROW(I182),S$222,4)),"&gt;8")*8-SUM(INDIRECT(ADDRESS(ROW(I291),R$222,4)):INDIRECT(ADDRESS(ROW(I291),S$222,4)))</f>
        <v>0</v>
      </c>
      <c r="T219" s="208">
        <f t="shared" ca="1" si="550"/>
        <v>0</v>
      </c>
      <c r="U219" s="197">
        <f ca="1">SUM(INDIRECT(ADDRESS(ROW(L182),U$222,4)):INDIRECT(ADDRESS(ROW(L182),V$222,4)))-40-SUM(INDIRECT(ADDRESS(ROW(L255),U$222,4)):INDIRECT(ADDRESS(ROW(L255),V$222,4)),INDIRECT(ADDRESS(ROW(L291),U$222,4)):INDIRECT(ADDRESS(ROW(L291),V$222,4)))</f>
        <v>-40</v>
      </c>
      <c r="V219" s="130">
        <f ca="1">SUMIFS(INDIRECT(ADDRESS(ROW(L182),U$222,4)):INDIRECT(ADDRESS(ROW(L182),V$222,4)),INDIRECT(ADDRESS(ROW(L182),U$222,4)):INDIRECT(ADDRESS(ROW(L182),V$222,4)),"&gt;8")-COUNTIFS(INDIRECT(ADDRESS(ROW(L182),U$222,4)):INDIRECT(ADDRESS(ROW(L182),V$222,4)),"&gt;8")*8-SUM(INDIRECT(ADDRESS(ROW(L291),U$222,4)):INDIRECT(ADDRESS(ROW(L291),V$222,4)))</f>
        <v>0</v>
      </c>
      <c r="W219" s="208">
        <f t="shared" ca="1" si="551"/>
        <v>0</v>
      </c>
      <c r="X219" s="197">
        <f ca="1">SUM(INDIRECT(ADDRESS(ROW(O182),X$222,4)):INDIRECT(ADDRESS(ROW(O182),Y$222,4)))-40-SUM(INDIRECT(ADDRESS(ROW(O255),X$222,4)):INDIRECT(ADDRESS(ROW(O255),Y$222,4)),INDIRECT(ADDRESS(ROW(O291),X$222,4)):INDIRECT(ADDRESS(ROW(O291),Y$222,4)))</f>
        <v>-40</v>
      </c>
      <c r="Y219" s="130">
        <f ca="1">SUMIFS(INDIRECT(ADDRESS(ROW(O182),X$222,4)):INDIRECT(ADDRESS(ROW(O182),Y$222,4)),INDIRECT(ADDRESS(ROW(O182),X$222,4)):INDIRECT(ADDRESS(ROW(O182),Y$222,4)),"&gt;8")-COUNTIFS(INDIRECT(ADDRESS(ROW(O182),X$222,4)):INDIRECT(ADDRESS(ROW(O182),Y$222,4)),"&gt;8")*8-SUM(INDIRECT(ADDRESS(ROW(O291),X$222,4)):INDIRECT(ADDRESS(ROW(O291),Y$222,4)))</f>
        <v>0</v>
      </c>
      <c r="Z219" s="208">
        <f t="shared" ca="1" si="552"/>
        <v>0</v>
      </c>
      <c r="AA219" s="197">
        <f ca="1">SUM(INDIRECT(ADDRESS(ROW(R182),AA$222,4)):INDIRECT(ADDRESS(ROW(R182),AB$222,4)))-40-SUM(INDIRECT(ADDRESS(ROW(R255),AA$222,4)):INDIRECT(ADDRESS(ROW(R255),AB$222,4)),INDIRECT(ADDRESS(ROW(R291),AA$222,4)):INDIRECT(ADDRESS(ROW(R291),AB$222,4)))</f>
        <v>-40</v>
      </c>
      <c r="AB219" s="130">
        <f ca="1">SUMIFS(INDIRECT(ADDRESS(ROW(R182),AA$222,4)):INDIRECT(ADDRESS(ROW(R182),AB$222,4)),INDIRECT(ADDRESS(ROW(R182),AA$222,4)):INDIRECT(ADDRESS(ROW(R182),AB$222,4)),"&gt;8")-COUNTIFS(INDIRECT(ADDRESS(ROW(R182),AA$222,4)):INDIRECT(ADDRESS(ROW(R182),AB$222,4)),"&gt;8")*8-SUM(INDIRECT(ADDRESS(ROW(R291),AA$222,4)):INDIRECT(ADDRESS(ROW(R291),AB$222,4)))</f>
        <v>0</v>
      </c>
      <c r="AC219" s="208">
        <f t="shared" ca="1" si="553"/>
        <v>0</v>
      </c>
      <c r="AD219" s="197">
        <f ca="1">IF($AB$222=45,0,SUM(INDIRECT(ADDRESS(ROW(U182),AD$222,4)):INDIRECT(ADDRESS(ROW(U182),AE$222,4)))-40-SUM(INDIRECT(ADDRESS(ROW(U255),AD$222,4)):INDIRECT(ADDRESS(ROW(U255),AE$222,4)),INDIRECT(ADDRESS(ROW(U291),AD$222,4)):INDIRECT(ADDRESS(ROW(U291),AE$222,4))))</f>
        <v>0</v>
      </c>
      <c r="AE219" s="130">
        <f ca="1">IF($AB$222=45,0,SUMIFS(INDIRECT(ADDRESS(ROW(U182),AD$222,4)):INDIRECT(ADDRESS(ROW(U182),AE$222,4)),INDIRECT(ADDRESS(ROW(U182),AD$222,4)):INDIRECT(ADDRESS(ROW(U182),AE$222,4)),"&gt;8")-COUNTIFS(INDIRECT(ADDRESS(ROW(U182),AD$222,4)):INDIRECT(ADDRESS(ROW(U182),AE$222,4)),"&gt;8")*8-SUM(INDIRECT(ADDRESS(ROW(U291),AD$222,4)):INDIRECT(ADDRESS(ROW(U291),AE$222,4))))</f>
        <v>0</v>
      </c>
      <c r="AF219" s="208">
        <f t="shared" ca="1" si="554"/>
        <v>0</v>
      </c>
      <c r="AG219" s="202">
        <f t="shared" ca="1" si="556"/>
        <v>0</v>
      </c>
      <c r="AH219"/>
      <c r="AI219"/>
      <c r="BA219" s="1"/>
      <c r="BB219" s="1"/>
      <c r="BD219" s="1"/>
      <c r="BE219" s="1"/>
      <c r="BF219" s="44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7:75">
      <c r="G220" s="1"/>
      <c r="H220" s="1"/>
      <c r="I220" s="1"/>
      <c r="J220" s="1"/>
      <c r="M220" s="43"/>
      <c r="N220" s="188" t="str">
        <f t="shared" si="549"/>
        <v>직원29</v>
      </c>
      <c r="O220" s="197">
        <f ca="1">SUM(INDIRECT(ADDRESS(ROW(F183),O$222,4)):INDIRECT(ADDRESS(ROW(F183),P$222,4)))-40-SUM(INDIRECT(ADDRESS(ROW(F256),O$222,4)):INDIRECT(ADDRESS(ROW(F256),P$222,4)),INDIRECT(ADDRESS(ROW(F292),O$222,4)):INDIRECT(ADDRESS(ROW(F292),P$222,4)))</f>
        <v>-40</v>
      </c>
      <c r="P220" s="130">
        <f ca="1">SUMIFS(INDIRECT(ADDRESS(ROW(F183),O$222,4)):INDIRECT(ADDRESS(ROW(F183),P$222,4)),INDIRECT(ADDRESS(ROW(F183),O$222,4)):INDIRECT(ADDRESS(ROW(F183),P$222,4)),"&gt;8")-COUNTIFS(INDIRECT(ADDRESS(ROW(F183),O$222,4)):INDIRECT(ADDRESS(ROW(F183),P$222,4)),"&gt;8")*8-SUM(INDIRECT(ADDRESS(ROW(F292),O$222,4)):INDIRECT(ADDRESS(ROW(F292),P$222,4)))</f>
        <v>0</v>
      </c>
      <c r="Q220" s="208">
        <f t="shared" ca="1" si="555"/>
        <v>0</v>
      </c>
      <c r="R220" s="197">
        <f ca="1">SUM(INDIRECT(ADDRESS(ROW(I183),R$222,4)):INDIRECT(ADDRESS(ROW(I183),S$222,4)))-40-SUM(INDIRECT(ADDRESS(ROW(I256),R$222,4)):INDIRECT(ADDRESS(ROW(I256),S$222,4)),INDIRECT(ADDRESS(ROW(I292),R$222,4)):INDIRECT(ADDRESS(ROW(I292),S$222,4)))</f>
        <v>-40</v>
      </c>
      <c r="S220" s="130">
        <f ca="1">SUMIFS(INDIRECT(ADDRESS(ROW(I183),R$222,4)):INDIRECT(ADDRESS(ROW(I183),S$222,4)),INDIRECT(ADDRESS(ROW(I183),R$222,4)):INDIRECT(ADDRESS(ROW(I183),S$222,4)),"&gt;8")-COUNTIFS(INDIRECT(ADDRESS(ROW(I183),R$222,4)):INDIRECT(ADDRESS(ROW(I183),S$222,4)),"&gt;8")*8-SUM(INDIRECT(ADDRESS(ROW(I292),R$222,4)):INDIRECT(ADDRESS(ROW(I292),S$222,4)))</f>
        <v>0</v>
      </c>
      <c r="T220" s="208">
        <f t="shared" ca="1" si="550"/>
        <v>0</v>
      </c>
      <c r="U220" s="197">
        <f ca="1">SUM(INDIRECT(ADDRESS(ROW(L183),U$222,4)):INDIRECT(ADDRESS(ROW(L183),V$222,4)))-40-SUM(INDIRECT(ADDRESS(ROW(L256),U$222,4)):INDIRECT(ADDRESS(ROW(L256),V$222,4)),INDIRECT(ADDRESS(ROW(L292),U$222,4)):INDIRECT(ADDRESS(ROW(L292),V$222,4)))</f>
        <v>-40</v>
      </c>
      <c r="V220" s="130">
        <f ca="1">SUMIFS(INDIRECT(ADDRESS(ROW(L183),U$222,4)):INDIRECT(ADDRESS(ROW(L183),V$222,4)),INDIRECT(ADDRESS(ROW(L183),U$222,4)):INDIRECT(ADDRESS(ROW(L183),V$222,4)),"&gt;8")-COUNTIFS(INDIRECT(ADDRESS(ROW(L183),U$222,4)):INDIRECT(ADDRESS(ROW(L183),V$222,4)),"&gt;8")*8-SUM(INDIRECT(ADDRESS(ROW(L292),U$222,4)):INDIRECT(ADDRESS(ROW(L292),V$222,4)))</f>
        <v>0</v>
      </c>
      <c r="W220" s="208">
        <f t="shared" ca="1" si="551"/>
        <v>0</v>
      </c>
      <c r="X220" s="197">
        <f ca="1">SUM(INDIRECT(ADDRESS(ROW(O183),X$222,4)):INDIRECT(ADDRESS(ROW(O183),Y$222,4)))-40-SUM(INDIRECT(ADDRESS(ROW(O256),X$222,4)):INDIRECT(ADDRESS(ROW(O256),Y$222,4)),INDIRECT(ADDRESS(ROW(O292),X$222,4)):INDIRECT(ADDRESS(ROW(O292),Y$222,4)))</f>
        <v>-40</v>
      </c>
      <c r="Y220" s="130">
        <f ca="1">SUMIFS(INDIRECT(ADDRESS(ROW(O183),X$222,4)):INDIRECT(ADDRESS(ROW(O183),Y$222,4)),INDIRECT(ADDRESS(ROW(O183),X$222,4)):INDIRECT(ADDRESS(ROW(O183),Y$222,4)),"&gt;8")-COUNTIFS(INDIRECT(ADDRESS(ROW(O183),X$222,4)):INDIRECT(ADDRESS(ROW(O183),Y$222,4)),"&gt;8")*8-SUM(INDIRECT(ADDRESS(ROW(O292),X$222,4)):INDIRECT(ADDRESS(ROW(O292),Y$222,4)))</f>
        <v>0</v>
      </c>
      <c r="Z220" s="208">
        <f t="shared" ca="1" si="552"/>
        <v>0</v>
      </c>
      <c r="AA220" s="197">
        <f ca="1">SUM(INDIRECT(ADDRESS(ROW(R183),AA$222,4)):INDIRECT(ADDRESS(ROW(R183),AB$222,4)))-40-SUM(INDIRECT(ADDRESS(ROW(R256),AA$222,4)):INDIRECT(ADDRESS(ROW(R256),AB$222,4)),INDIRECT(ADDRESS(ROW(R292),AA$222,4)):INDIRECT(ADDRESS(ROW(R292),AB$222,4)))</f>
        <v>-40</v>
      </c>
      <c r="AB220" s="130">
        <f ca="1">SUMIFS(INDIRECT(ADDRESS(ROW(R183),AA$222,4)):INDIRECT(ADDRESS(ROW(R183),AB$222,4)),INDIRECT(ADDRESS(ROW(R183),AA$222,4)):INDIRECT(ADDRESS(ROW(R183),AB$222,4)),"&gt;8")-COUNTIFS(INDIRECT(ADDRESS(ROW(R183),AA$222,4)):INDIRECT(ADDRESS(ROW(R183),AB$222,4)),"&gt;8")*8-SUM(INDIRECT(ADDRESS(ROW(R292),AA$222,4)):INDIRECT(ADDRESS(ROW(R292),AB$222,4)))</f>
        <v>0</v>
      </c>
      <c r="AC220" s="208">
        <f t="shared" ca="1" si="553"/>
        <v>0</v>
      </c>
      <c r="AD220" s="197">
        <f ca="1">IF($AB$222=45,0,SUM(INDIRECT(ADDRESS(ROW(U183),AD$222,4)):INDIRECT(ADDRESS(ROW(U183),AE$222,4)))-40-SUM(INDIRECT(ADDRESS(ROW(U256),AD$222,4)):INDIRECT(ADDRESS(ROW(U256),AE$222,4)),INDIRECT(ADDRESS(ROW(U292),AD$222,4)):INDIRECT(ADDRESS(ROW(U292),AE$222,4))))</f>
        <v>0</v>
      </c>
      <c r="AE220" s="130">
        <f ca="1">IF($AB$222=45,0,SUMIFS(INDIRECT(ADDRESS(ROW(U183),AD$222,4)):INDIRECT(ADDRESS(ROW(U183),AE$222,4)),INDIRECT(ADDRESS(ROW(U183),AD$222,4)):INDIRECT(ADDRESS(ROW(U183),AE$222,4)),"&gt;8")-COUNTIFS(INDIRECT(ADDRESS(ROW(U183),AD$222,4)):INDIRECT(ADDRESS(ROW(U183),AE$222,4)),"&gt;8")*8-SUM(INDIRECT(ADDRESS(ROW(U292),AD$222,4)):INDIRECT(ADDRESS(ROW(U292),AE$222,4))))</f>
        <v>0</v>
      </c>
      <c r="AF220" s="208">
        <f t="shared" ca="1" si="554"/>
        <v>0</v>
      </c>
      <c r="AG220" s="202">
        <f t="shared" ca="1" si="556"/>
        <v>0</v>
      </c>
      <c r="AH220"/>
      <c r="AI220"/>
      <c r="BA220" s="1"/>
      <c r="BB220" s="1"/>
      <c r="BD220" s="1"/>
      <c r="BE220" s="1"/>
      <c r="BF220" s="44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7:75">
      <c r="G221" s="1"/>
      <c r="H221" s="1"/>
      <c r="I221" s="1"/>
      <c r="J221" s="1"/>
      <c r="M221" s="43"/>
      <c r="N221" s="189" t="str">
        <f t="shared" si="549"/>
        <v>직원30</v>
      </c>
      <c r="O221" s="198">
        <f ca="1">SUM(INDIRECT(ADDRESS(ROW(F184),O$222,4)):INDIRECT(ADDRESS(ROW(F184),P$222,4)))-40-SUM(INDIRECT(ADDRESS(ROW(F257),O$222,4)):INDIRECT(ADDRESS(ROW(F257),P$222,4)),INDIRECT(ADDRESS(ROW(F293),O$222,4)):INDIRECT(ADDRESS(ROW(F293),P$222,4)))</f>
        <v>-40</v>
      </c>
      <c r="P221" s="137">
        <f ca="1">SUMIFS(INDIRECT(ADDRESS(ROW(F184),O$222,4)):INDIRECT(ADDRESS(ROW(F184),P$222,4)),INDIRECT(ADDRESS(ROW(F184),O$222,4)):INDIRECT(ADDRESS(ROW(F184),P$222,4)),"&gt;8")-COUNTIFS(INDIRECT(ADDRESS(ROW(F184),O$222,4)):INDIRECT(ADDRESS(ROW(F184),P$222,4)),"&gt;8")*8-SUM(INDIRECT(ADDRESS(ROW(F293),O$222,4)):INDIRECT(ADDRESS(ROW(F293),P$222,4)))</f>
        <v>0</v>
      </c>
      <c r="Q221" s="209">
        <f t="shared" ca="1" si="555"/>
        <v>0</v>
      </c>
      <c r="R221" s="198">
        <f ca="1">SUM(INDIRECT(ADDRESS(ROW(I184),R$222,4)):INDIRECT(ADDRESS(ROW(I184),S$222,4)))-40-SUM(INDIRECT(ADDRESS(ROW(I257),R$222,4)):INDIRECT(ADDRESS(ROW(I257),S$222,4)),INDIRECT(ADDRESS(ROW(I293),R$222,4)):INDIRECT(ADDRESS(ROW(I293),S$222,4)))</f>
        <v>-40</v>
      </c>
      <c r="S221" s="137">
        <f ca="1">SUMIFS(INDIRECT(ADDRESS(ROW(I184),R$222,4)):INDIRECT(ADDRESS(ROW(I184),S$222,4)),INDIRECT(ADDRESS(ROW(I184),R$222,4)):INDIRECT(ADDRESS(ROW(I184),S$222,4)),"&gt;8")-COUNTIFS(INDIRECT(ADDRESS(ROW(I184),R$222,4)):INDIRECT(ADDRESS(ROW(I184),S$222,4)),"&gt;8")*8-SUM(INDIRECT(ADDRESS(ROW(I293),R$222,4)):INDIRECT(ADDRESS(ROW(I293),S$222,4)))</f>
        <v>0</v>
      </c>
      <c r="T221" s="209">
        <f t="shared" ca="1" si="550"/>
        <v>0</v>
      </c>
      <c r="U221" s="198">
        <f ca="1">SUM(INDIRECT(ADDRESS(ROW(L184),U$222,4)):INDIRECT(ADDRESS(ROW(L184),V$222,4)))-40-SUM(INDIRECT(ADDRESS(ROW(L257),U$222,4)):INDIRECT(ADDRESS(ROW(L257),V$222,4)),INDIRECT(ADDRESS(ROW(L293),U$222,4)):INDIRECT(ADDRESS(ROW(L293),V$222,4)))</f>
        <v>-40</v>
      </c>
      <c r="V221" s="137">
        <f ca="1">SUMIFS(INDIRECT(ADDRESS(ROW(L184),U$222,4)):INDIRECT(ADDRESS(ROW(L184),V$222,4)),INDIRECT(ADDRESS(ROW(L184),U$222,4)):INDIRECT(ADDRESS(ROW(L184),V$222,4)),"&gt;8")-COUNTIFS(INDIRECT(ADDRESS(ROW(L184),U$222,4)):INDIRECT(ADDRESS(ROW(L184),V$222,4)),"&gt;8")*8-SUM(INDIRECT(ADDRESS(ROW(L293),U$222,4)):INDIRECT(ADDRESS(ROW(L293),V$222,4)))</f>
        <v>0</v>
      </c>
      <c r="W221" s="209">
        <f t="shared" ca="1" si="551"/>
        <v>0</v>
      </c>
      <c r="X221" s="198">
        <f ca="1">SUM(INDIRECT(ADDRESS(ROW(O184),X$222,4)):INDIRECT(ADDRESS(ROW(O184),Y$222,4)))-40-SUM(INDIRECT(ADDRESS(ROW(O257),X$222,4)):INDIRECT(ADDRESS(ROW(O257),Y$222,4)),INDIRECT(ADDRESS(ROW(O293),X$222,4)):INDIRECT(ADDRESS(ROW(O293),Y$222,4)))</f>
        <v>-40</v>
      </c>
      <c r="Y221" s="137">
        <f ca="1">SUMIFS(INDIRECT(ADDRESS(ROW(O184),X$222,4)):INDIRECT(ADDRESS(ROW(O184),Y$222,4)),INDIRECT(ADDRESS(ROW(O184),X$222,4)):INDIRECT(ADDRESS(ROW(O184),Y$222,4)),"&gt;8")-COUNTIFS(INDIRECT(ADDRESS(ROW(O184),X$222,4)):INDIRECT(ADDRESS(ROW(O184),Y$222,4)),"&gt;8")*8-SUM(INDIRECT(ADDRESS(ROW(O293),X$222,4)):INDIRECT(ADDRESS(ROW(O293),Y$222,4)))</f>
        <v>0</v>
      </c>
      <c r="Z221" s="209">
        <f t="shared" ca="1" si="552"/>
        <v>0</v>
      </c>
      <c r="AA221" s="198">
        <f ca="1">SUM(INDIRECT(ADDRESS(ROW(R184),AA$222,4)):INDIRECT(ADDRESS(ROW(R184),AB$222,4)))-40-SUM(INDIRECT(ADDRESS(ROW(R257),AA$222,4)):INDIRECT(ADDRESS(ROW(R257),AB$222,4)),INDIRECT(ADDRESS(ROW(R293),AA$222,4)):INDIRECT(ADDRESS(ROW(R293),AB$222,4)))</f>
        <v>-40</v>
      </c>
      <c r="AB221" s="137">
        <f ca="1">SUMIFS(INDIRECT(ADDRESS(ROW(R184),AA$222,4)):INDIRECT(ADDRESS(ROW(R184),AB$222,4)),INDIRECT(ADDRESS(ROW(R184),AA$222,4)):INDIRECT(ADDRESS(ROW(R184),AB$222,4)),"&gt;8")-COUNTIFS(INDIRECT(ADDRESS(ROW(R184),AA$222,4)):INDIRECT(ADDRESS(ROW(R184),AB$222,4)),"&gt;8")*8-SUM(INDIRECT(ADDRESS(ROW(R293),AA$222,4)):INDIRECT(ADDRESS(ROW(R293),AB$222,4)))</f>
        <v>0</v>
      </c>
      <c r="AC221" s="209">
        <f t="shared" ca="1" si="553"/>
        <v>0</v>
      </c>
      <c r="AD221" s="198">
        <f ca="1">IF($AB$222=45,0,SUM(INDIRECT(ADDRESS(ROW(U184),AD$222,4)):INDIRECT(ADDRESS(ROW(U184),AE$222,4)))-40-SUM(INDIRECT(ADDRESS(ROW(U257),AD$222,4)):INDIRECT(ADDRESS(ROW(U257),AE$222,4)),INDIRECT(ADDRESS(ROW(U293),AD$222,4)):INDIRECT(ADDRESS(ROW(U293),AE$222,4))))</f>
        <v>0</v>
      </c>
      <c r="AE221" s="137">
        <f ca="1">IF($AB$222=45,0,SUMIFS(INDIRECT(ADDRESS(ROW(U184),AD$222,4)):INDIRECT(ADDRESS(ROW(U184),AE$222,4)),INDIRECT(ADDRESS(ROW(U184),AD$222,4)):INDIRECT(ADDRESS(ROW(U184),AE$222,4)),"&gt;8")-COUNTIFS(INDIRECT(ADDRESS(ROW(U184),AD$222,4)):INDIRECT(ADDRESS(ROW(U184),AE$222,4)),"&gt;8")*8-SUM(INDIRECT(ADDRESS(ROW(U293),AD$222,4)):INDIRECT(ADDRESS(ROW(U293),AE$222,4))))</f>
        <v>0</v>
      </c>
      <c r="AF221" s="209">
        <f t="shared" ca="1" si="554"/>
        <v>0</v>
      </c>
      <c r="AG221" s="203">
        <f t="shared" ca="1" si="556"/>
        <v>0</v>
      </c>
      <c r="AH221"/>
      <c r="AI221"/>
      <c r="BA221" s="1"/>
      <c r="BB221" s="1"/>
      <c r="BD221" s="1"/>
      <c r="BE221" s="1"/>
      <c r="BF221" s="44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7:75" s="210" customFormat="1">
      <c r="K222" s="216"/>
      <c r="L222" s="216"/>
      <c r="M222" s="217"/>
      <c r="N222" s="218">
        <f>WEEKDAY(DATE($N$78,$O$78,1),1)</f>
        <v>3</v>
      </c>
      <c r="O222" s="62">
        <v>15</v>
      </c>
      <c r="P222" s="62">
        <f>IF(OR($F$2=0,$F$2=$N$222),21,IF($F$2=1,22-$N$222,IF($N$222=1,15,23-$N$222)))</f>
        <v>19</v>
      </c>
      <c r="Q222" s="62"/>
      <c r="R222" s="62">
        <f>P222+1</f>
        <v>20</v>
      </c>
      <c r="S222" s="62">
        <f>R222+6</f>
        <v>26</v>
      </c>
      <c r="T222" s="62"/>
      <c r="U222" s="62">
        <f>S222+1</f>
        <v>27</v>
      </c>
      <c r="V222" s="62">
        <f>U222+6</f>
        <v>33</v>
      </c>
      <c r="W222" s="62"/>
      <c r="X222" s="62">
        <f>V222+1</f>
        <v>34</v>
      </c>
      <c r="Y222" s="62">
        <f>X222+6</f>
        <v>40</v>
      </c>
      <c r="Z222" s="62"/>
      <c r="AA222" s="62">
        <f>Y222+1</f>
        <v>41</v>
      </c>
      <c r="AB222" s="62">
        <f>IF(AA222&gt;39,45,AA222+6)</f>
        <v>45</v>
      </c>
      <c r="AC222" s="62"/>
      <c r="AD222" s="62">
        <f>AB222+1</f>
        <v>46</v>
      </c>
      <c r="AE222" s="210">
        <f>IF(AD222+6&gt;45,45,AD222+6)</f>
        <v>45</v>
      </c>
      <c r="BA222" s="219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</row>
    <row r="223" spans="7:75">
      <c r="G223" s="1"/>
      <c r="H223" s="1"/>
      <c r="I223" s="1"/>
      <c r="J223" s="1"/>
      <c r="M223" s="43"/>
      <c r="N223"/>
      <c r="O223"/>
      <c r="P223"/>
      <c r="Q223"/>
      <c r="R223"/>
      <c r="S223"/>
      <c r="T223"/>
      <c r="U223"/>
      <c r="V223"/>
      <c r="W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7:75">
      <c r="G224" s="1"/>
      <c r="H224" s="1"/>
      <c r="I224" s="1"/>
      <c r="J224" s="1"/>
      <c r="M224" s="43"/>
      <c r="N224" s="107" t="s">
        <v>41</v>
      </c>
      <c r="O224"/>
      <c r="P224"/>
      <c r="Q224"/>
      <c r="R224"/>
      <c r="S224"/>
      <c r="T224"/>
      <c r="U224"/>
      <c r="V224"/>
      <c r="W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</row>
    <row r="225" spans="7:72">
      <c r="G225" s="1"/>
      <c r="H225" s="1"/>
      <c r="I225" s="1"/>
      <c r="J225" s="1"/>
      <c r="M225" s="43"/>
      <c r="N225"/>
      <c r="O225"/>
      <c r="P225"/>
      <c r="Q225"/>
      <c r="R225"/>
      <c r="S225"/>
      <c r="T225"/>
      <c r="U225"/>
      <c r="V225"/>
      <c r="W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</row>
    <row r="226" spans="7:72">
      <c r="G226" s="1"/>
      <c r="H226" s="1"/>
      <c r="I226" s="1"/>
      <c r="J226" s="1"/>
      <c r="M226" s="43"/>
      <c r="N226" s="56" t="str">
        <f t="shared" ref="N226:AS226" si="557">N153</f>
        <v>날짜</v>
      </c>
      <c r="O226" s="72">
        <f t="shared" si="557"/>
        <v>44621</v>
      </c>
      <c r="P226" s="73">
        <f t="shared" si="557"/>
        <v>44622</v>
      </c>
      <c r="Q226" s="73">
        <f t="shared" si="557"/>
        <v>44623</v>
      </c>
      <c r="R226" s="73">
        <f t="shared" si="557"/>
        <v>44624</v>
      </c>
      <c r="S226" s="73">
        <f t="shared" si="557"/>
        <v>44625</v>
      </c>
      <c r="T226" s="73">
        <f t="shared" si="557"/>
        <v>44626</v>
      </c>
      <c r="U226" s="73">
        <f t="shared" si="557"/>
        <v>44627</v>
      </c>
      <c r="V226" s="73">
        <f t="shared" si="557"/>
        <v>44628</v>
      </c>
      <c r="W226" s="73">
        <f t="shared" si="557"/>
        <v>44629</v>
      </c>
      <c r="X226" s="73">
        <f t="shared" si="557"/>
        <v>44630</v>
      </c>
      <c r="Y226" s="73">
        <f t="shared" si="557"/>
        <v>44631</v>
      </c>
      <c r="Z226" s="73">
        <f t="shared" si="557"/>
        <v>44632</v>
      </c>
      <c r="AA226" s="73">
        <f t="shared" si="557"/>
        <v>44633</v>
      </c>
      <c r="AB226" s="73">
        <f t="shared" si="557"/>
        <v>44634</v>
      </c>
      <c r="AC226" s="73">
        <f t="shared" si="557"/>
        <v>44635</v>
      </c>
      <c r="AD226" s="73">
        <f t="shared" si="557"/>
        <v>44636</v>
      </c>
      <c r="AE226" s="73">
        <f t="shared" si="557"/>
        <v>44637</v>
      </c>
      <c r="AF226" s="73">
        <f t="shared" si="557"/>
        <v>44638</v>
      </c>
      <c r="AG226" s="73">
        <f t="shared" si="557"/>
        <v>44639</v>
      </c>
      <c r="AH226" s="73">
        <f t="shared" si="557"/>
        <v>44640</v>
      </c>
      <c r="AI226" s="73">
        <f t="shared" si="557"/>
        <v>44641</v>
      </c>
      <c r="AJ226" s="73">
        <f t="shared" si="557"/>
        <v>44642</v>
      </c>
      <c r="AK226" s="73">
        <f t="shared" si="557"/>
        <v>44643</v>
      </c>
      <c r="AL226" s="73">
        <f t="shared" si="557"/>
        <v>44644</v>
      </c>
      <c r="AM226" s="73">
        <f t="shared" si="557"/>
        <v>44645</v>
      </c>
      <c r="AN226" s="73">
        <f t="shared" si="557"/>
        <v>44646</v>
      </c>
      <c r="AO226" s="73">
        <f t="shared" si="557"/>
        <v>44647</v>
      </c>
      <c r="AP226" s="73">
        <f t="shared" si="557"/>
        <v>44648</v>
      </c>
      <c r="AQ226" s="73">
        <f t="shared" si="557"/>
        <v>44649</v>
      </c>
      <c r="AR226" s="73">
        <f t="shared" si="557"/>
        <v>44650</v>
      </c>
      <c r="AS226" s="74">
        <f t="shared" si="557"/>
        <v>44651</v>
      </c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</row>
    <row r="227" spans="7:72">
      <c r="G227" s="1"/>
      <c r="H227" s="1"/>
      <c r="I227" s="1"/>
      <c r="J227" s="1"/>
      <c r="M227" s="43"/>
      <c r="N227" s="57" t="str">
        <f t="shared" ref="N227:AS227" si="558">N154</f>
        <v>요일</v>
      </c>
      <c r="O227" s="58" t="str">
        <f t="shared" si="558"/>
        <v>휴</v>
      </c>
      <c r="P227" s="59" t="str">
        <f t="shared" si="558"/>
        <v>수</v>
      </c>
      <c r="Q227" s="59" t="str">
        <f t="shared" si="558"/>
        <v>목</v>
      </c>
      <c r="R227" s="59" t="str">
        <f t="shared" si="558"/>
        <v>금</v>
      </c>
      <c r="S227" s="59" t="str">
        <f t="shared" si="558"/>
        <v>토</v>
      </c>
      <c r="T227" s="59" t="str">
        <f t="shared" si="558"/>
        <v>일</v>
      </c>
      <c r="U227" s="59" t="str">
        <f t="shared" si="558"/>
        <v>월</v>
      </c>
      <c r="V227" s="59" t="str">
        <f t="shared" si="558"/>
        <v>화</v>
      </c>
      <c r="W227" s="59" t="str">
        <f t="shared" si="558"/>
        <v>수</v>
      </c>
      <c r="X227" s="59" t="str">
        <f t="shared" si="558"/>
        <v>목</v>
      </c>
      <c r="Y227" s="59" t="str">
        <f t="shared" si="558"/>
        <v>금</v>
      </c>
      <c r="Z227" s="59" t="str">
        <f t="shared" si="558"/>
        <v>토</v>
      </c>
      <c r="AA227" s="59" t="str">
        <f t="shared" si="558"/>
        <v>일</v>
      </c>
      <c r="AB227" s="59" t="str">
        <f t="shared" si="558"/>
        <v>월</v>
      </c>
      <c r="AC227" s="59" t="str">
        <f t="shared" si="558"/>
        <v>화</v>
      </c>
      <c r="AD227" s="59" t="str">
        <f t="shared" si="558"/>
        <v>수</v>
      </c>
      <c r="AE227" s="59" t="str">
        <f t="shared" si="558"/>
        <v>목</v>
      </c>
      <c r="AF227" s="59" t="str">
        <f t="shared" si="558"/>
        <v>금</v>
      </c>
      <c r="AG227" s="59" t="str">
        <f t="shared" si="558"/>
        <v>토</v>
      </c>
      <c r="AH227" s="59" t="str">
        <f t="shared" si="558"/>
        <v>일</v>
      </c>
      <c r="AI227" s="59" t="str">
        <f t="shared" si="558"/>
        <v>월</v>
      </c>
      <c r="AJ227" s="59" t="str">
        <f t="shared" si="558"/>
        <v>화</v>
      </c>
      <c r="AK227" s="59" t="str">
        <f t="shared" si="558"/>
        <v>수</v>
      </c>
      <c r="AL227" s="59" t="str">
        <f t="shared" si="558"/>
        <v>목</v>
      </c>
      <c r="AM227" s="59" t="str">
        <f t="shared" si="558"/>
        <v>금</v>
      </c>
      <c r="AN227" s="59" t="str">
        <f t="shared" si="558"/>
        <v>토</v>
      </c>
      <c r="AO227" s="59" t="str">
        <f t="shared" si="558"/>
        <v>일</v>
      </c>
      <c r="AP227" s="59" t="str">
        <f t="shared" si="558"/>
        <v>월</v>
      </c>
      <c r="AQ227" s="59" t="str">
        <f t="shared" si="558"/>
        <v>화</v>
      </c>
      <c r="AR227" s="59" t="str">
        <f t="shared" si="558"/>
        <v>수</v>
      </c>
      <c r="AS227" s="60" t="str">
        <f t="shared" si="558"/>
        <v>목</v>
      </c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7:72">
      <c r="G228" s="1"/>
      <c r="H228" s="1"/>
      <c r="I228" s="1"/>
      <c r="J228" s="1"/>
      <c r="M228" s="43"/>
      <c r="N228" s="337" t="str">
        <f t="shared" ref="N228:N257" si="559">N155</f>
        <v>직원1</v>
      </c>
      <c r="O228" s="341">
        <f t="shared" ref="O228" si="560">IF(O$227&lt;&gt;"휴",0,IF(O155&lt;=8,O155,8))</f>
        <v>0</v>
      </c>
      <c r="P228" s="146">
        <f t="shared" ref="P228:AS228" si="561">IF(P$227&lt;&gt;"휴",0,IF(P155&lt;=8,P155,8))</f>
        <v>0</v>
      </c>
      <c r="Q228" s="146">
        <f t="shared" si="561"/>
        <v>0</v>
      </c>
      <c r="R228" s="146">
        <f t="shared" si="561"/>
        <v>0</v>
      </c>
      <c r="S228" s="146">
        <f t="shared" si="561"/>
        <v>0</v>
      </c>
      <c r="T228" s="146">
        <f t="shared" si="561"/>
        <v>0</v>
      </c>
      <c r="U228" s="146">
        <f t="shared" si="561"/>
        <v>0</v>
      </c>
      <c r="V228" s="147">
        <f t="shared" si="561"/>
        <v>0</v>
      </c>
      <c r="W228" s="147">
        <f t="shared" si="561"/>
        <v>0</v>
      </c>
      <c r="X228" s="147">
        <f t="shared" si="561"/>
        <v>0</v>
      </c>
      <c r="Y228" s="147">
        <f t="shared" si="561"/>
        <v>0</v>
      </c>
      <c r="Z228" s="147">
        <f t="shared" si="561"/>
        <v>0</v>
      </c>
      <c r="AA228" s="147">
        <f t="shared" si="561"/>
        <v>0</v>
      </c>
      <c r="AB228" s="147">
        <f t="shared" si="561"/>
        <v>0</v>
      </c>
      <c r="AC228" s="147">
        <f t="shared" si="561"/>
        <v>0</v>
      </c>
      <c r="AD228" s="147">
        <f t="shared" si="561"/>
        <v>0</v>
      </c>
      <c r="AE228" s="147">
        <f t="shared" si="561"/>
        <v>0</v>
      </c>
      <c r="AF228" s="147">
        <f t="shared" si="561"/>
        <v>0</v>
      </c>
      <c r="AG228" s="147">
        <f t="shared" si="561"/>
        <v>0</v>
      </c>
      <c r="AH228" s="147">
        <f t="shared" si="561"/>
        <v>0</v>
      </c>
      <c r="AI228" s="147">
        <f t="shared" si="561"/>
        <v>0</v>
      </c>
      <c r="AJ228" s="147">
        <f t="shared" si="561"/>
        <v>0</v>
      </c>
      <c r="AK228" s="147">
        <f t="shared" si="561"/>
        <v>0</v>
      </c>
      <c r="AL228" s="147">
        <f t="shared" si="561"/>
        <v>0</v>
      </c>
      <c r="AM228" s="147">
        <f t="shared" si="561"/>
        <v>0</v>
      </c>
      <c r="AN228" s="147">
        <f t="shared" si="561"/>
        <v>0</v>
      </c>
      <c r="AO228" s="147">
        <f t="shared" si="561"/>
        <v>0</v>
      </c>
      <c r="AP228" s="147">
        <f t="shared" si="561"/>
        <v>0</v>
      </c>
      <c r="AQ228" s="147">
        <f t="shared" si="561"/>
        <v>0</v>
      </c>
      <c r="AR228" s="147">
        <f t="shared" si="561"/>
        <v>0</v>
      </c>
      <c r="AS228" s="148">
        <f t="shared" si="561"/>
        <v>0</v>
      </c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</row>
    <row r="229" spans="7:72">
      <c r="G229" s="1"/>
      <c r="H229" s="1"/>
      <c r="I229" s="1"/>
      <c r="J229" s="1"/>
      <c r="M229" s="43"/>
      <c r="N229" s="338" t="str">
        <f t="shared" si="559"/>
        <v>직원2</v>
      </c>
      <c r="O229" s="342">
        <f t="shared" ref="O229" si="562">IF(O$227&lt;&gt;"휴",0,IF(O156&lt;=8,O156,8))</f>
        <v>0</v>
      </c>
      <c r="P229" s="149">
        <f t="shared" ref="P229:AS229" si="563">IF(P$227&lt;&gt;"휴",0,IF(P156&lt;=8,P156,8))</f>
        <v>0</v>
      </c>
      <c r="Q229" s="149">
        <f t="shared" si="563"/>
        <v>0</v>
      </c>
      <c r="R229" s="149">
        <f t="shared" si="563"/>
        <v>0</v>
      </c>
      <c r="S229" s="149">
        <f t="shared" si="563"/>
        <v>0</v>
      </c>
      <c r="T229" s="149">
        <f t="shared" si="563"/>
        <v>0</v>
      </c>
      <c r="U229" s="149">
        <f t="shared" si="563"/>
        <v>0</v>
      </c>
      <c r="V229" s="150">
        <f t="shared" si="563"/>
        <v>0</v>
      </c>
      <c r="W229" s="150">
        <f t="shared" si="563"/>
        <v>0</v>
      </c>
      <c r="X229" s="150">
        <f t="shared" si="563"/>
        <v>0</v>
      </c>
      <c r="Y229" s="150">
        <f t="shared" si="563"/>
        <v>0</v>
      </c>
      <c r="Z229" s="150">
        <f t="shared" si="563"/>
        <v>0</v>
      </c>
      <c r="AA229" s="150">
        <f t="shared" si="563"/>
        <v>0</v>
      </c>
      <c r="AB229" s="150">
        <f t="shared" si="563"/>
        <v>0</v>
      </c>
      <c r="AC229" s="150">
        <f t="shared" si="563"/>
        <v>0</v>
      </c>
      <c r="AD229" s="150">
        <f t="shared" si="563"/>
        <v>0</v>
      </c>
      <c r="AE229" s="150">
        <f t="shared" si="563"/>
        <v>0</v>
      </c>
      <c r="AF229" s="150">
        <f t="shared" si="563"/>
        <v>0</v>
      </c>
      <c r="AG229" s="150">
        <f t="shared" si="563"/>
        <v>0</v>
      </c>
      <c r="AH229" s="150">
        <f t="shared" si="563"/>
        <v>0</v>
      </c>
      <c r="AI229" s="150">
        <f t="shared" si="563"/>
        <v>0</v>
      </c>
      <c r="AJ229" s="150">
        <f t="shared" si="563"/>
        <v>0</v>
      </c>
      <c r="AK229" s="150">
        <f t="shared" si="563"/>
        <v>0</v>
      </c>
      <c r="AL229" s="150">
        <f t="shared" si="563"/>
        <v>0</v>
      </c>
      <c r="AM229" s="150">
        <f t="shared" si="563"/>
        <v>0</v>
      </c>
      <c r="AN229" s="150">
        <f t="shared" si="563"/>
        <v>0</v>
      </c>
      <c r="AO229" s="150">
        <f t="shared" si="563"/>
        <v>0</v>
      </c>
      <c r="AP229" s="150">
        <f t="shared" si="563"/>
        <v>0</v>
      </c>
      <c r="AQ229" s="150">
        <f t="shared" si="563"/>
        <v>0</v>
      </c>
      <c r="AR229" s="150">
        <f t="shared" si="563"/>
        <v>0</v>
      </c>
      <c r="AS229" s="151">
        <f t="shared" si="563"/>
        <v>0</v>
      </c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</row>
    <row r="230" spans="7:72">
      <c r="G230" s="1"/>
      <c r="H230" s="1"/>
      <c r="I230" s="1"/>
      <c r="J230" s="1"/>
      <c r="M230" s="43"/>
      <c r="N230" s="338" t="str">
        <f t="shared" si="559"/>
        <v>직원3</v>
      </c>
      <c r="O230" s="342">
        <f t="shared" ref="O230" si="564">IF(O$227&lt;&gt;"휴",0,IF(O157&lt;=8,O157,8))</f>
        <v>0</v>
      </c>
      <c r="P230" s="149">
        <f t="shared" ref="P230:AS230" si="565">IF(P$227&lt;&gt;"휴",0,IF(P157&lt;=8,P157,8))</f>
        <v>0</v>
      </c>
      <c r="Q230" s="149">
        <f t="shared" si="565"/>
        <v>0</v>
      </c>
      <c r="R230" s="149">
        <f t="shared" si="565"/>
        <v>0</v>
      </c>
      <c r="S230" s="149">
        <f t="shared" si="565"/>
        <v>0</v>
      </c>
      <c r="T230" s="149">
        <f t="shared" si="565"/>
        <v>0</v>
      </c>
      <c r="U230" s="149">
        <f t="shared" si="565"/>
        <v>0</v>
      </c>
      <c r="V230" s="150">
        <f t="shared" si="565"/>
        <v>0</v>
      </c>
      <c r="W230" s="150">
        <f t="shared" si="565"/>
        <v>0</v>
      </c>
      <c r="X230" s="150">
        <f t="shared" si="565"/>
        <v>0</v>
      </c>
      <c r="Y230" s="150">
        <f t="shared" si="565"/>
        <v>0</v>
      </c>
      <c r="Z230" s="150">
        <f t="shared" si="565"/>
        <v>0</v>
      </c>
      <c r="AA230" s="150">
        <f t="shared" si="565"/>
        <v>0</v>
      </c>
      <c r="AB230" s="150">
        <f t="shared" si="565"/>
        <v>0</v>
      </c>
      <c r="AC230" s="150">
        <f t="shared" si="565"/>
        <v>0</v>
      </c>
      <c r="AD230" s="150">
        <f t="shared" si="565"/>
        <v>0</v>
      </c>
      <c r="AE230" s="150">
        <f t="shared" si="565"/>
        <v>0</v>
      </c>
      <c r="AF230" s="150">
        <f t="shared" si="565"/>
        <v>0</v>
      </c>
      <c r="AG230" s="150">
        <f t="shared" si="565"/>
        <v>0</v>
      </c>
      <c r="AH230" s="150">
        <f t="shared" si="565"/>
        <v>0</v>
      </c>
      <c r="AI230" s="150">
        <f t="shared" si="565"/>
        <v>0</v>
      </c>
      <c r="AJ230" s="150">
        <f t="shared" si="565"/>
        <v>0</v>
      </c>
      <c r="AK230" s="150">
        <f t="shared" si="565"/>
        <v>0</v>
      </c>
      <c r="AL230" s="150">
        <f t="shared" si="565"/>
        <v>0</v>
      </c>
      <c r="AM230" s="150">
        <f t="shared" si="565"/>
        <v>0</v>
      </c>
      <c r="AN230" s="150">
        <f t="shared" si="565"/>
        <v>0</v>
      </c>
      <c r="AO230" s="150">
        <f t="shared" si="565"/>
        <v>0</v>
      </c>
      <c r="AP230" s="150">
        <f t="shared" si="565"/>
        <v>0</v>
      </c>
      <c r="AQ230" s="150">
        <f t="shared" si="565"/>
        <v>0</v>
      </c>
      <c r="AR230" s="150">
        <f t="shared" si="565"/>
        <v>0</v>
      </c>
      <c r="AS230" s="151">
        <f t="shared" si="565"/>
        <v>0</v>
      </c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</row>
    <row r="231" spans="7:72">
      <c r="G231" s="1"/>
      <c r="H231" s="1"/>
      <c r="I231" s="1"/>
      <c r="J231" s="1"/>
      <c r="M231" s="43"/>
      <c r="N231" s="338" t="str">
        <f t="shared" si="559"/>
        <v>직원4</v>
      </c>
      <c r="O231" s="342">
        <f t="shared" ref="O231" si="566">IF(O$227&lt;&gt;"휴",0,IF(O158&lt;=8,O158,8))</f>
        <v>0</v>
      </c>
      <c r="P231" s="149">
        <f t="shared" ref="P231:AS231" si="567">IF(P$227&lt;&gt;"휴",0,IF(P158&lt;=8,P158,8))</f>
        <v>0</v>
      </c>
      <c r="Q231" s="149">
        <f t="shared" si="567"/>
        <v>0</v>
      </c>
      <c r="R231" s="149">
        <f t="shared" si="567"/>
        <v>0</v>
      </c>
      <c r="S231" s="149">
        <f t="shared" si="567"/>
        <v>0</v>
      </c>
      <c r="T231" s="149">
        <f t="shared" si="567"/>
        <v>0</v>
      </c>
      <c r="U231" s="149">
        <f t="shared" si="567"/>
        <v>0</v>
      </c>
      <c r="V231" s="150">
        <f t="shared" si="567"/>
        <v>0</v>
      </c>
      <c r="W231" s="150">
        <f t="shared" si="567"/>
        <v>0</v>
      </c>
      <c r="X231" s="150">
        <f t="shared" si="567"/>
        <v>0</v>
      </c>
      <c r="Y231" s="150">
        <f t="shared" si="567"/>
        <v>0</v>
      </c>
      <c r="Z231" s="150">
        <f t="shared" si="567"/>
        <v>0</v>
      </c>
      <c r="AA231" s="150">
        <f t="shared" si="567"/>
        <v>0</v>
      </c>
      <c r="AB231" s="150">
        <f t="shared" si="567"/>
        <v>0</v>
      </c>
      <c r="AC231" s="150">
        <f t="shared" si="567"/>
        <v>0</v>
      </c>
      <c r="AD231" s="150">
        <f t="shared" si="567"/>
        <v>0</v>
      </c>
      <c r="AE231" s="150">
        <f t="shared" si="567"/>
        <v>0</v>
      </c>
      <c r="AF231" s="150">
        <f t="shared" si="567"/>
        <v>0</v>
      </c>
      <c r="AG231" s="150">
        <f t="shared" si="567"/>
        <v>0</v>
      </c>
      <c r="AH231" s="150">
        <f t="shared" si="567"/>
        <v>0</v>
      </c>
      <c r="AI231" s="150">
        <f t="shared" si="567"/>
        <v>0</v>
      </c>
      <c r="AJ231" s="150">
        <f t="shared" si="567"/>
        <v>0</v>
      </c>
      <c r="AK231" s="150">
        <f t="shared" si="567"/>
        <v>0</v>
      </c>
      <c r="AL231" s="150">
        <f t="shared" si="567"/>
        <v>0</v>
      </c>
      <c r="AM231" s="150">
        <f t="shared" si="567"/>
        <v>0</v>
      </c>
      <c r="AN231" s="150">
        <f t="shared" si="567"/>
        <v>0</v>
      </c>
      <c r="AO231" s="150">
        <f t="shared" si="567"/>
        <v>0</v>
      </c>
      <c r="AP231" s="150">
        <f t="shared" si="567"/>
        <v>0</v>
      </c>
      <c r="AQ231" s="150">
        <f t="shared" si="567"/>
        <v>0</v>
      </c>
      <c r="AR231" s="150">
        <f t="shared" si="567"/>
        <v>0</v>
      </c>
      <c r="AS231" s="151">
        <f t="shared" si="567"/>
        <v>0</v>
      </c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</row>
    <row r="232" spans="7:72">
      <c r="G232" s="1"/>
      <c r="H232" s="1"/>
      <c r="I232" s="1"/>
      <c r="J232" s="1"/>
      <c r="M232" s="43"/>
      <c r="N232" s="338" t="str">
        <f t="shared" si="559"/>
        <v>직원5</v>
      </c>
      <c r="O232" s="342">
        <f t="shared" ref="O232" si="568">IF(O$227&lt;&gt;"휴",0,IF(O159&lt;=8,O159,8))</f>
        <v>0</v>
      </c>
      <c r="P232" s="149">
        <f t="shared" ref="P232:AS232" si="569">IF(P$227&lt;&gt;"휴",0,IF(P159&lt;=8,P159,8))</f>
        <v>0</v>
      </c>
      <c r="Q232" s="149">
        <f t="shared" si="569"/>
        <v>0</v>
      </c>
      <c r="R232" s="149">
        <f t="shared" si="569"/>
        <v>0</v>
      </c>
      <c r="S232" s="149">
        <f t="shared" si="569"/>
        <v>0</v>
      </c>
      <c r="T232" s="149">
        <f t="shared" si="569"/>
        <v>0</v>
      </c>
      <c r="U232" s="149">
        <f t="shared" si="569"/>
        <v>0</v>
      </c>
      <c r="V232" s="150">
        <f t="shared" si="569"/>
        <v>0</v>
      </c>
      <c r="W232" s="150">
        <f t="shared" si="569"/>
        <v>0</v>
      </c>
      <c r="X232" s="150">
        <f t="shared" si="569"/>
        <v>0</v>
      </c>
      <c r="Y232" s="150">
        <f t="shared" si="569"/>
        <v>0</v>
      </c>
      <c r="Z232" s="150">
        <f t="shared" si="569"/>
        <v>0</v>
      </c>
      <c r="AA232" s="150">
        <f t="shared" si="569"/>
        <v>0</v>
      </c>
      <c r="AB232" s="150">
        <f t="shared" si="569"/>
        <v>0</v>
      </c>
      <c r="AC232" s="150">
        <f t="shared" si="569"/>
        <v>0</v>
      </c>
      <c r="AD232" s="150">
        <f t="shared" si="569"/>
        <v>0</v>
      </c>
      <c r="AE232" s="150">
        <f t="shared" si="569"/>
        <v>0</v>
      </c>
      <c r="AF232" s="150">
        <f t="shared" si="569"/>
        <v>0</v>
      </c>
      <c r="AG232" s="150">
        <f t="shared" si="569"/>
        <v>0</v>
      </c>
      <c r="AH232" s="150">
        <f t="shared" si="569"/>
        <v>0</v>
      </c>
      <c r="AI232" s="150">
        <f t="shared" si="569"/>
        <v>0</v>
      </c>
      <c r="AJ232" s="150">
        <f t="shared" si="569"/>
        <v>0</v>
      </c>
      <c r="AK232" s="150">
        <f t="shared" si="569"/>
        <v>0</v>
      </c>
      <c r="AL232" s="150">
        <f t="shared" si="569"/>
        <v>0</v>
      </c>
      <c r="AM232" s="150">
        <f t="shared" si="569"/>
        <v>0</v>
      </c>
      <c r="AN232" s="150">
        <f t="shared" si="569"/>
        <v>0</v>
      </c>
      <c r="AO232" s="150">
        <f t="shared" si="569"/>
        <v>0</v>
      </c>
      <c r="AP232" s="150">
        <f t="shared" si="569"/>
        <v>0</v>
      </c>
      <c r="AQ232" s="150">
        <f t="shared" si="569"/>
        <v>0</v>
      </c>
      <c r="AR232" s="150">
        <f t="shared" si="569"/>
        <v>0</v>
      </c>
      <c r="AS232" s="151">
        <f t="shared" si="569"/>
        <v>0</v>
      </c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7:72">
      <c r="G233" s="1"/>
      <c r="H233" s="1"/>
      <c r="I233" s="1"/>
      <c r="J233" s="1"/>
      <c r="M233" s="43"/>
      <c r="N233" s="338" t="str">
        <f t="shared" si="559"/>
        <v>직원6</v>
      </c>
      <c r="O233" s="342">
        <f t="shared" ref="O233" si="570">IF(O$227&lt;&gt;"휴",0,IF(O160&lt;=8,O160,8))</f>
        <v>0</v>
      </c>
      <c r="P233" s="149">
        <f t="shared" ref="P233:AS233" si="571">IF(P$227&lt;&gt;"휴",0,IF(P160&lt;=8,P160,8))</f>
        <v>0</v>
      </c>
      <c r="Q233" s="149">
        <f t="shared" si="571"/>
        <v>0</v>
      </c>
      <c r="R233" s="149">
        <f t="shared" si="571"/>
        <v>0</v>
      </c>
      <c r="S233" s="149">
        <f t="shared" si="571"/>
        <v>0</v>
      </c>
      <c r="T233" s="149">
        <f t="shared" si="571"/>
        <v>0</v>
      </c>
      <c r="U233" s="149">
        <f t="shared" si="571"/>
        <v>0</v>
      </c>
      <c r="V233" s="150">
        <f t="shared" si="571"/>
        <v>0</v>
      </c>
      <c r="W233" s="150">
        <f t="shared" si="571"/>
        <v>0</v>
      </c>
      <c r="X233" s="150">
        <f t="shared" si="571"/>
        <v>0</v>
      </c>
      <c r="Y233" s="150">
        <f t="shared" si="571"/>
        <v>0</v>
      </c>
      <c r="Z233" s="150">
        <f t="shared" si="571"/>
        <v>0</v>
      </c>
      <c r="AA233" s="150">
        <f t="shared" si="571"/>
        <v>0</v>
      </c>
      <c r="AB233" s="150">
        <f t="shared" si="571"/>
        <v>0</v>
      </c>
      <c r="AC233" s="150">
        <f t="shared" si="571"/>
        <v>0</v>
      </c>
      <c r="AD233" s="150">
        <f t="shared" si="571"/>
        <v>0</v>
      </c>
      <c r="AE233" s="150">
        <f t="shared" si="571"/>
        <v>0</v>
      </c>
      <c r="AF233" s="150">
        <f t="shared" si="571"/>
        <v>0</v>
      </c>
      <c r="AG233" s="150">
        <f t="shared" si="571"/>
        <v>0</v>
      </c>
      <c r="AH233" s="150">
        <f t="shared" si="571"/>
        <v>0</v>
      </c>
      <c r="AI233" s="150">
        <f t="shared" si="571"/>
        <v>0</v>
      </c>
      <c r="AJ233" s="150">
        <f t="shared" si="571"/>
        <v>0</v>
      </c>
      <c r="AK233" s="150">
        <f t="shared" si="571"/>
        <v>0</v>
      </c>
      <c r="AL233" s="150">
        <f t="shared" si="571"/>
        <v>0</v>
      </c>
      <c r="AM233" s="150">
        <f t="shared" si="571"/>
        <v>0</v>
      </c>
      <c r="AN233" s="150">
        <f t="shared" si="571"/>
        <v>0</v>
      </c>
      <c r="AO233" s="150">
        <f t="shared" si="571"/>
        <v>0</v>
      </c>
      <c r="AP233" s="150">
        <f t="shared" si="571"/>
        <v>0</v>
      </c>
      <c r="AQ233" s="150">
        <f t="shared" si="571"/>
        <v>0</v>
      </c>
      <c r="AR233" s="150">
        <f t="shared" si="571"/>
        <v>0</v>
      </c>
      <c r="AS233" s="151">
        <f t="shared" si="571"/>
        <v>0</v>
      </c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</row>
    <row r="234" spans="7:72">
      <c r="G234" s="1"/>
      <c r="H234" s="1"/>
      <c r="I234" s="1"/>
      <c r="J234" s="1"/>
      <c r="M234" s="43"/>
      <c r="N234" s="338" t="str">
        <f t="shared" si="559"/>
        <v>직원7</v>
      </c>
      <c r="O234" s="342">
        <f t="shared" ref="O234" si="572">IF(O$227&lt;&gt;"휴",0,IF(O161&lt;=8,O161,8))</f>
        <v>0</v>
      </c>
      <c r="P234" s="149">
        <f t="shared" ref="P234:AS234" si="573">IF(P$227&lt;&gt;"휴",0,IF(P161&lt;=8,P161,8))</f>
        <v>0</v>
      </c>
      <c r="Q234" s="149">
        <f t="shared" si="573"/>
        <v>0</v>
      </c>
      <c r="R234" s="149">
        <f t="shared" si="573"/>
        <v>0</v>
      </c>
      <c r="S234" s="149">
        <f t="shared" si="573"/>
        <v>0</v>
      </c>
      <c r="T234" s="149">
        <f t="shared" si="573"/>
        <v>0</v>
      </c>
      <c r="U234" s="149">
        <f t="shared" si="573"/>
        <v>0</v>
      </c>
      <c r="V234" s="150">
        <f t="shared" si="573"/>
        <v>0</v>
      </c>
      <c r="W234" s="150">
        <f t="shared" si="573"/>
        <v>0</v>
      </c>
      <c r="X234" s="150">
        <f t="shared" si="573"/>
        <v>0</v>
      </c>
      <c r="Y234" s="150">
        <f t="shared" si="573"/>
        <v>0</v>
      </c>
      <c r="Z234" s="150">
        <f t="shared" si="573"/>
        <v>0</v>
      </c>
      <c r="AA234" s="150">
        <f t="shared" si="573"/>
        <v>0</v>
      </c>
      <c r="AB234" s="150">
        <f t="shared" si="573"/>
        <v>0</v>
      </c>
      <c r="AC234" s="150">
        <f t="shared" si="573"/>
        <v>0</v>
      </c>
      <c r="AD234" s="150">
        <f t="shared" si="573"/>
        <v>0</v>
      </c>
      <c r="AE234" s="150">
        <f t="shared" si="573"/>
        <v>0</v>
      </c>
      <c r="AF234" s="150">
        <f t="shared" si="573"/>
        <v>0</v>
      </c>
      <c r="AG234" s="150">
        <f t="shared" si="573"/>
        <v>0</v>
      </c>
      <c r="AH234" s="150">
        <f t="shared" si="573"/>
        <v>0</v>
      </c>
      <c r="AI234" s="150">
        <f t="shared" si="573"/>
        <v>0</v>
      </c>
      <c r="AJ234" s="150">
        <f t="shared" si="573"/>
        <v>0</v>
      </c>
      <c r="AK234" s="150">
        <f t="shared" si="573"/>
        <v>0</v>
      </c>
      <c r="AL234" s="150">
        <f t="shared" si="573"/>
        <v>0</v>
      </c>
      <c r="AM234" s="150">
        <f t="shared" si="573"/>
        <v>0</v>
      </c>
      <c r="AN234" s="150">
        <f t="shared" si="573"/>
        <v>0</v>
      </c>
      <c r="AO234" s="150">
        <f t="shared" si="573"/>
        <v>0</v>
      </c>
      <c r="AP234" s="150">
        <f t="shared" si="573"/>
        <v>0</v>
      </c>
      <c r="AQ234" s="150">
        <f t="shared" si="573"/>
        <v>0</v>
      </c>
      <c r="AR234" s="150">
        <f t="shared" si="573"/>
        <v>0</v>
      </c>
      <c r="AS234" s="151">
        <f t="shared" si="573"/>
        <v>0</v>
      </c>
      <c r="BA234" s="4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7:72">
      <c r="G235" s="1"/>
      <c r="H235" s="1"/>
      <c r="I235" s="1"/>
      <c r="J235" s="1"/>
      <c r="M235" s="43"/>
      <c r="N235" s="338" t="str">
        <f t="shared" si="559"/>
        <v>직원8</v>
      </c>
      <c r="O235" s="342">
        <f t="shared" ref="O235" si="574">IF(O$227&lt;&gt;"휴",0,IF(O162&lt;=8,O162,8))</f>
        <v>0</v>
      </c>
      <c r="P235" s="149">
        <f t="shared" ref="P235:AS235" si="575">IF(P$227&lt;&gt;"휴",0,IF(P162&lt;=8,P162,8))</f>
        <v>0</v>
      </c>
      <c r="Q235" s="149">
        <f t="shared" si="575"/>
        <v>0</v>
      </c>
      <c r="R235" s="149">
        <f t="shared" si="575"/>
        <v>0</v>
      </c>
      <c r="S235" s="149">
        <f t="shared" si="575"/>
        <v>0</v>
      </c>
      <c r="T235" s="149">
        <f t="shared" si="575"/>
        <v>0</v>
      </c>
      <c r="U235" s="149">
        <f t="shared" si="575"/>
        <v>0</v>
      </c>
      <c r="V235" s="150">
        <f t="shared" si="575"/>
        <v>0</v>
      </c>
      <c r="W235" s="150">
        <f t="shared" si="575"/>
        <v>0</v>
      </c>
      <c r="X235" s="150">
        <f t="shared" si="575"/>
        <v>0</v>
      </c>
      <c r="Y235" s="150">
        <f t="shared" si="575"/>
        <v>0</v>
      </c>
      <c r="Z235" s="150">
        <f t="shared" si="575"/>
        <v>0</v>
      </c>
      <c r="AA235" s="150">
        <f t="shared" si="575"/>
        <v>0</v>
      </c>
      <c r="AB235" s="150">
        <f t="shared" si="575"/>
        <v>0</v>
      </c>
      <c r="AC235" s="150">
        <f t="shared" si="575"/>
        <v>0</v>
      </c>
      <c r="AD235" s="150">
        <f t="shared" si="575"/>
        <v>0</v>
      </c>
      <c r="AE235" s="150">
        <f t="shared" si="575"/>
        <v>0</v>
      </c>
      <c r="AF235" s="150">
        <f t="shared" si="575"/>
        <v>0</v>
      </c>
      <c r="AG235" s="150">
        <f t="shared" si="575"/>
        <v>0</v>
      </c>
      <c r="AH235" s="150">
        <f t="shared" si="575"/>
        <v>0</v>
      </c>
      <c r="AI235" s="150">
        <f t="shared" si="575"/>
        <v>0</v>
      </c>
      <c r="AJ235" s="150">
        <f t="shared" si="575"/>
        <v>0</v>
      </c>
      <c r="AK235" s="150">
        <f t="shared" si="575"/>
        <v>0</v>
      </c>
      <c r="AL235" s="150">
        <f t="shared" si="575"/>
        <v>0</v>
      </c>
      <c r="AM235" s="150">
        <f t="shared" si="575"/>
        <v>0</v>
      </c>
      <c r="AN235" s="150">
        <f t="shared" si="575"/>
        <v>0</v>
      </c>
      <c r="AO235" s="150">
        <f t="shared" si="575"/>
        <v>0</v>
      </c>
      <c r="AP235" s="150">
        <f t="shared" si="575"/>
        <v>0</v>
      </c>
      <c r="AQ235" s="150">
        <f t="shared" si="575"/>
        <v>0</v>
      </c>
      <c r="AR235" s="150">
        <f t="shared" si="575"/>
        <v>0</v>
      </c>
      <c r="AS235" s="151">
        <f t="shared" si="575"/>
        <v>0</v>
      </c>
      <c r="BA235" s="44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  <row r="236" spans="7:72">
      <c r="G236" s="1"/>
      <c r="H236" s="1"/>
      <c r="I236" s="1"/>
      <c r="J236" s="1"/>
      <c r="M236" s="43"/>
      <c r="N236" s="338" t="str">
        <f t="shared" si="559"/>
        <v>직원9</v>
      </c>
      <c r="O236" s="342">
        <f t="shared" ref="O236" si="576">IF(O$227&lt;&gt;"휴",0,IF(O163&lt;=8,O163,8))</f>
        <v>0</v>
      </c>
      <c r="P236" s="149">
        <f t="shared" ref="P236:AS236" si="577">IF(P$227&lt;&gt;"휴",0,IF(P163&lt;=8,P163,8))</f>
        <v>0</v>
      </c>
      <c r="Q236" s="149">
        <f t="shared" si="577"/>
        <v>0</v>
      </c>
      <c r="R236" s="149">
        <f t="shared" si="577"/>
        <v>0</v>
      </c>
      <c r="S236" s="149">
        <f t="shared" si="577"/>
        <v>0</v>
      </c>
      <c r="T236" s="149">
        <f t="shared" si="577"/>
        <v>0</v>
      </c>
      <c r="U236" s="149">
        <f t="shared" si="577"/>
        <v>0</v>
      </c>
      <c r="V236" s="150">
        <f t="shared" si="577"/>
        <v>0</v>
      </c>
      <c r="W236" s="150">
        <f t="shared" si="577"/>
        <v>0</v>
      </c>
      <c r="X236" s="150">
        <f t="shared" si="577"/>
        <v>0</v>
      </c>
      <c r="Y236" s="150">
        <f t="shared" si="577"/>
        <v>0</v>
      </c>
      <c r="Z236" s="150">
        <f t="shared" si="577"/>
        <v>0</v>
      </c>
      <c r="AA236" s="150">
        <f t="shared" si="577"/>
        <v>0</v>
      </c>
      <c r="AB236" s="150">
        <f t="shared" si="577"/>
        <v>0</v>
      </c>
      <c r="AC236" s="150">
        <f t="shared" si="577"/>
        <v>0</v>
      </c>
      <c r="AD236" s="150">
        <f t="shared" si="577"/>
        <v>0</v>
      </c>
      <c r="AE236" s="150">
        <f t="shared" si="577"/>
        <v>0</v>
      </c>
      <c r="AF236" s="150">
        <f t="shared" si="577"/>
        <v>0</v>
      </c>
      <c r="AG236" s="150">
        <f t="shared" si="577"/>
        <v>0</v>
      </c>
      <c r="AH236" s="150">
        <f t="shared" si="577"/>
        <v>0</v>
      </c>
      <c r="AI236" s="150">
        <f t="shared" si="577"/>
        <v>0</v>
      </c>
      <c r="AJ236" s="150">
        <f t="shared" si="577"/>
        <v>0</v>
      </c>
      <c r="AK236" s="150">
        <f t="shared" si="577"/>
        <v>0</v>
      </c>
      <c r="AL236" s="150">
        <f t="shared" si="577"/>
        <v>0</v>
      </c>
      <c r="AM236" s="150">
        <f t="shared" si="577"/>
        <v>0</v>
      </c>
      <c r="AN236" s="150">
        <f t="shared" si="577"/>
        <v>0</v>
      </c>
      <c r="AO236" s="150">
        <f t="shared" si="577"/>
        <v>0</v>
      </c>
      <c r="AP236" s="150">
        <f t="shared" si="577"/>
        <v>0</v>
      </c>
      <c r="AQ236" s="150">
        <f t="shared" si="577"/>
        <v>0</v>
      </c>
      <c r="AR236" s="150">
        <f t="shared" si="577"/>
        <v>0</v>
      </c>
      <c r="AS236" s="151">
        <f t="shared" si="577"/>
        <v>0</v>
      </c>
      <c r="BA236" s="44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</row>
    <row r="237" spans="7:72">
      <c r="G237" s="1"/>
      <c r="H237" s="1"/>
      <c r="I237" s="1"/>
      <c r="J237" s="1"/>
      <c r="M237" s="43"/>
      <c r="N237" s="338" t="str">
        <f t="shared" si="559"/>
        <v>직원10</v>
      </c>
      <c r="O237" s="342">
        <f t="shared" ref="O237" si="578">IF(O$227&lt;&gt;"휴",0,IF(O164&lt;=8,O164,8))</f>
        <v>0</v>
      </c>
      <c r="P237" s="149">
        <f t="shared" ref="P237:AS237" si="579">IF(P$227&lt;&gt;"휴",0,IF(P164&lt;=8,P164,8))</f>
        <v>0</v>
      </c>
      <c r="Q237" s="149">
        <f t="shared" si="579"/>
        <v>0</v>
      </c>
      <c r="R237" s="149">
        <f t="shared" si="579"/>
        <v>0</v>
      </c>
      <c r="S237" s="149">
        <f t="shared" si="579"/>
        <v>0</v>
      </c>
      <c r="T237" s="149">
        <f t="shared" si="579"/>
        <v>0</v>
      </c>
      <c r="U237" s="149">
        <f t="shared" si="579"/>
        <v>0</v>
      </c>
      <c r="V237" s="150">
        <f t="shared" si="579"/>
        <v>0</v>
      </c>
      <c r="W237" s="150">
        <f t="shared" si="579"/>
        <v>0</v>
      </c>
      <c r="X237" s="150">
        <f t="shared" si="579"/>
        <v>0</v>
      </c>
      <c r="Y237" s="150">
        <f t="shared" si="579"/>
        <v>0</v>
      </c>
      <c r="Z237" s="150">
        <f t="shared" si="579"/>
        <v>0</v>
      </c>
      <c r="AA237" s="150">
        <f t="shared" si="579"/>
        <v>0</v>
      </c>
      <c r="AB237" s="150">
        <f t="shared" si="579"/>
        <v>0</v>
      </c>
      <c r="AC237" s="150">
        <f t="shared" si="579"/>
        <v>0</v>
      </c>
      <c r="AD237" s="150">
        <f t="shared" si="579"/>
        <v>0</v>
      </c>
      <c r="AE237" s="150">
        <f t="shared" si="579"/>
        <v>0</v>
      </c>
      <c r="AF237" s="150">
        <f t="shared" si="579"/>
        <v>0</v>
      </c>
      <c r="AG237" s="150">
        <f t="shared" si="579"/>
        <v>0</v>
      </c>
      <c r="AH237" s="150">
        <f t="shared" si="579"/>
        <v>0</v>
      </c>
      <c r="AI237" s="150">
        <f t="shared" si="579"/>
        <v>0</v>
      </c>
      <c r="AJ237" s="150">
        <f t="shared" si="579"/>
        <v>0</v>
      </c>
      <c r="AK237" s="150">
        <f t="shared" si="579"/>
        <v>0</v>
      </c>
      <c r="AL237" s="150">
        <f t="shared" si="579"/>
        <v>0</v>
      </c>
      <c r="AM237" s="150">
        <f t="shared" si="579"/>
        <v>0</v>
      </c>
      <c r="AN237" s="150">
        <f t="shared" si="579"/>
        <v>0</v>
      </c>
      <c r="AO237" s="150">
        <f t="shared" si="579"/>
        <v>0</v>
      </c>
      <c r="AP237" s="150">
        <f t="shared" si="579"/>
        <v>0</v>
      </c>
      <c r="AQ237" s="150">
        <f t="shared" si="579"/>
        <v>0</v>
      </c>
      <c r="AR237" s="150">
        <f t="shared" si="579"/>
        <v>0</v>
      </c>
      <c r="AS237" s="151">
        <f t="shared" si="579"/>
        <v>0</v>
      </c>
      <c r="BA237" s="44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</row>
    <row r="238" spans="7:72">
      <c r="G238" s="1"/>
      <c r="H238" s="1"/>
      <c r="I238" s="1"/>
      <c r="J238" s="1"/>
      <c r="M238" s="43"/>
      <c r="N238" s="338" t="str">
        <f t="shared" si="559"/>
        <v>직원11</v>
      </c>
      <c r="O238" s="342">
        <f t="shared" ref="O238" si="580">IF(O$227&lt;&gt;"휴",0,IF(O165&lt;=8,O165,8))</f>
        <v>0</v>
      </c>
      <c r="P238" s="149">
        <f t="shared" ref="P238:AS238" si="581">IF(P$227&lt;&gt;"휴",0,IF(P165&lt;=8,P165,8))</f>
        <v>0</v>
      </c>
      <c r="Q238" s="149">
        <f t="shared" si="581"/>
        <v>0</v>
      </c>
      <c r="R238" s="149">
        <f t="shared" si="581"/>
        <v>0</v>
      </c>
      <c r="S238" s="149">
        <f t="shared" si="581"/>
        <v>0</v>
      </c>
      <c r="T238" s="149">
        <f t="shared" si="581"/>
        <v>0</v>
      </c>
      <c r="U238" s="149">
        <f t="shared" si="581"/>
        <v>0</v>
      </c>
      <c r="V238" s="150">
        <f t="shared" si="581"/>
        <v>0</v>
      </c>
      <c r="W238" s="150">
        <f t="shared" si="581"/>
        <v>0</v>
      </c>
      <c r="X238" s="150">
        <f t="shared" si="581"/>
        <v>0</v>
      </c>
      <c r="Y238" s="150">
        <f t="shared" si="581"/>
        <v>0</v>
      </c>
      <c r="Z238" s="150">
        <f t="shared" si="581"/>
        <v>0</v>
      </c>
      <c r="AA238" s="150">
        <f t="shared" si="581"/>
        <v>0</v>
      </c>
      <c r="AB238" s="150">
        <f t="shared" si="581"/>
        <v>0</v>
      </c>
      <c r="AC238" s="150">
        <f t="shared" si="581"/>
        <v>0</v>
      </c>
      <c r="AD238" s="150">
        <f t="shared" si="581"/>
        <v>0</v>
      </c>
      <c r="AE238" s="150">
        <f t="shared" si="581"/>
        <v>0</v>
      </c>
      <c r="AF238" s="150">
        <f t="shared" si="581"/>
        <v>0</v>
      </c>
      <c r="AG238" s="150">
        <f t="shared" si="581"/>
        <v>0</v>
      </c>
      <c r="AH238" s="150">
        <f t="shared" si="581"/>
        <v>0</v>
      </c>
      <c r="AI238" s="150">
        <f t="shared" si="581"/>
        <v>0</v>
      </c>
      <c r="AJ238" s="150">
        <f t="shared" si="581"/>
        <v>0</v>
      </c>
      <c r="AK238" s="150">
        <f t="shared" si="581"/>
        <v>0</v>
      </c>
      <c r="AL238" s="150">
        <f t="shared" si="581"/>
        <v>0</v>
      </c>
      <c r="AM238" s="150">
        <f t="shared" si="581"/>
        <v>0</v>
      </c>
      <c r="AN238" s="150">
        <f t="shared" si="581"/>
        <v>0</v>
      </c>
      <c r="AO238" s="150">
        <f t="shared" si="581"/>
        <v>0</v>
      </c>
      <c r="AP238" s="150">
        <f t="shared" si="581"/>
        <v>0</v>
      </c>
      <c r="AQ238" s="150">
        <f t="shared" si="581"/>
        <v>0</v>
      </c>
      <c r="AR238" s="150">
        <f t="shared" si="581"/>
        <v>0</v>
      </c>
      <c r="AS238" s="151">
        <f t="shared" si="581"/>
        <v>0</v>
      </c>
      <c r="BA238" s="44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</row>
    <row r="239" spans="7:72">
      <c r="G239" s="1"/>
      <c r="H239" s="1"/>
      <c r="I239" s="1"/>
      <c r="J239" s="1"/>
      <c r="M239" s="43"/>
      <c r="N239" s="338" t="str">
        <f t="shared" si="559"/>
        <v>직원12</v>
      </c>
      <c r="O239" s="342">
        <f t="shared" ref="O239" si="582">IF(O$227&lt;&gt;"휴",0,IF(O166&lt;=8,O166,8))</f>
        <v>0</v>
      </c>
      <c r="P239" s="149">
        <f t="shared" ref="P239:AS239" si="583">IF(P$227&lt;&gt;"휴",0,IF(P166&lt;=8,P166,8))</f>
        <v>0</v>
      </c>
      <c r="Q239" s="149">
        <f t="shared" si="583"/>
        <v>0</v>
      </c>
      <c r="R239" s="149">
        <f t="shared" si="583"/>
        <v>0</v>
      </c>
      <c r="S239" s="149">
        <f t="shared" si="583"/>
        <v>0</v>
      </c>
      <c r="T239" s="149">
        <f t="shared" si="583"/>
        <v>0</v>
      </c>
      <c r="U239" s="149">
        <f t="shared" si="583"/>
        <v>0</v>
      </c>
      <c r="V239" s="150">
        <f t="shared" si="583"/>
        <v>0</v>
      </c>
      <c r="W239" s="150">
        <f t="shared" si="583"/>
        <v>0</v>
      </c>
      <c r="X239" s="150">
        <f t="shared" si="583"/>
        <v>0</v>
      </c>
      <c r="Y239" s="150">
        <f t="shared" si="583"/>
        <v>0</v>
      </c>
      <c r="Z239" s="150">
        <f t="shared" si="583"/>
        <v>0</v>
      </c>
      <c r="AA239" s="150">
        <f t="shared" si="583"/>
        <v>0</v>
      </c>
      <c r="AB239" s="150">
        <f t="shared" si="583"/>
        <v>0</v>
      </c>
      <c r="AC239" s="150">
        <f t="shared" si="583"/>
        <v>0</v>
      </c>
      <c r="AD239" s="150">
        <f t="shared" si="583"/>
        <v>0</v>
      </c>
      <c r="AE239" s="150">
        <f t="shared" si="583"/>
        <v>0</v>
      </c>
      <c r="AF239" s="150">
        <f t="shared" si="583"/>
        <v>0</v>
      </c>
      <c r="AG239" s="150">
        <f t="shared" si="583"/>
        <v>0</v>
      </c>
      <c r="AH239" s="150">
        <f t="shared" si="583"/>
        <v>0</v>
      </c>
      <c r="AI239" s="150">
        <f t="shared" si="583"/>
        <v>0</v>
      </c>
      <c r="AJ239" s="150">
        <f t="shared" si="583"/>
        <v>0</v>
      </c>
      <c r="AK239" s="150">
        <f t="shared" si="583"/>
        <v>0</v>
      </c>
      <c r="AL239" s="150">
        <f t="shared" si="583"/>
        <v>0</v>
      </c>
      <c r="AM239" s="150">
        <f t="shared" si="583"/>
        <v>0</v>
      </c>
      <c r="AN239" s="150">
        <f t="shared" si="583"/>
        <v>0</v>
      </c>
      <c r="AO239" s="150">
        <f t="shared" si="583"/>
        <v>0</v>
      </c>
      <c r="AP239" s="150">
        <f t="shared" si="583"/>
        <v>0</v>
      </c>
      <c r="AQ239" s="150">
        <f t="shared" si="583"/>
        <v>0</v>
      </c>
      <c r="AR239" s="150">
        <f t="shared" si="583"/>
        <v>0</v>
      </c>
      <c r="AS239" s="151">
        <f t="shared" si="583"/>
        <v>0</v>
      </c>
      <c r="BA239" s="44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</row>
    <row r="240" spans="7:72">
      <c r="G240" s="1"/>
      <c r="H240" s="1"/>
      <c r="I240" s="1"/>
      <c r="J240" s="1"/>
      <c r="M240" s="43"/>
      <c r="N240" s="338" t="str">
        <f t="shared" si="559"/>
        <v>직원13</v>
      </c>
      <c r="O240" s="342">
        <f t="shared" ref="O240" si="584">IF(O$227&lt;&gt;"휴",0,IF(O167&lt;=8,O167,8))</f>
        <v>0</v>
      </c>
      <c r="P240" s="149">
        <f t="shared" ref="P240:AS240" si="585">IF(P$227&lt;&gt;"휴",0,IF(P167&lt;=8,P167,8))</f>
        <v>0</v>
      </c>
      <c r="Q240" s="149">
        <f t="shared" si="585"/>
        <v>0</v>
      </c>
      <c r="R240" s="149">
        <f t="shared" si="585"/>
        <v>0</v>
      </c>
      <c r="S240" s="149">
        <f t="shared" si="585"/>
        <v>0</v>
      </c>
      <c r="T240" s="149">
        <f t="shared" si="585"/>
        <v>0</v>
      </c>
      <c r="U240" s="149">
        <f t="shared" si="585"/>
        <v>0</v>
      </c>
      <c r="V240" s="150">
        <f t="shared" si="585"/>
        <v>0</v>
      </c>
      <c r="W240" s="150">
        <f t="shared" si="585"/>
        <v>0</v>
      </c>
      <c r="X240" s="150">
        <f t="shared" si="585"/>
        <v>0</v>
      </c>
      <c r="Y240" s="150">
        <f t="shared" si="585"/>
        <v>0</v>
      </c>
      <c r="Z240" s="150">
        <f t="shared" si="585"/>
        <v>0</v>
      </c>
      <c r="AA240" s="150">
        <f t="shared" si="585"/>
        <v>0</v>
      </c>
      <c r="AB240" s="150">
        <f t="shared" si="585"/>
        <v>0</v>
      </c>
      <c r="AC240" s="150">
        <f t="shared" si="585"/>
        <v>0</v>
      </c>
      <c r="AD240" s="150">
        <f t="shared" si="585"/>
        <v>0</v>
      </c>
      <c r="AE240" s="150">
        <f t="shared" si="585"/>
        <v>0</v>
      </c>
      <c r="AF240" s="150">
        <f t="shared" si="585"/>
        <v>0</v>
      </c>
      <c r="AG240" s="150">
        <f t="shared" si="585"/>
        <v>0</v>
      </c>
      <c r="AH240" s="150">
        <f t="shared" si="585"/>
        <v>0</v>
      </c>
      <c r="AI240" s="150">
        <f t="shared" si="585"/>
        <v>0</v>
      </c>
      <c r="AJ240" s="150">
        <f t="shared" si="585"/>
        <v>0</v>
      </c>
      <c r="AK240" s="150">
        <f t="shared" si="585"/>
        <v>0</v>
      </c>
      <c r="AL240" s="150">
        <f t="shared" si="585"/>
        <v>0</v>
      </c>
      <c r="AM240" s="150">
        <f t="shared" si="585"/>
        <v>0</v>
      </c>
      <c r="AN240" s="150">
        <f t="shared" si="585"/>
        <v>0</v>
      </c>
      <c r="AO240" s="150">
        <f t="shared" si="585"/>
        <v>0</v>
      </c>
      <c r="AP240" s="150">
        <f t="shared" si="585"/>
        <v>0</v>
      </c>
      <c r="AQ240" s="150">
        <f t="shared" si="585"/>
        <v>0</v>
      </c>
      <c r="AR240" s="150">
        <f t="shared" si="585"/>
        <v>0</v>
      </c>
      <c r="AS240" s="151">
        <f t="shared" si="585"/>
        <v>0</v>
      </c>
      <c r="BA240" s="44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7:70">
      <c r="G241" s="1"/>
      <c r="H241" s="1"/>
      <c r="I241" s="1"/>
      <c r="J241" s="1"/>
      <c r="M241" s="43"/>
      <c r="N241" s="338" t="str">
        <f t="shared" si="559"/>
        <v>직원14</v>
      </c>
      <c r="O241" s="342">
        <f t="shared" ref="O241" si="586">IF(O$227&lt;&gt;"휴",0,IF(O168&lt;=8,O168,8))</f>
        <v>0</v>
      </c>
      <c r="P241" s="149">
        <f t="shared" ref="P241:AS241" si="587">IF(P$227&lt;&gt;"휴",0,IF(P168&lt;=8,P168,8))</f>
        <v>0</v>
      </c>
      <c r="Q241" s="149">
        <f t="shared" si="587"/>
        <v>0</v>
      </c>
      <c r="R241" s="149">
        <f t="shared" si="587"/>
        <v>0</v>
      </c>
      <c r="S241" s="149">
        <f t="shared" si="587"/>
        <v>0</v>
      </c>
      <c r="T241" s="149">
        <f t="shared" si="587"/>
        <v>0</v>
      </c>
      <c r="U241" s="149">
        <f t="shared" si="587"/>
        <v>0</v>
      </c>
      <c r="V241" s="150">
        <f t="shared" si="587"/>
        <v>0</v>
      </c>
      <c r="W241" s="150">
        <f t="shared" si="587"/>
        <v>0</v>
      </c>
      <c r="X241" s="150">
        <f t="shared" si="587"/>
        <v>0</v>
      </c>
      <c r="Y241" s="150">
        <f t="shared" si="587"/>
        <v>0</v>
      </c>
      <c r="Z241" s="150">
        <f t="shared" si="587"/>
        <v>0</v>
      </c>
      <c r="AA241" s="150">
        <f t="shared" si="587"/>
        <v>0</v>
      </c>
      <c r="AB241" s="150">
        <f t="shared" si="587"/>
        <v>0</v>
      </c>
      <c r="AC241" s="150">
        <f t="shared" si="587"/>
        <v>0</v>
      </c>
      <c r="AD241" s="150">
        <f t="shared" si="587"/>
        <v>0</v>
      </c>
      <c r="AE241" s="150">
        <f t="shared" si="587"/>
        <v>0</v>
      </c>
      <c r="AF241" s="150">
        <f t="shared" si="587"/>
        <v>0</v>
      </c>
      <c r="AG241" s="150">
        <f t="shared" si="587"/>
        <v>0</v>
      </c>
      <c r="AH241" s="150">
        <f t="shared" si="587"/>
        <v>0</v>
      </c>
      <c r="AI241" s="150">
        <f t="shared" si="587"/>
        <v>0</v>
      </c>
      <c r="AJ241" s="150">
        <f t="shared" si="587"/>
        <v>0</v>
      </c>
      <c r="AK241" s="150">
        <f t="shared" si="587"/>
        <v>0</v>
      </c>
      <c r="AL241" s="150">
        <f t="shared" si="587"/>
        <v>0</v>
      </c>
      <c r="AM241" s="150">
        <f t="shared" si="587"/>
        <v>0</v>
      </c>
      <c r="AN241" s="150">
        <f t="shared" si="587"/>
        <v>0</v>
      </c>
      <c r="AO241" s="150">
        <f t="shared" si="587"/>
        <v>0</v>
      </c>
      <c r="AP241" s="150">
        <f t="shared" si="587"/>
        <v>0</v>
      </c>
      <c r="AQ241" s="150">
        <f t="shared" si="587"/>
        <v>0</v>
      </c>
      <c r="AR241" s="150">
        <f t="shared" si="587"/>
        <v>0</v>
      </c>
      <c r="AS241" s="151">
        <f t="shared" si="587"/>
        <v>0</v>
      </c>
      <c r="BA241" s="44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7:70">
      <c r="G242" s="1"/>
      <c r="H242" s="1"/>
      <c r="I242" s="1"/>
      <c r="J242" s="1"/>
      <c r="M242" s="43"/>
      <c r="N242" s="338" t="str">
        <f t="shared" si="559"/>
        <v>직원15</v>
      </c>
      <c r="O242" s="342">
        <f t="shared" ref="O242" si="588">IF(O$227&lt;&gt;"휴",0,IF(O169&lt;=8,O169,8))</f>
        <v>0</v>
      </c>
      <c r="P242" s="149">
        <f t="shared" ref="P242:AS242" si="589">IF(P$227&lt;&gt;"휴",0,IF(P169&lt;=8,P169,8))</f>
        <v>0</v>
      </c>
      <c r="Q242" s="149">
        <f t="shared" si="589"/>
        <v>0</v>
      </c>
      <c r="R242" s="149">
        <f t="shared" si="589"/>
        <v>0</v>
      </c>
      <c r="S242" s="149">
        <f t="shared" si="589"/>
        <v>0</v>
      </c>
      <c r="T242" s="149">
        <f t="shared" si="589"/>
        <v>0</v>
      </c>
      <c r="U242" s="149">
        <f t="shared" si="589"/>
        <v>0</v>
      </c>
      <c r="V242" s="150">
        <f t="shared" si="589"/>
        <v>0</v>
      </c>
      <c r="W242" s="150">
        <f t="shared" si="589"/>
        <v>0</v>
      </c>
      <c r="X242" s="150">
        <f t="shared" si="589"/>
        <v>0</v>
      </c>
      <c r="Y242" s="150">
        <f t="shared" si="589"/>
        <v>0</v>
      </c>
      <c r="Z242" s="150">
        <f t="shared" si="589"/>
        <v>0</v>
      </c>
      <c r="AA242" s="150">
        <f t="shared" si="589"/>
        <v>0</v>
      </c>
      <c r="AB242" s="150">
        <f t="shared" si="589"/>
        <v>0</v>
      </c>
      <c r="AC242" s="150">
        <f t="shared" si="589"/>
        <v>0</v>
      </c>
      <c r="AD242" s="150">
        <f t="shared" si="589"/>
        <v>0</v>
      </c>
      <c r="AE242" s="150">
        <f t="shared" si="589"/>
        <v>0</v>
      </c>
      <c r="AF242" s="150">
        <f t="shared" si="589"/>
        <v>0</v>
      </c>
      <c r="AG242" s="150">
        <f t="shared" si="589"/>
        <v>0</v>
      </c>
      <c r="AH242" s="150">
        <f t="shared" si="589"/>
        <v>0</v>
      </c>
      <c r="AI242" s="150">
        <f t="shared" si="589"/>
        <v>0</v>
      </c>
      <c r="AJ242" s="150">
        <f t="shared" si="589"/>
        <v>0</v>
      </c>
      <c r="AK242" s="150">
        <f t="shared" si="589"/>
        <v>0</v>
      </c>
      <c r="AL242" s="150">
        <f t="shared" si="589"/>
        <v>0</v>
      </c>
      <c r="AM242" s="150">
        <f t="shared" si="589"/>
        <v>0</v>
      </c>
      <c r="AN242" s="150">
        <f t="shared" si="589"/>
        <v>0</v>
      </c>
      <c r="AO242" s="150">
        <f t="shared" si="589"/>
        <v>0</v>
      </c>
      <c r="AP242" s="150">
        <f t="shared" si="589"/>
        <v>0</v>
      </c>
      <c r="AQ242" s="150">
        <f t="shared" si="589"/>
        <v>0</v>
      </c>
      <c r="AR242" s="150">
        <f t="shared" si="589"/>
        <v>0</v>
      </c>
      <c r="AS242" s="151">
        <f t="shared" si="589"/>
        <v>0</v>
      </c>
      <c r="BA242" s="44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</row>
    <row r="243" spans="7:70">
      <c r="G243" s="1"/>
      <c r="H243" s="1"/>
      <c r="I243" s="1"/>
      <c r="J243" s="1"/>
      <c r="M243" s="43"/>
      <c r="N243" s="339" t="str">
        <f t="shared" si="559"/>
        <v>직원16</v>
      </c>
      <c r="O243" s="133">
        <f t="shared" ref="O243" si="590">IF(O$227&lt;&gt;"휴",0,IF(O170&lt;=8,O170,8))</f>
        <v>0</v>
      </c>
      <c r="P243" s="130">
        <f t="shared" ref="P243:AS243" si="591">IF(P$227&lt;&gt;"휴",0,IF(P170&lt;=8,P170,8))</f>
        <v>0</v>
      </c>
      <c r="Q243" s="130">
        <f t="shared" si="591"/>
        <v>0</v>
      </c>
      <c r="R243" s="130">
        <f t="shared" si="591"/>
        <v>0</v>
      </c>
      <c r="S243" s="130">
        <f t="shared" si="591"/>
        <v>0</v>
      </c>
      <c r="T243" s="130">
        <f t="shared" si="591"/>
        <v>0</v>
      </c>
      <c r="U243" s="130">
        <f t="shared" si="591"/>
        <v>0</v>
      </c>
      <c r="V243" s="130">
        <f t="shared" si="591"/>
        <v>0</v>
      </c>
      <c r="W243" s="130">
        <f t="shared" si="591"/>
        <v>0</v>
      </c>
      <c r="X243" s="130">
        <f t="shared" si="591"/>
        <v>0</v>
      </c>
      <c r="Y243" s="130">
        <f t="shared" si="591"/>
        <v>0</v>
      </c>
      <c r="Z243" s="130">
        <f t="shared" si="591"/>
        <v>0</v>
      </c>
      <c r="AA243" s="130">
        <f t="shared" si="591"/>
        <v>0</v>
      </c>
      <c r="AB243" s="130">
        <f t="shared" si="591"/>
        <v>0</v>
      </c>
      <c r="AC243" s="130">
        <f t="shared" si="591"/>
        <v>0</v>
      </c>
      <c r="AD243" s="130">
        <f t="shared" si="591"/>
        <v>0</v>
      </c>
      <c r="AE243" s="134">
        <f t="shared" si="591"/>
        <v>0</v>
      </c>
      <c r="AF243" s="134">
        <f t="shared" si="591"/>
        <v>0</v>
      </c>
      <c r="AG243" s="134">
        <f t="shared" si="591"/>
        <v>0</v>
      </c>
      <c r="AH243" s="134">
        <f t="shared" si="591"/>
        <v>0</v>
      </c>
      <c r="AI243" s="134">
        <f t="shared" si="591"/>
        <v>0</v>
      </c>
      <c r="AJ243" s="134">
        <f t="shared" si="591"/>
        <v>0</v>
      </c>
      <c r="AK243" s="134">
        <f t="shared" si="591"/>
        <v>0</v>
      </c>
      <c r="AL243" s="134">
        <f t="shared" si="591"/>
        <v>0</v>
      </c>
      <c r="AM243" s="134">
        <f t="shared" si="591"/>
        <v>0</v>
      </c>
      <c r="AN243" s="134">
        <f t="shared" si="591"/>
        <v>0</v>
      </c>
      <c r="AO243" s="134">
        <f t="shared" si="591"/>
        <v>0</v>
      </c>
      <c r="AP243" s="134">
        <f t="shared" si="591"/>
        <v>0</v>
      </c>
      <c r="AQ243" s="134">
        <f t="shared" si="591"/>
        <v>0</v>
      </c>
      <c r="AR243" s="134">
        <f t="shared" si="591"/>
        <v>0</v>
      </c>
      <c r="AS243" s="135">
        <f t="shared" si="591"/>
        <v>0</v>
      </c>
      <c r="BA243" s="44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</row>
    <row r="244" spans="7:70">
      <c r="G244" s="1"/>
      <c r="H244" s="1"/>
      <c r="I244" s="1"/>
      <c r="J244" s="1"/>
      <c r="M244" s="43"/>
      <c r="N244" s="339" t="str">
        <f t="shared" si="559"/>
        <v>직원17</v>
      </c>
      <c r="O244" s="133">
        <f t="shared" ref="O244" si="592">IF(O$227&lt;&gt;"휴",0,IF(O171&lt;=8,O171,8))</f>
        <v>0</v>
      </c>
      <c r="P244" s="130">
        <f t="shared" ref="P244:AS244" si="593">IF(P$227&lt;&gt;"휴",0,IF(P171&lt;=8,P171,8))</f>
        <v>0</v>
      </c>
      <c r="Q244" s="130">
        <f t="shared" si="593"/>
        <v>0</v>
      </c>
      <c r="R244" s="130">
        <f t="shared" si="593"/>
        <v>0</v>
      </c>
      <c r="S244" s="130">
        <f t="shared" si="593"/>
        <v>0</v>
      </c>
      <c r="T244" s="130">
        <f t="shared" si="593"/>
        <v>0</v>
      </c>
      <c r="U244" s="130">
        <f t="shared" si="593"/>
        <v>0</v>
      </c>
      <c r="V244" s="130">
        <f t="shared" si="593"/>
        <v>0</v>
      </c>
      <c r="W244" s="130">
        <f t="shared" si="593"/>
        <v>0</v>
      </c>
      <c r="X244" s="130">
        <f t="shared" si="593"/>
        <v>0</v>
      </c>
      <c r="Y244" s="130">
        <f t="shared" si="593"/>
        <v>0</v>
      </c>
      <c r="Z244" s="130">
        <f t="shared" si="593"/>
        <v>0</v>
      </c>
      <c r="AA244" s="130">
        <f t="shared" si="593"/>
        <v>0</v>
      </c>
      <c r="AB244" s="130">
        <f t="shared" si="593"/>
        <v>0</v>
      </c>
      <c r="AC244" s="130">
        <f t="shared" si="593"/>
        <v>0</v>
      </c>
      <c r="AD244" s="130">
        <f t="shared" si="593"/>
        <v>0</v>
      </c>
      <c r="AE244" s="134">
        <f t="shared" si="593"/>
        <v>0</v>
      </c>
      <c r="AF244" s="134">
        <f t="shared" si="593"/>
        <v>0</v>
      </c>
      <c r="AG244" s="134">
        <f t="shared" si="593"/>
        <v>0</v>
      </c>
      <c r="AH244" s="134">
        <f t="shared" si="593"/>
        <v>0</v>
      </c>
      <c r="AI244" s="134">
        <f t="shared" si="593"/>
        <v>0</v>
      </c>
      <c r="AJ244" s="134">
        <f t="shared" si="593"/>
        <v>0</v>
      </c>
      <c r="AK244" s="134">
        <f t="shared" si="593"/>
        <v>0</v>
      </c>
      <c r="AL244" s="134">
        <f t="shared" si="593"/>
        <v>0</v>
      </c>
      <c r="AM244" s="134">
        <f t="shared" si="593"/>
        <v>0</v>
      </c>
      <c r="AN244" s="134">
        <f t="shared" si="593"/>
        <v>0</v>
      </c>
      <c r="AO244" s="134">
        <f t="shared" si="593"/>
        <v>0</v>
      </c>
      <c r="AP244" s="134">
        <f t="shared" si="593"/>
        <v>0</v>
      </c>
      <c r="AQ244" s="134">
        <f t="shared" si="593"/>
        <v>0</v>
      </c>
      <c r="AR244" s="134">
        <f t="shared" si="593"/>
        <v>0</v>
      </c>
      <c r="AS244" s="135">
        <f t="shared" si="593"/>
        <v>0</v>
      </c>
      <c r="BA244" s="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</row>
    <row r="245" spans="7:70">
      <c r="G245" s="1"/>
      <c r="H245" s="1"/>
      <c r="I245" s="1"/>
      <c r="J245" s="1"/>
      <c r="M245" s="43"/>
      <c r="N245" s="339" t="str">
        <f t="shared" si="559"/>
        <v>직원18</v>
      </c>
      <c r="O245" s="133">
        <f t="shared" ref="O245" si="594">IF(O$227&lt;&gt;"휴",0,IF(O172&lt;=8,O172,8))</f>
        <v>0</v>
      </c>
      <c r="P245" s="130">
        <f t="shared" ref="P245:AS245" si="595">IF(P$227&lt;&gt;"휴",0,IF(P172&lt;=8,P172,8))</f>
        <v>0</v>
      </c>
      <c r="Q245" s="130">
        <f t="shared" si="595"/>
        <v>0</v>
      </c>
      <c r="R245" s="130">
        <f t="shared" si="595"/>
        <v>0</v>
      </c>
      <c r="S245" s="130">
        <f t="shared" si="595"/>
        <v>0</v>
      </c>
      <c r="T245" s="130">
        <f t="shared" si="595"/>
        <v>0</v>
      </c>
      <c r="U245" s="130">
        <f t="shared" si="595"/>
        <v>0</v>
      </c>
      <c r="V245" s="130">
        <f t="shared" si="595"/>
        <v>0</v>
      </c>
      <c r="W245" s="130">
        <f t="shared" si="595"/>
        <v>0</v>
      </c>
      <c r="X245" s="130">
        <f t="shared" si="595"/>
        <v>0</v>
      </c>
      <c r="Y245" s="130">
        <f t="shared" si="595"/>
        <v>0</v>
      </c>
      <c r="Z245" s="130">
        <f t="shared" si="595"/>
        <v>0</v>
      </c>
      <c r="AA245" s="130">
        <f t="shared" si="595"/>
        <v>0</v>
      </c>
      <c r="AB245" s="130">
        <f t="shared" si="595"/>
        <v>0</v>
      </c>
      <c r="AC245" s="130">
        <f t="shared" si="595"/>
        <v>0</v>
      </c>
      <c r="AD245" s="130">
        <f t="shared" si="595"/>
        <v>0</v>
      </c>
      <c r="AE245" s="134">
        <f t="shared" si="595"/>
        <v>0</v>
      </c>
      <c r="AF245" s="134">
        <f t="shared" si="595"/>
        <v>0</v>
      </c>
      <c r="AG245" s="134">
        <f t="shared" si="595"/>
        <v>0</v>
      </c>
      <c r="AH245" s="134">
        <f t="shared" si="595"/>
        <v>0</v>
      </c>
      <c r="AI245" s="134">
        <f t="shared" si="595"/>
        <v>0</v>
      </c>
      <c r="AJ245" s="134">
        <f t="shared" si="595"/>
        <v>0</v>
      </c>
      <c r="AK245" s="134">
        <f t="shared" si="595"/>
        <v>0</v>
      </c>
      <c r="AL245" s="134">
        <f t="shared" si="595"/>
        <v>0</v>
      </c>
      <c r="AM245" s="134">
        <f t="shared" si="595"/>
        <v>0</v>
      </c>
      <c r="AN245" s="134">
        <f t="shared" si="595"/>
        <v>0</v>
      </c>
      <c r="AO245" s="134">
        <f t="shared" si="595"/>
        <v>0</v>
      </c>
      <c r="AP245" s="134">
        <f t="shared" si="595"/>
        <v>0</v>
      </c>
      <c r="AQ245" s="134">
        <f t="shared" si="595"/>
        <v>0</v>
      </c>
      <c r="AR245" s="134">
        <f t="shared" si="595"/>
        <v>0</v>
      </c>
      <c r="AS245" s="135">
        <f t="shared" si="595"/>
        <v>0</v>
      </c>
      <c r="BA245" s="44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</row>
    <row r="246" spans="7:70">
      <c r="G246" s="1"/>
      <c r="H246" s="1"/>
      <c r="I246" s="1"/>
      <c r="J246" s="1"/>
      <c r="M246" s="43"/>
      <c r="N246" s="339" t="str">
        <f t="shared" si="559"/>
        <v>직원19</v>
      </c>
      <c r="O246" s="133">
        <f t="shared" ref="O246" si="596">IF(O$227&lt;&gt;"휴",0,IF(O173&lt;=8,O173,8))</f>
        <v>0</v>
      </c>
      <c r="P246" s="130">
        <f t="shared" ref="P246:AS246" si="597">IF(P$227&lt;&gt;"휴",0,IF(P173&lt;=8,P173,8))</f>
        <v>0</v>
      </c>
      <c r="Q246" s="130">
        <f t="shared" si="597"/>
        <v>0</v>
      </c>
      <c r="R246" s="130">
        <f t="shared" si="597"/>
        <v>0</v>
      </c>
      <c r="S246" s="130">
        <f t="shared" si="597"/>
        <v>0</v>
      </c>
      <c r="T246" s="130">
        <f t="shared" si="597"/>
        <v>0</v>
      </c>
      <c r="U246" s="130">
        <f t="shared" si="597"/>
        <v>0</v>
      </c>
      <c r="V246" s="130">
        <f t="shared" si="597"/>
        <v>0</v>
      </c>
      <c r="W246" s="130">
        <f t="shared" si="597"/>
        <v>0</v>
      </c>
      <c r="X246" s="130">
        <f t="shared" si="597"/>
        <v>0</v>
      </c>
      <c r="Y246" s="130">
        <f t="shared" si="597"/>
        <v>0</v>
      </c>
      <c r="Z246" s="130">
        <f t="shared" si="597"/>
        <v>0</v>
      </c>
      <c r="AA246" s="130">
        <f t="shared" si="597"/>
        <v>0</v>
      </c>
      <c r="AB246" s="130">
        <f t="shared" si="597"/>
        <v>0</v>
      </c>
      <c r="AC246" s="130">
        <f t="shared" si="597"/>
        <v>0</v>
      </c>
      <c r="AD246" s="130">
        <f t="shared" si="597"/>
        <v>0</v>
      </c>
      <c r="AE246" s="134">
        <f t="shared" si="597"/>
        <v>0</v>
      </c>
      <c r="AF246" s="134">
        <f t="shared" si="597"/>
        <v>0</v>
      </c>
      <c r="AG246" s="134">
        <f t="shared" si="597"/>
        <v>0</v>
      </c>
      <c r="AH246" s="134">
        <f t="shared" si="597"/>
        <v>0</v>
      </c>
      <c r="AI246" s="134">
        <f t="shared" si="597"/>
        <v>0</v>
      </c>
      <c r="AJ246" s="134">
        <f t="shared" si="597"/>
        <v>0</v>
      </c>
      <c r="AK246" s="134">
        <f t="shared" si="597"/>
        <v>0</v>
      </c>
      <c r="AL246" s="134">
        <f t="shared" si="597"/>
        <v>0</v>
      </c>
      <c r="AM246" s="134">
        <f t="shared" si="597"/>
        <v>0</v>
      </c>
      <c r="AN246" s="134">
        <f t="shared" si="597"/>
        <v>0</v>
      </c>
      <c r="AO246" s="134">
        <f t="shared" si="597"/>
        <v>0</v>
      </c>
      <c r="AP246" s="134">
        <f t="shared" si="597"/>
        <v>0</v>
      </c>
      <c r="AQ246" s="134">
        <f t="shared" si="597"/>
        <v>0</v>
      </c>
      <c r="AR246" s="134">
        <f t="shared" si="597"/>
        <v>0</v>
      </c>
      <c r="AS246" s="135">
        <f t="shared" si="597"/>
        <v>0</v>
      </c>
      <c r="BA246" s="44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</row>
    <row r="247" spans="7:70">
      <c r="G247" s="1"/>
      <c r="H247" s="1"/>
      <c r="I247" s="1"/>
      <c r="J247" s="1"/>
      <c r="M247" s="43"/>
      <c r="N247" s="339" t="str">
        <f t="shared" si="559"/>
        <v>직원20</v>
      </c>
      <c r="O247" s="133">
        <f t="shared" ref="O247" si="598">IF(O$227&lt;&gt;"휴",0,IF(O174&lt;=8,O174,8))</f>
        <v>0</v>
      </c>
      <c r="P247" s="130">
        <f t="shared" ref="P247:AS247" si="599">IF(P$227&lt;&gt;"휴",0,IF(P174&lt;=8,P174,8))</f>
        <v>0</v>
      </c>
      <c r="Q247" s="130">
        <f t="shared" si="599"/>
        <v>0</v>
      </c>
      <c r="R247" s="130">
        <f t="shared" si="599"/>
        <v>0</v>
      </c>
      <c r="S247" s="130">
        <f t="shared" si="599"/>
        <v>0</v>
      </c>
      <c r="T247" s="130">
        <f t="shared" si="599"/>
        <v>0</v>
      </c>
      <c r="U247" s="130">
        <f t="shared" si="599"/>
        <v>0</v>
      </c>
      <c r="V247" s="130">
        <f t="shared" si="599"/>
        <v>0</v>
      </c>
      <c r="W247" s="130">
        <f t="shared" si="599"/>
        <v>0</v>
      </c>
      <c r="X247" s="130">
        <f t="shared" si="599"/>
        <v>0</v>
      </c>
      <c r="Y247" s="130">
        <f t="shared" si="599"/>
        <v>0</v>
      </c>
      <c r="Z247" s="130">
        <f t="shared" si="599"/>
        <v>0</v>
      </c>
      <c r="AA247" s="130">
        <f t="shared" si="599"/>
        <v>0</v>
      </c>
      <c r="AB247" s="130">
        <f t="shared" si="599"/>
        <v>0</v>
      </c>
      <c r="AC247" s="130">
        <f t="shared" si="599"/>
        <v>0</v>
      </c>
      <c r="AD247" s="130">
        <f t="shared" si="599"/>
        <v>0</v>
      </c>
      <c r="AE247" s="134">
        <f t="shared" si="599"/>
        <v>0</v>
      </c>
      <c r="AF247" s="134">
        <f t="shared" si="599"/>
        <v>0</v>
      </c>
      <c r="AG247" s="134">
        <f t="shared" si="599"/>
        <v>0</v>
      </c>
      <c r="AH247" s="134">
        <f t="shared" si="599"/>
        <v>0</v>
      </c>
      <c r="AI247" s="134">
        <f t="shared" si="599"/>
        <v>0</v>
      </c>
      <c r="AJ247" s="134">
        <f t="shared" si="599"/>
        <v>0</v>
      </c>
      <c r="AK247" s="134">
        <f t="shared" si="599"/>
        <v>0</v>
      </c>
      <c r="AL247" s="134">
        <f t="shared" si="599"/>
        <v>0</v>
      </c>
      <c r="AM247" s="134">
        <f t="shared" si="599"/>
        <v>0</v>
      </c>
      <c r="AN247" s="134">
        <f t="shared" si="599"/>
        <v>0</v>
      </c>
      <c r="AO247" s="134">
        <f t="shared" si="599"/>
        <v>0</v>
      </c>
      <c r="AP247" s="134">
        <f t="shared" si="599"/>
        <v>0</v>
      </c>
      <c r="AQ247" s="134">
        <f t="shared" si="599"/>
        <v>0</v>
      </c>
      <c r="AR247" s="134">
        <f t="shared" si="599"/>
        <v>0</v>
      </c>
      <c r="AS247" s="135">
        <f t="shared" si="599"/>
        <v>0</v>
      </c>
      <c r="BA247" s="44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</row>
    <row r="248" spans="7:70">
      <c r="G248" s="1"/>
      <c r="H248" s="1"/>
      <c r="I248" s="1"/>
      <c r="J248" s="1"/>
      <c r="M248" s="43"/>
      <c r="N248" s="339" t="str">
        <f t="shared" si="559"/>
        <v>직원21</v>
      </c>
      <c r="O248" s="133">
        <f t="shared" ref="O248" si="600">IF(O$227&lt;&gt;"휴",0,IF(O175&lt;=8,O175,8))</f>
        <v>0</v>
      </c>
      <c r="P248" s="130">
        <f t="shared" ref="P248:AS248" si="601">IF(P$227&lt;&gt;"휴",0,IF(P175&lt;=8,P175,8))</f>
        <v>0</v>
      </c>
      <c r="Q248" s="130">
        <f t="shared" si="601"/>
        <v>0</v>
      </c>
      <c r="R248" s="130">
        <f t="shared" si="601"/>
        <v>0</v>
      </c>
      <c r="S248" s="130">
        <f t="shared" si="601"/>
        <v>0</v>
      </c>
      <c r="T248" s="130">
        <f t="shared" si="601"/>
        <v>0</v>
      </c>
      <c r="U248" s="130">
        <f t="shared" si="601"/>
        <v>0</v>
      </c>
      <c r="V248" s="130">
        <f t="shared" si="601"/>
        <v>0</v>
      </c>
      <c r="W248" s="130">
        <f t="shared" si="601"/>
        <v>0</v>
      </c>
      <c r="X248" s="130">
        <f t="shared" si="601"/>
        <v>0</v>
      </c>
      <c r="Y248" s="130">
        <f t="shared" si="601"/>
        <v>0</v>
      </c>
      <c r="Z248" s="130">
        <f t="shared" si="601"/>
        <v>0</v>
      </c>
      <c r="AA248" s="130">
        <f t="shared" si="601"/>
        <v>0</v>
      </c>
      <c r="AB248" s="130">
        <f t="shared" si="601"/>
        <v>0</v>
      </c>
      <c r="AC248" s="130">
        <f t="shared" si="601"/>
        <v>0</v>
      </c>
      <c r="AD248" s="130">
        <f t="shared" si="601"/>
        <v>0</v>
      </c>
      <c r="AE248" s="134">
        <f t="shared" si="601"/>
        <v>0</v>
      </c>
      <c r="AF248" s="134">
        <f t="shared" si="601"/>
        <v>0</v>
      </c>
      <c r="AG248" s="134">
        <f t="shared" si="601"/>
        <v>0</v>
      </c>
      <c r="AH248" s="134">
        <f t="shared" si="601"/>
        <v>0</v>
      </c>
      <c r="AI248" s="134">
        <f t="shared" si="601"/>
        <v>0</v>
      </c>
      <c r="AJ248" s="134">
        <f t="shared" si="601"/>
        <v>0</v>
      </c>
      <c r="AK248" s="134">
        <f t="shared" si="601"/>
        <v>0</v>
      </c>
      <c r="AL248" s="134">
        <f t="shared" si="601"/>
        <v>0</v>
      </c>
      <c r="AM248" s="134">
        <f t="shared" si="601"/>
        <v>0</v>
      </c>
      <c r="AN248" s="134">
        <f t="shared" si="601"/>
        <v>0</v>
      </c>
      <c r="AO248" s="134">
        <f t="shared" si="601"/>
        <v>0</v>
      </c>
      <c r="AP248" s="134">
        <f t="shared" si="601"/>
        <v>0</v>
      </c>
      <c r="AQ248" s="134">
        <f t="shared" si="601"/>
        <v>0</v>
      </c>
      <c r="AR248" s="134">
        <f t="shared" si="601"/>
        <v>0</v>
      </c>
      <c r="AS248" s="135">
        <f t="shared" si="601"/>
        <v>0</v>
      </c>
      <c r="BA248" s="44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</row>
    <row r="249" spans="7:70">
      <c r="G249" s="1"/>
      <c r="H249" s="1"/>
      <c r="I249" s="1"/>
      <c r="J249" s="1"/>
      <c r="M249" s="43"/>
      <c r="N249" s="339" t="str">
        <f t="shared" si="559"/>
        <v>직원22</v>
      </c>
      <c r="O249" s="133">
        <f t="shared" ref="O249" si="602">IF(O$227&lt;&gt;"휴",0,IF(O176&lt;=8,O176,8))</f>
        <v>0</v>
      </c>
      <c r="P249" s="130">
        <f t="shared" ref="P249:AS249" si="603">IF(P$227&lt;&gt;"휴",0,IF(P176&lt;=8,P176,8))</f>
        <v>0</v>
      </c>
      <c r="Q249" s="130">
        <f t="shared" si="603"/>
        <v>0</v>
      </c>
      <c r="R249" s="130">
        <f t="shared" si="603"/>
        <v>0</v>
      </c>
      <c r="S249" s="130">
        <f t="shared" si="603"/>
        <v>0</v>
      </c>
      <c r="T249" s="130">
        <f t="shared" si="603"/>
        <v>0</v>
      </c>
      <c r="U249" s="130">
        <f t="shared" si="603"/>
        <v>0</v>
      </c>
      <c r="V249" s="130">
        <f t="shared" si="603"/>
        <v>0</v>
      </c>
      <c r="W249" s="130">
        <f t="shared" si="603"/>
        <v>0</v>
      </c>
      <c r="X249" s="130">
        <f t="shared" si="603"/>
        <v>0</v>
      </c>
      <c r="Y249" s="130">
        <f t="shared" si="603"/>
        <v>0</v>
      </c>
      <c r="Z249" s="130">
        <f t="shared" si="603"/>
        <v>0</v>
      </c>
      <c r="AA249" s="130">
        <f t="shared" si="603"/>
        <v>0</v>
      </c>
      <c r="AB249" s="130">
        <f t="shared" si="603"/>
        <v>0</v>
      </c>
      <c r="AC249" s="130">
        <f t="shared" si="603"/>
        <v>0</v>
      </c>
      <c r="AD249" s="130">
        <f t="shared" si="603"/>
        <v>0</v>
      </c>
      <c r="AE249" s="134">
        <f t="shared" si="603"/>
        <v>0</v>
      </c>
      <c r="AF249" s="134">
        <f t="shared" si="603"/>
        <v>0</v>
      </c>
      <c r="AG249" s="134">
        <f t="shared" si="603"/>
        <v>0</v>
      </c>
      <c r="AH249" s="134">
        <f t="shared" si="603"/>
        <v>0</v>
      </c>
      <c r="AI249" s="134">
        <f t="shared" si="603"/>
        <v>0</v>
      </c>
      <c r="AJ249" s="134">
        <f t="shared" si="603"/>
        <v>0</v>
      </c>
      <c r="AK249" s="134">
        <f t="shared" si="603"/>
        <v>0</v>
      </c>
      <c r="AL249" s="134">
        <f t="shared" si="603"/>
        <v>0</v>
      </c>
      <c r="AM249" s="134">
        <f t="shared" si="603"/>
        <v>0</v>
      </c>
      <c r="AN249" s="134">
        <f t="shared" si="603"/>
        <v>0</v>
      </c>
      <c r="AO249" s="134">
        <f t="shared" si="603"/>
        <v>0</v>
      </c>
      <c r="AP249" s="134">
        <f t="shared" si="603"/>
        <v>0</v>
      </c>
      <c r="AQ249" s="134">
        <f t="shared" si="603"/>
        <v>0</v>
      </c>
      <c r="AR249" s="134">
        <f t="shared" si="603"/>
        <v>0</v>
      </c>
      <c r="AS249" s="135">
        <f t="shared" si="603"/>
        <v>0</v>
      </c>
      <c r="BA249" s="44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</row>
    <row r="250" spans="7:70">
      <c r="G250" s="1"/>
      <c r="H250" s="1"/>
      <c r="I250" s="1"/>
      <c r="J250" s="1"/>
      <c r="M250" s="43"/>
      <c r="N250" s="339" t="str">
        <f t="shared" si="559"/>
        <v>직원23</v>
      </c>
      <c r="O250" s="133">
        <f t="shared" ref="O250" si="604">IF(O$227&lt;&gt;"휴",0,IF(O177&lt;=8,O177,8))</f>
        <v>0</v>
      </c>
      <c r="P250" s="130">
        <f t="shared" ref="P250:AS250" si="605">IF(P$227&lt;&gt;"휴",0,IF(P177&lt;=8,P177,8))</f>
        <v>0</v>
      </c>
      <c r="Q250" s="130">
        <f t="shared" si="605"/>
        <v>0</v>
      </c>
      <c r="R250" s="130">
        <f t="shared" si="605"/>
        <v>0</v>
      </c>
      <c r="S250" s="130">
        <f t="shared" si="605"/>
        <v>0</v>
      </c>
      <c r="T250" s="130">
        <f t="shared" si="605"/>
        <v>0</v>
      </c>
      <c r="U250" s="130">
        <f t="shared" si="605"/>
        <v>0</v>
      </c>
      <c r="V250" s="130">
        <f t="shared" si="605"/>
        <v>0</v>
      </c>
      <c r="W250" s="130">
        <f t="shared" si="605"/>
        <v>0</v>
      </c>
      <c r="X250" s="130">
        <f t="shared" si="605"/>
        <v>0</v>
      </c>
      <c r="Y250" s="130">
        <f t="shared" si="605"/>
        <v>0</v>
      </c>
      <c r="Z250" s="130">
        <f t="shared" si="605"/>
        <v>0</v>
      </c>
      <c r="AA250" s="130">
        <f t="shared" si="605"/>
        <v>0</v>
      </c>
      <c r="AB250" s="130">
        <f t="shared" si="605"/>
        <v>0</v>
      </c>
      <c r="AC250" s="130">
        <f t="shared" si="605"/>
        <v>0</v>
      </c>
      <c r="AD250" s="130">
        <f t="shared" si="605"/>
        <v>0</v>
      </c>
      <c r="AE250" s="134">
        <f t="shared" si="605"/>
        <v>0</v>
      </c>
      <c r="AF250" s="134">
        <f t="shared" si="605"/>
        <v>0</v>
      </c>
      <c r="AG250" s="134">
        <f t="shared" si="605"/>
        <v>0</v>
      </c>
      <c r="AH250" s="134">
        <f t="shared" si="605"/>
        <v>0</v>
      </c>
      <c r="AI250" s="134">
        <f t="shared" si="605"/>
        <v>0</v>
      </c>
      <c r="AJ250" s="134">
        <f t="shared" si="605"/>
        <v>0</v>
      </c>
      <c r="AK250" s="134">
        <f t="shared" si="605"/>
        <v>0</v>
      </c>
      <c r="AL250" s="134">
        <f t="shared" si="605"/>
        <v>0</v>
      </c>
      <c r="AM250" s="134">
        <f t="shared" si="605"/>
        <v>0</v>
      </c>
      <c r="AN250" s="134">
        <f t="shared" si="605"/>
        <v>0</v>
      </c>
      <c r="AO250" s="134">
        <f t="shared" si="605"/>
        <v>0</v>
      </c>
      <c r="AP250" s="134">
        <f t="shared" si="605"/>
        <v>0</v>
      </c>
      <c r="AQ250" s="134">
        <f t="shared" si="605"/>
        <v>0</v>
      </c>
      <c r="AR250" s="134">
        <f t="shared" si="605"/>
        <v>0</v>
      </c>
      <c r="AS250" s="135">
        <f t="shared" si="605"/>
        <v>0</v>
      </c>
      <c r="BA250" s="44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</row>
    <row r="251" spans="7:70">
      <c r="G251" s="1"/>
      <c r="H251" s="1"/>
      <c r="I251" s="1"/>
      <c r="J251" s="1"/>
      <c r="M251" s="43"/>
      <c r="N251" s="339" t="str">
        <f t="shared" si="559"/>
        <v>직원24</v>
      </c>
      <c r="O251" s="133">
        <f t="shared" ref="O251" si="606">IF(O$227&lt;&gt;"휴",0,IF(O178&lt;=8,O178,8))</f>
        <v>0</v>
      </c>
      <c r="P251" s="130">
        <f t="shared" ref="P251:AS251" si="607">IF(P$227&lt;&gt;"휴",0,IF(P178&lt;=8,P178,8))</f>
        <v>0</v>
      </c>
      <c r="Q251" s="130">
        <f t="shared" si="607"/>
        <v>0</v>
      </c>
      <c r="R251" s="130">
        <f t="shared" si="607"/>
        <v>0</v>
      </c>
      <c r="S251" s="130">
        <f t="shared" si="607"/>
        <v>0</v>
      </c>
      <c r="T251" s="130">
        <f t="shared" si="607"/>
        <v>0</v>
      </c>
      <c r="U251" s="130">
        <f t="shared" si="607"/>
        <v>0</v>
      </c>
      <c r="V251" s="130">
        <f t="shared" si="607"/>
        <v>0</v>
      </c>
      <c r="W251" s="130">
        <f t="shared" si="607"/>
        <v>0</v>
      </c>
      <c r="X251" s="130">
        <f t="shared" si="607"/>
        <v>0</v>
      </c>
      <c r="Y251" s="130">
        <f t="shared" si="607"/>
        <v>0</v>
      </c>
      <c r="Z251" s="130">
        <f t="shared" si="607"/>
        <v>0</v>
      </c>
      <c r="AA251" s="130">
        <f t="shared" si="607"/>
        <v>0</v>
      </c>
      <c r="AB251" s="130">
        <f t="shared" si="607"/>
        <v>0</v>
      </c>
      <c r="AC251" s="130">
        <f t="shared" si="607"/>
        <v>0</v>
      </c>
      <c r="AD251" s="130">
        <f t="shared" si="607"/>
        <v>0</v>
      </c>
      <c r="AE251" s="134">
        <f t="shared" si="607"/>
        <v>0</v>
      </c>
      <c r="AF251" s="134">
        <f t="shared" si="607"/>
        <v>0</v>
      </c>
      <c r="AG251" s="134">
        <f t="shared" si="607"/>
        <v>0</v>
      </c>
      <c r="AH251" s="134">
        <f t="shared" si="607"/>
        <v>0</v>
      </c>
      <c r="AI251" s="134">
        <f t="shared" si="607"/>
        <v>0</v>
      </c>
      <c r="AJ251" s="134">
        <f t="shared" si="607"/>
        <v>0</v>
      </c>
      <c r="AK251" s="134">
        <f t="shared" si="607"/>
        <v>0</v>
      </c>
      <c r="AL251" s="134">
        <f t="shared" si="607"/>
        <v>0</v>
      </c>
      <c r="AM251" s="134">
        <f t="shared" si="607"/>
        <v>0</v>
      </c>
      <c r="AN251" s="134">
        <f t="shared" si="607"/>
        <v>0</v>
      </c>
      <c r="AO251" s="134">
        <f t="shared" si="607"/>
        <v>0</v>
      </c>
      <c r="AP251" s="134">
        <f t="shared" si="607"/>
        <v>0</v>
      </c>
      <c r="AQ251" s="134">
        <f t="shared" si="607"/>
        <v>0</v>
      </c>
      <c r="AR251" s="134">
        <f t="shared" si="607"/>
        <v>0</v>
      </c>
      <c r="AS251" s="135">
        <f t="shared" si="607"/>
        <v>0</v>
      </c>
      <c r="BA251" s="44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</row>
    <row r="252" spans="7:70">
      <c r="G252" s="1"/>
      <c r="H252" s="1"/>
      <c r="I252" s="1"/>
      <c r="J252" s="1"/>
      <c r="M252" s="43"/>
      <c r="N252" s="339" t="str">
        <f t="shared" si="559"/>
        <v>직원25</v>
      </c>
      <c r="O252" s="133">
        <f t="shared" ref="O252" si="608">IF(O$227&lt;&gt;"휴",0,IF(O179&lt;=8,O179,8))</f>
        <v>0</v>
      </c>
      <c r="P252" s="130">
        <f t="shared" ref="P252:AS252" si="609">IF(P$227&lt;&gt;"휴",0,IF(P179&lt;=8,P179,8))</f>
        <v>0</v>
      </c>
      <c r="Q252" s="130">
        <f t="shared" si="609"/>
        <v>0</v>
      </c>
      <c r="R252" s="130">
        <f t="shared" si="609"/>
        <v>0</v>
      </c>
      <c r="S252" s="130">
        <f t="shared" si="609"/>
        <v>0</v>
      </c>
      <c r="T252" s="130">
        <f t="shared" si="609"/>
        <v>0</v>
      </c>
      <c r="U252" s="130">
        <f t="shared" si="609"/>
        <v>0</v>
      </c>
      <c r="V252" s="130">
        <f t="shared" si="609"/>
        <v>0</v>
      </c>
      <c r="W252" s="130">
        <f t="shared" si="609"/>
        <v>0</v>
      </c>
      <c r="X252" s="130">
        <f t="shared" si="609"/>
        <v>0</v>
      </c>
      <c r="Y252" s="130">
        <f t="shared" si="609"/>
        <v>0</v>
      </c>
      <c r="Z252" s="130">
        <f t="shared" si="609"/>
        <v>0</v>
      </c>
      <c r="AA252" s="130">
        <f t="shared" si="609"/>
        <v>0</v>
      </c>
      <c r="AB252" s="130">
        <f t="shared" si="609"/>
        <v>0</v>
      </c>
      <c r="AC252" s="130">
        <f t="shared" si="609"/>
        <v>0</v>
      </c>
      <c r="AD252" s="130">
        <f t="shared" si="609"/>
        <v>0</v>
      </c>
      <c r="AE252" s="134">
        <f t="shared" si="609"/>
        <v>0</v>
      </c>
      <c r="AF252" s="134">
        <f t="shared" si="609"/>
        <v>0</v>
      </c>
      <c r="AG252" s="134">
        <f t="shared" si="609"/>
        <v>0</v>
      </c>
      <c r="AH252" s="134">
        <f t="shared" si="609"/>
        <v>0</v>
      </c>
      <c r="AI252" s="134">
        <f t="shared" si="609"/>
        <v>0</v>
      </c>
      <c r="AJ252" s="134">
        <f t="shared" si="609"/>
        <v>0</v>
      </c>
      <c r="AK252" s="134">
        <f t="shared" si="609"/>
        <v>0</v>
      </c>
      <c r="AL252" s="134">
        <f t="shared" si="609"/>
        <v>0</v>
      </c>
      <c r="AM252" s="134">
        <f t="shared" si="609"/>
        <v>0</v>
      </c>
      <c r="AN252" s="134">
        <f t="shared" si="609"/>
        <v>0</v>
      </c>
      <c r="AO252" s="134">
        <f t="shared" si="609"/>
        <v>0</v>
      </c>
      <c r="AP252" s="134">
        <f t="shared" si="609"/>
        <v>0</v>
      </c>
      <c r="AQ252" s="134">
        <f t="shared" si="609"/>
        <v>0</v>
      </c>
      <c r="AR252" s="134">
        <f t="shared" si="609"/>
        <v>0</v>
      </c>
      <c r="AS252" s="135">
        <f t="shared" si="609"/>
        <v>0</v>
      </c>
      <c r="BA252" s="44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</row>
    <row r="253" spans="7:70">
      <c r="G253" s="1"/>
      <c r="H253" s="1"/>
      <c r="I253" s="1"/>
      <c r="J253" s="1"/>
      <c r="M253" s="43"/>
      <c r="N253" s="339" t="str">
        <f t="shared" si="559"/>
        <v>직원26</v>
      </c>
      <c r="O253" s="133">
        <f t="shared" ref="O253" si="610">IF(O$227&lt;&gt;"휴",0,IF(O180&lt;=8,O180,8))</f>
        <v>0</v>
      </c>
      <c r="P253" s="130">
        <f t="shared" ref="P253:AS253" si="611">IF(P$227&lt;&gt;"휴",0,IF(P180&lt;=8,P180,8))</f>
        <v>0</v>
      </c>
      <c r="Q253" s="130">
        <f t="shared" si="611"/>
        <v>0</v>
      </c>
      <c r="R253" s="130">
        <f t="shared" si="611"/>
        <v>0</v>
      </c>
      <c r="S253" s="130">
        <f t="shared" si="611"/>
        <v>0</v>
      </c>
      <c r="T253" s="130">
        <f t="shared" si="611"/>
        <v>0</v>
      </c>
      <c r="U253" s="130">
        <f t="shared" si="611"/>
        <v>0</v>
      </c>
      <c r="V253" s="130">
        <f t="shared" si="611"/>
        <v>0</v>
      </c>
      <c r="W253" s="130">
        <f t="shared" si="611"/>
        <v>0</v>
      </c>
      <c r="X253" s="130">
        <f t="shared" si="611"/>
        <v>0</v>
      </c>
      <c r="Y253" s="130">
        <f t="shared" si="611"/>
        <v>0</v>
      </c>
      <c r="Z253" s="130">
        <f t="shared" si="611"/>
        <v>0</v>
      </c>
      <c r="AA253" s="130">
        <f t="shared" si="611"/>
        <v>0</v>
      </c>
      <c r="AB253" s="130">
        <f t="shared" si="611"/>
        <v>0</v>
      </c>
      <c r="AC253" s="130">
        <f t="shared" si="611"/>
        <v>0</v>
      </c>
      <c r="AD253" s="130">
        <f t="shared" si="611"/>
        <v>0</v>
      </c>
      <c r="AE253" s="134">
        <f t="shared" si="611"/>
        <v>0</v>
      </c>
      <c r="AF253" s="134">
        <f t="shared" si="611"/>
        <v>0</v>
      </c>
      <c r="AG253" s="134">
        <f t="shared" si="611"/>
        <v>0</v>
      </c>
      <c r="AH253" s="134">
        <f t="shared" si="611"/>
        <v>0</v>
      </c>
      <c r="AI253" s="134">
        <f t="shared" si="611"/>
        <v>0</v>
      </c>
      <c r="AJ253" s="134">
        <f t="shared" si="611"/>
        <v>0</v>
      </c>
      <c r="AK253" s="134">
        <f t="shared" si="611"/>
        <v>0</v>
      </c>
      <c r="AL253" s="134">
        <f t="shared" si="611"/>
        <v>0</v>
      </c>
      <c r="AM253" s="134">
        <f t="shared" si="611"/>
        <v>0</v>
      </c>
      <c r="AN253" s="134">
        <f t="shared" si="611"/>
        <v>0</v>
      </c>
      <c r="AO253" s="134">
        <f t="shared" si="611"/>
        <v>0</v>
      </c>
      <c r="AP253" s="134">
        <f t="shared" si="611"/>
        <v>0</v>
      </c>
      <c r="AQ253" s="134">
        <f t="shared" si="611"/>
        <v>0</v>
      </c>
      <c r="AR253" s="134">
        <f t="shared" si="611"/>
        <v>0</v>
      </c>
      <c r="AS253" s="135">
        <f t="shared" si="611"/>
        <v>0</v>
      </c>
      <c r="BA253" s="44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</row>
    <row r="254" spans="7:70">
      <c r="G254" s="1"/>
      <c r="H254" s="1"/>
      <c r="I254" s="1"/>
      <c r="J254" s="1"/>
      <c r="M254" s="43"/>
      <c r="N254" s="339" t="str">
        <f t="shared" si="559"/>
        <v>직원27</v>
      </c>
      <c r="O254" s="133">
        <f t="shared" ref="O254" si="612">IF(O$227&lt;&gt;"휴",0,IF(O181&lt;=8,O181,8))</f>
        <v>0</v>
      </c>
      <c r="P254" s="130">
        <f t="shared" ref="P254:AS254" si="613">IF(P$227&lt;&gt;"휴",0,IF(P181&lt;=8,P181,8))</f>
        <v>0</v>
      </c>
      <c r="Q254" s="130">
        <f t="shared" si="613"/>
        <v>0</v>
      </c>
      <c r="R254" s="130">
        <f t="shared" si="613"/>
        <v>0</v>
      </c>
      <c r="S254" s="130">
        <f t="shared" si="613"/>
        <v>0</v>
      </c>
      <c r="T254" s="130">
        <f t="shared" si="613"/>
        <v>0</v>
      </c>
      <c r="U254" s="130">
        <f t="shared" si="613"/>
        <v>0</v>
      </c>
      <c r="V254" s="130">
        <f t="shared" si="613"/>
        <v>0</v>
      </c>
      <c r="W254" s="130">
        <f t="shared" si="613"/>
        <v>0</v>
      </c>
      <c r="X254" s="130">
        <f t="shared" si="613"/>
        <v>0</v>
      </c>
      <c r="Y254" s="130">
        <f t="shared" si="613"/>
        <v>0</v>
      </c>
      <c r="Z254" s="130">
        <f t="shared" si="613"/>
        <v>0</v>
      </c>
      <c r="AA254" s="130">
        <f t="shared" si="613"/>
        <v>0</v>
      </c>
      <c r="AB254" s="130">
        <f t="shared" si="613"/>
        <v>0</v>
      </c>
      <c r="AC254" s="130">
        <f t="shared" si="613"/>
        <v>0</v>
      </c>
      <c r="AD254" s="130">
        <f t="shared" si="613"/>
        <v>0</v>
      </c>
      <c r="AE254" s="134">
        <f t="shared" si="613"/>
        <v>0</v>
      </c>
      <c r="AF254" s="134">
        <f t="shared" si="613"/>
        <v>0</v>
      </c>
      <c r="AG254" s="134">
        <f t="shared" si="613"/>
        <v>0</v>
      </c>
      <c r="AH254" s="134">
        <f t="shared" si="613"/>
        <v>0</v>
      </c>
      <c r="AI254" s="134">
        <f t="shared" si="613"/>
        <v>0</v>
      </c>
      <c r="AJ254" s="134">
        <f t="shared" si="613"/>
        <v>0</v>
      </c>
      <c r="AK254" s="134">
        <f t="shared" si="613"/>
        <v>0</v>
      </c>
      <c r="AL254" s="134">
        <f t="shared" si="613"/>
        <v>0</v>
      </c>
      <c r="AM254" s="134">
        <f t="shared" si="613"/>
        <v>0</v>
      </c>
      <c r="AN254" s="134">
        <f t="shared" si="613"/>
        <v>0</v>
      </c>
      <c r="AO254" s="134">
        <f t="shared" si="613"/>
        <v>0</v>
      </c>
      <c r="AP254" s="134">
        <f t="shared" si="613"/>
        <v>0</v>
      </c>
      <c r="AQ254" s="134">
        <f t="shared" si="613"/>
        <v>0</v>
      </c>
      <c r="AR254" s="134">
        <f t="shared" si="613"/>
        <v>0</v>
      </c>
      <c r="AS254" s="135">
        <f t="shared" si="613"/>
        <v>0</v>
      </c>
      <c r="BA254" s="4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</row>
    <row r="255" spans="7:70">
      <c r="G255" s="1"/>
      <c r="H255" s="1"/>
      <c r="I255" s="1"/>
      <c r="J255" s="1"/>
      <c r="M255" s="43"/>
      <c r="N255" s="339" t="str">
        <f t="shared" si="559"/>
        <v>직원28</v>
      </c>
      <c r="O255" s="133">
        <f t="shared" ref="O255" si="614">IF(O$227&lt;&gt;"휴",0,IF(O182&lt;=8,O182,8))</f>
        <v>0</v>
      </c>
      <c r="P255" s="130">
        <f t="shared" ref="P255:AS255" si="615">IF(P$227&lt;&gt;"휴",0,IF(P182&lt;=8,P182,8))</f>
        <v>0</v>
      </c>
      <c r="Q255" s="130">
        <f t="shared" si="615"/>
        <v>0</v>
      </c>
      <c r="R255" s="130">
        <f t="shared" si="615"/>
        <v>0</v>
      </c>
      <c r="S255" s="130">
        <f t="shared" si="615"/>
        <v>0</v>
      </c>
      <c r="T255" s="130">
        <f t="shared" si="615"/>
        <v>0</v>
      </c>
      <c r="U255" s="130">
        <f t="shared" si="615"/>
        <v>0</v>
      </c>
      <c r="V255" s="130">
        <f t="shared" si="615"/>
        <v>0</v>
      </c>
      <c r="W255" s="130">
        <f t="shared" si="615"/>
        <v>0</v>
      </c>
      <c r="X255" s="130">
        <f t="shared" si="615"/>
        <v>0</v>
      </c>
      <c r="Y255" s="130">
        <f t="shared" si="615"/>
        <v>0</v>
      </c>
      <c r="Z255" s="130">
        <f t="shared" si="615"/>
        <v>0</v>
      </c>
      <c r="AA255" s="130">
        <f t="shared" si="615"/>
        <v>0</v>
      </c>
      <c r="AB255" s="130">
        <f t="shared" si="615"/>
        <v>0</v>
      </c>
      <c r="AC255" s="130">
        <f t="shared" si="615"/>
        <v>0</v>
      </c>
      <c r="AD255" s="130">
        <f t="shared" si="615"/>
        <v>0</v>
      </c>
      <c r="AE255" s="134">
        <f t="shared" si="615"/>
        <v>0</v>
      </c>
      <c r="AF255" s="134">
        <f t="shared" si="615"/>
        <v>0</v>
      </c>
      <c r="AG255" s="134">
        <f t="shared" si="615"/>
        <v>0</v>
      </c>
      <c r="AH255" s="134">
        <f t="shared" si="615"/>
        <v>0</v>
      </c>
      <c r="AI255" s="134">
        <f t="shared" si="615"/>
        <v>0</v>
      </c>
      <c r="AJ255" s="134">
        <f t="shared" si="615"/>
        <v>0</v>
      </c>
      <c r="AK255" s="134">
        <f t="shared" si="615"/>
        <v>0</v>
      </c>
      <c r="AL255" s="134">
        <f t="shared" si="615"/>
        <v>0</v>
      </c>
      <c r="AM255" s="134">
        <f t="shared" si="615"/>
        <v>0</v>
      </c>
      <c r="AN255" s="134">
        <f t="shared" si="615"/>
        <v>0</v>
      </c>
      <c r="AO255" s="134">
        <f t="shared" si="615"/>
        <v>0</v>
      </c>
      <c r="AP255" s="134">
        <f t="shared" si="615"/>
        <v>0</v>
      </c>
      <c r="AQ255" s="134">
        <f t="shared" si="615"/>
        <v>0</v>
      </c>
      <c r="AR255" s="134">
        <f t="shared" si="615"/>
        <v>0</v>
      </c>
      <c r="AS255" s="135">
        <f t="shared" si="615"/>
        <v>0</v>
      </c>
      <c r="BA255" s="44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</row>
    <row r="256" spans="7:70">
      <c r="G256" s="1"/>
      <c r="H256" s="1"/>
      <c r="I256" s="1"/>
      <c r="J256" s="1"/>
      <c r="M256" s="43"/>
      <c r="N256" s="339" t="str">
        <f t="shared" si="559"/>
        <v>직원29</v>
      </c>
      <c r="O256" s="133">
        <f t="shared" ref="O256" si="616">IF(O$227&lt;&gt;"휴",0,IF(O183&lt;=8,O183,8))</f>
        <v>0</v>
      </c>
      <c r="P256" s="130">
        <f t="shared" ref="P256:AS256" si="617">IF(P$227&lt;&gt;"휴",0,IF(P183&lt;=8,P183,8))</f>
        <v>0</v>
      </c>
      <c r="Q256" s="130">
        <f t="shared" si="617"/>
        <v>0</v>
      </c>
      <c r="R256" s="130">
        <f t="shared" si="617"/>
        <v>0</v>
      </c>
      <c r="S256" s="130">
        <f t="shared" si="617"/>
        <v>0</v>
      </c>
      <c r="T256" s="130">
        <f t="shared" si="617"/>
        <v>0</v>
      </c>
      <c r="U256" s="130">
        <f t="shared" si="617"/>
        <v>0</v>
      </c>
      <c r="V256" s="130">
        <f t="shared" si="617"/>
        <v>0</v>
      </c>
      <c r="W256" s="130">
        <f t="shared" si="617"/>
        <v>0</v>
      </c>
      <c r="X256" s="130">
        <f t="shared" si="617"/>
        <v>0</v>
      </c>
      <c r="Y256" s="130">
        <f t="shared" si="617"/>
        <v>0</v>
      </c>
      <c r="Z256" s="130">
        <f t="shared" si="617"/>
        <v>0</v>
      </c>
      <c r="AA256" s="130">
        <f t="shared" si="617"/>
        <v>0</v>
      </c>
      <c r="AB256" s="130">
        <f t="shared" si="617"/>
        <v>0</v>
      </c>
      <c r="AC256" s="130">
        <f t="shared" si="617"/>
        <v>0</v>
      </c>
      <c r="AD256" s="130">
        <f t="shared" si="617"/>
        <v>0</v>
      </c>
      <c r="AE256" s="134">
        <f t="shared" si="617"/>
        <v>0</v>
      </c>
      <c r="AF256" s="134">
        <f t="shared" si="617"/>
        <v>0</v>
      </c>
      <c r="AG256" s="134">
        <f t="shared" si="617"/>
        <v>0</v>
      </c>
      <c r="AH256" s="134">
        <f t="shared" si="617"/>
        <v>0</v>
      </c>
      <c r="AI256" s="134">
        <f t="shared" si="617"/>
        <v>0</v>
      </c>
      <c r="AJ256" s="134">
        <f t="shared" si="617"/>
        <v>0</v>
      </c>
      <c r="AK256" s="134">
        <f t="shared" si="617"/>
        <v>0</v>
      </c>
      <c r="AL256" s="134">
        <f t="shared" si="617"/>
        <v>0</v>
      </c>
      <c r="AM256" s="134">
        <f t="shared" si="617"/>
        <v>0</v>
      </c>
      <c r="AN256" s="134">
        <f t="shared" si="617"/>
        <v>0</v>
      </c>
      <c r="AO256" s="134">
        <f t="shared" si="617"/>
        <v>0</v>
      </c>
      <c r="AP256" s="134">
        <f t="shared" si="617"/>
        <v>0</v>
      </c>
      <c r="AQ256" s="134">
        <f t="shared" si="617"/>
        <v>0</v>
      </c>
      <c r="AR256" s="134">
        <f t="shared" si="617"/>
        <v>0</v>
      </c>
      <c r="AS256" s="135">
        <f t="shared" si="617"/>
        <v>0</v>
      </c>
      <c r="BA256" s="44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</row>
    <row r="257" spans="7:70">
      <c r="G257" s="1"/>
      <c r="H257" s="1"/>
      <c r="I257" s="1"/>
      <c r="J257" s="1"/>
      <c r="M257" s="43"/>
      <c r="N257" s="340" t="str">
        <f t="shared" si="559"/>
        <v>직원30</v>
      </c>
      <c r="O257" s="136">
        <f t="shared" ref="O257" si="618">IF(O$227&lt;&gt;"휴",0,IF(O184&lt;=8,O184,8))</f>
        <v>0</v>
      </c>
      <c r="P257" s="137">
        <f t="shared" ref="P257:AS257" si="619">IF(P$227&lt;&gt;"휴",0,IF(P184&lt;=8,P184,8))</f>
        <v>0</v>
      </c>
      <c r="Q257" s="137">
        <f t="shared" si="619"/>
        <v>0</v>
      </c>
      <c r="R257" s="137">
        <f t="shared" si="619"/>
        <v>0</v>
      </c>
      <c r="S257" s="137">
        <f t="shared" si="619"/>
        <v>0</v>
      </c>
      <c r="T257" s="137">
        <f t="shared" si="619"/>
        <v>0</v>
      </c>
      <c r="U257" s="137">
        <f t="shared" si="619"/>
        <v>0</v>
      </c>
      <c r="V257" s="137">
        <f t="shared" si="619"/>
        <v>0</v>
      </c>
      <c r="W257" s="137">
        <f t="shared" si="619"/>
        <v>0</v>
      </c>
      <c r="X257" s="137">
        <f t="shared" si="619"/>
        <v>0</v>
      </c>
      <c r="Y257" s="137">
        <f t="shared" si="619"/>
        <v>0</v>
      </c>
      <c r="Z257" s="137">
        <f t="shared" si="619"/>
        <v>0</v>
      </c>
      <c r="AA257" s="137">
        <f t="shared" si="619"/>
        <v>0</v>
      </c>
      <c r="AB257" s="137">
        <f t="shared" si="619"/>
        <v>0</v>
      </c>
      <c r="AC257" s="137">
        <f t="shared" si="619"/>
        <v>0</v>
      </c>
      <c r="AD257" s="137">
        <f t="shared" si="619"/>
        <v>0</v>
      </c>
      <c r="AE257" s="138">
        <f t="shared" si="619"/>
        <v>0</v>
      </c>
      <c r="AF257" s="138">
        <f t="shared" si="619"/>
        <v>0</v>
      </c>
      <c r="AG257" s="138">
        <f t="shared" si="619"/>
        <v>0</v>
      </c>
      <c r="AH257" s="138">
        <f t="shared" si="619"/>
        <v>0</v>
      </c>
      <c r="AI257" s="138">
        <f t="shared" si="619"/>
        <v>0</v>
      </c>
      <c r="AJ257" s="138">
        <f t="shared" si="619"/>
        <v>0</v>
      </c>
      <c r="AK257" s="138">
        <f t="shared" si="619"/>
        <v>0</v>
      </c>
      <c r="AL257" s="138">
        <f t="shared" si="619"/>
        <v>0</v>
      </c>
      <c r="AM257" s="138">
        <f t="shared" si="619"/>
        <v>0</v>
      </c>
      <c r="AN257" s="138">
        <f t="shared" si="619"/>
        <v>0</v>
      </c>
      <c r="AO257" s="138">
        <f t="shared" si="619"/>
        <v>0</v>
      </c>
      <c r="AP257" s="138">
        <f t="shared" si="619"/>
        <v>0</v>
      </c>
      <c r="AQ257" s="138">
        <f t="shared" si="619"/>
        <v>0</v>
      </c>
      <c r="AR257" s="138">
        <f t="shared" si="619"/>
        <v>0</v>
      </c>
      <c r="AS257" s="139">
        <f t="shared" si="619"/>
        <v>0</v>
      </c>
      <c r="BA257" s="44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</row>
    <row r="258" spans="7:70">
      <c r="G258" s="1"/>
      <c r="H258" s="1"/>
      <c r="I258" s="1"/>
      <c r="J258" s="1"/>
      <c r="M258" s="43"/>
      <c r="N258"/>
      <c r="O258"/>
      <c r="P258"/>
      <c r="Q258"/>
      <c r="R258"/>
      <c r="S258"/>
      <c r="T258"/>
      <c r="U258"/>
      <c r="V258"/>
      <c r="W258"/>
      <c r="BA258" s="44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</row>
    <row r="259" spans="7:70">
      <c r="G259" s="1"/>
      <c r="H259" s="1"/>
      <c r="I259" s="1"/>
      <c r="J259" s="1"/>
      <c r="M259" s="43"/>
      <c r="N259"/>
      <c r="O259"/>
      <c r="P259"/>
      <c r="Q259"/>
      <c r="R259"/>
      <c r="S259"/>
      <c r="T259"/>
      <c r="U259"/>
      <c r="V259"/>
      <c r="W259"/>
      <c r="BA259" s="44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</row>
    <row r="260" spans="7:70">
      <c r="G260" s="1"/>
      <c r="H260" s="1"/>
      <c r="I260" s="1"/>
      <c r="J260" s="1"/>
      <c r="M260" s="43"/>
      <c r="N260" s="78" t="s">
        <v>42</v>
      </c>
      <c r="O260"/>
      <c r="P260"/>
      <c r="Q260"/>
      <c r="R260"/>
      <c r="S260"/>
      <c r="T260"/>
      <c r="U260"/>
      <c r="V260"/>
      <c r="W260"/>
      <c r="BA260" s="44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</row>
    <row r="261" spans="7:70">
      <c r="G261" s="1"/>
      <c r="H261" s="1"/>
      <c r="I261" s="1"/>
      <c r="J261" s="1"/>
      <c r="M261" s="43"/>
      <c r="N261"/>
      <c r="O261"/>
      <c r="P261"/>
      <c r="Q261"/>
      <c r="R261"/>
      <c r="S261"/>
      <c r="T261"/>
      <c r="U261"/>
      <c r="V261"/>
      <c r="W261"/>
      <c r="BA261" s="44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</row>
    <row r="262" spans="7:70">
      <c r="G262" s="1"/>
      <c r="H262" s="1"/>
      <c r="I262" s="1"/>
      <c r="J262" s="1"/>
      <c r="M262" s="43"/>
      <c r="N262" s="56" t="str">
        <f t="shared" ref="N262:AS262" si="620">N226</f>
        <v>날짜</v>
      </c>
      <c r="O262" s="72">
        <f t="shared" si="620"/>
        <v>44621</v>
      </c>
      <c r="P262" s="73">
        <f t="shared" si="620"/>
        <v>44622</v>
      </c>
      <c r="Q262" s="73">
        <f t="shared" si="620"/>
        <v>44623</v>
      </c>
      <c r="R262" s="73">
        <f t="shared" si="620"/>
        <v>44624</v>
      </c>
      <c r="S262" s="73">
        <f t="shared" si="620"/>
        <v>44625</v>
      </c>
      <c r="T262" s="73">
        <f t="shared" si="620"/>
        <v>44626</v>
      </c>
      <c r="U262" s="73">
        <f t="shared" si="620"/>
        <v>44627</v>
      </c>
      <c r="V262" s="73">
        <f t="shared" si="620"/>
        <v>44628</v>
      </c>
      <c r="W262" s="73">
        <f t="shared" si="620"/>
        <v>44629</v>
      </c>
      <c r="X262" s="73">
        <f t="shared" si="620"/>
        <v>44630</v>
      </c>
      <c r="Y262" s="73">
        <f t="shared" si="620"/>
        <v>44631</v>
      </c>
      <c r="Z262" s="73">
        <f t="shared" si="620"/>
        <v>44632</v>
      </c>
      <c r="AA262" s="73">
        <f t="shared" si="620"/>
        <v>44633</v>
      </c>
      <c r="AB262" s="73">
        <f t="shared" si="620"/>
        <v>44634</v>
      </c>
      <c r="AC262" s="73">
        <f t="shared" si="620"/>
        <v>44635</v>
      </c>
      <c r="AD262" s="73">
        <f t="shared" si="620"/>
        <v>44636</v>
      </c>
      <c r="AE262" s="73">
        <f t="shared" si="620"/>
        <v>44637</v>
      </c>
      <c r="AF262" s="73">
        <f t="shared" si="620"/>
        <v>44638</v>
      </c>
      <c r="AG262" s="73">
        <f t="shared" si="620"/>
        <v>44639</v>
      </c>
      <c r="AH262" s="73">
        <f t="shared" si="620"/>
        <v>44640</v>
      </c>
      <c r="AI262" s="73">
        <f t="shared" si="620"/>
        <v>44641</v>
      </c>
      <c r="AJ262" s="73">
        <f t="shared" si="620"/>
        <v>44642</v>
      </c>
      <c r="AK262" s="73">
        <f t="shared" si="620"/>
        <v>44643</v>
      </c>
      <c r="AL262" s="73">
        <f t="shared" si="620"/>
        <v>44644</v>
      </c>
      <c r="AM262" s="73">
        <f t="shared" si="620"/>
        <v>44645</v>
      </c>
      <c r="AN262" s="73">
        <f t="shared" si="620"/>
        <v>44646</v>
      </c>
      <c r="AO262" s="73">
        <f t="shared" si="620"/>
        <v>44647</v>
      </c>
      <c r="AP262" s="73">
        <f t="shared" si="620"/>
        <v>44648</v>
      </c>
      <c r="AQ262" s="73">
        <f t="shared" si="620"/>
        <v>44649</v>
      </c>
      <c r="AR262" s="73">
        <f t="shared" si="620"/>
        <v>44650</v>
      </c>
      <c r="AS262" s="74">
        <f t="shared" si="620"/>
        <v>44651</v>
      </c>
      <c r="BA262" s="44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</row>
    <row r="263" spans="7:70">
      <c r="G263" s="1"/>
      <c r="H263" s="1"/>
      <c r="I263" s="1"/>
      <c r="J263" s="1"/>
      <c r="M263" s="43"/>
      <c r="N263" s="57" t="str">
        <f t="shared" ref="N263:AS263" si="621">N227</f>
        <v>요일</v>
      </c>
      <c r="O263" s="58" t="str">
        <f t="shared" si="621"/>
        <v>휴</v>
      </c>
      <c r="P263" s="59" t="str">
        <f t="shared" si="621"/>
        <v>수</v>
      </c>
      <c r="Q263" s="59" t="str">
        <f t="shared" si="621"/>
        <v>목</v>
      </c>
      <c r="R263" s="59" t="str">
        <f t="shared" si="621"/>
        <v>금</v>
      </c>
      <c r="S263" s="59" t="str">
        <f t="shared" si="621"/>
        <v>토</v>
      </c>
      <c r="T263" s="59" t="str">
        <f t="shared" si="621"/>
        <v>일</v>
      </c>
      <c r="U263" s="59" t="str">
        <f t="shared" si="621"/>
        <v>월</v>
      </c>
      <c r="V263" s="59" t="str">
        <f t="shared" si="621"/>
        <v>화</v>
      </c>
      <c r="W263" s="59" t="str">
        <f t="shared" si="621"/>
        <v>수</v>
      </c>
      <c r="X263" s="59" t="str">
        <f t="shared" si="621"/>
        <v>목</v>
      </c>
      <c r="Y263" s="59" t="str">
        <f t="shared" si="621"/>
        <v>금</v>
      </c>
      <c r="Z263" s="59" t="str">
        <f t="shared" si="621"/>
        <v>토</v>
      </c>
      <c r="AA263" s="59" t="str">
        <f t="shared" si="621"/>
        <v>일</v>
      </c>
      <c r="AB263" s="59" t="str">
        <f t="shared" si="621"/>
        <v>월</v>
      </c>
      <c r="AC263" s="59" t="str">
        <f t="shared" si="621"/>
        <v>화</v>
      </c>
      <c r="AD263" s="59" t="str">
        <f t="shared" si="621"/>
        <v>수</v>
      </c>
      <c r="AE263" s="59" t="str">
        <f t="shared" si="621"/>
        <v>목</v>
      </c>
      <c r="AF263" s="59" t="str">
        <f t="shared" si="621"/>
        <v>금</v>
      </c>
      <c r="AG263" s="59" t="str">
        <f t="shared" si="621"/>
        <v>토</v>
      </c>
      <c r="AH263" s="59" t="str">
        <f t="shared" si="621"/>
        <v>일</v>
      </c>
      <c r="AI263" s="59" t="str">
        <f t="shared" si="621"/>
        <v>월</v>
      </c>
      <c r="AJ263" s="59" t="str">
        <f t="shared" si="621"/>
        <v>화</v>
      </c>
      <c r="AK263" s="59" t="str">
        <f t="shared" si="621"/>
        <v>수</v>
      </c>
      <c r="AL263" s="59" t="str">
        <f t="shared" si="621"/>
        <v>목</v>
      </c>
      <c r="AM263" s="59" t="str">
        <f t="shared" si="621"/>
        <v>금</v>
      </c>
      <c r="AN263" s="59" t="str">
        <f t="shared" si="621"/>
        <v>토</v>
      </c>
      <c r="AO263" s="59" t="str">
        <f t="shared" si="621"/>
        <v>일</v>
      </c>
      <c r="AP263" s="59" t="str">
        <f t="shared" si="621"/>
        <v>월</v>
      </c>
      <c r="AQ263" s="59" t="str">
        <f t="shared" si="621"/>
        <v>화</v>
      </c>
      <c r="AR263" s="59" t="str">
        <f t="shared" si="621"/>
        <v>수</v>
      </c>
      <c r="AS263" s="60" t="str">
        <f t="shared" si="621"/>
        <v>목</v>
      </c>
      <c r="BA263" s="44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</row>
    <row r="264" spans="7:70">
      <c r="G264" s="1"/>
      <c r="H264" s="1"/>
      <c r="I264" s="1"/>
      <c r="J264" s="1"/>
      <c r="M264" s="43"/>
      <c r="N264" s="337" t="str">
        <f t="shared" ref="N264:N277" si="622">N228</f>
        <v>직원1</v>
      </c>
      <c r="O264" s="341">
        <f t="shared" ref="O264" si="623">IF(O$263&lt;&gt;"휴",0,IF(O155&gt;8,O155-8,0))</f>
        <v>0</v>
      </c>
      <c r="P264" s="146">
        <f t="shared" ref="P264:AS264" si="624">IF(P$263&lt;&gt;"휴",0,IF(P155&gt;8,P155-8,0))</f>
        <v>0</v>
      </c>
      <c r="Q264" s="146">
        <f t="shared" si="624"/>
        <v>0</v>
      </c>
      <c r="R264" s="146">
        <f t="shared" si="624"/>
        <v>0</v>
      </c>
      <c r="S264" s="146">
        <f t="shared" si="624"/>
        <v>0</v>
      </c>
      <c r="T264" s="146">
        <f t="shared" si="624"/>
        <v>0</v>
      </c>
      <c r="U264" s="146">
        <f t="shared" si="624"/>
        <v>0</v>
      </c>
      <c r="V264" s="147">
        <f t="shared" si="624"/>
        <v>0</v>
      </c>
      <c r="W264" s="147">
        <f t="shared" si="624"/>
        <v>0</v>
      </c>
      <c r="X264" s="147">
        <f t="shared" si="624"/>
        <v>0</v>
      </c>
      <c r="Y264" s="147">
        <f t="shared" si="624"/>
        <v>0</v>
      </c>
      <c r="Z264" s="147">
        <f t="shared" si="624"/>
        <v>0</v>
      </c>
      <c r="AA264" s="147">
        <f t="shared" si="624"/>
        <v>0</v>
      </c>
      <c r="AB264" s="147">
        <f t="shared" si="624"/>
        <v>0</v>
      </c>
      <c r="AC264" s="147">
        <f t="shared" si="624"/>
        <v>0</v>
      </c>
      <c r="AD264" s="147">
        <f t="shared" si="624"/>
        <v>0</v>
      </c>
      <c r="AE264" s="147">
        <f t="shared" si="624"/>
        <v>0</v>
      </c>
      <c r="AF264" s="147">
        <f t="shared" si="624"/>
        <v>0</v>
      </c>
      <c r="AG264" s="147">
        <f t="shared" si="624"/>
        <v>0</v>
      </c>
      <c r="AH264" s="147">
        <f t="shared" si="624"/>
        <v>0</v>
      </c>
      <c r="AI264" s="147">
        <f t="shared" si="624"/>
        <v>0</v>
      </c>
      <c r="AJ264" s="147">
        <f t="shared" si="624"/>
        <v>0</v>
      </c>
      <c r="AK264" s="147">
        <f t="shared" si="624"/>
        <v>0</v>
      </c>
      <c r="AL264" s="147">
        <f t="shared" si="624"/>
        <v>0</v>
      </c>
      <c r="AM264" s="147">
        <f t="shared" si="624"/>
        <v>0</v>
      </c>
      <c r="AN264" s="147">
        <f t="shared" si="624"/>
        <v>0</v>
      </c>
      <c r="AO264" s="147">
        <f t="shared" si="624"/>
        <v>0</v>
      </c>
      <c r="AP264" s="147">
        <f t="shared" si="624"/>
        <v>0</v>
      </c>
      <c r="AQ264" s="147">
        <f t="shared" si="624"/>
        <v>0</v>
      </c>
      <c r="AR264" s="147">
        <f t="shared" si="624"/>
        <v>0</v>
      </c>
      <c r="AS264" s="148">
        <f t="shared" si="624"/>
        <v>0</v>
      </c>
      <c r="BA264" s="4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</row>
    <row r="265" spans="7:70">
      <c r="G265" s="1"/>
      <c r="H265" s="1"/>
      <c r="I265" s="1"/>
      <c r="J265" s="1"/>
      <c r="M265" s="43"/>
      <c r="N265" s="338" t="str">
        <f t="shared" si="622"/>
        <v>직원2</v>
      </c>
      <c r="O265" s="342">
        <f t="shared" ref="O265" si="625">IF(O$263&lt;&gt;"휴",0,IF(O156&gt;8,O156-8,0))</f>
        <v>0</v>
      </c>
      <c r="P265" s="149">
        <f t="shared" ref="P265:AS265" si="626">IF(P$263&lt;&gt;"휴",0,IF(P156&gt;8,P156-8,0))</f>
        <v>0</v>
      </c>
      <c r="Q265" s="149">
        <f t="shared" si="626"/>
        <v>0</v>
      </c>
      <c r="R265" s="149">
        <f t="shared" si="626"/>
        <v>0</v>
      </c>
      <c r="S265" s="149">
        <f t="shared" si="626"/>
        <v>0</v>
      </c>
      <c r="T265" s="149">
        <f t="shared" si="626"/>
        <v>0</v>
      </c>
      <c r="U265" s="149">
        <f t="shared" si="626"/>
        <v>0</v>
      </c>
      <c r="V265" s="150">
        <f t="shared" si="626"/>
        <v>0</v>
      </c>
      <c r="W265" s="150">
        <f t="shared" si="626"/>
        <v>0</v>
      </c>
      <c r="X265" s="150">
        <f t="shared" si="626"/>
        <v>0</v>
      </c>
      <c r="Y265" s="150">
        <f t="shared" si="626"/>
        <v>0</v>
      </c>
      <c r="Z265" s="150">
        <f t="shared" si="626"/>
        <v>0</v>
      </c>
      <c r="AA265" s="150">
        <f t="shared" si="626"/>
        <v>0</v>
      </c>
      <c r="AB265" s="150">
        <f t="shared" si="626"/>
        <v>0</v>
      </c>
      <c r="AC265" s="150">
        <f t="shared" si="626"/>
        <v>0</v>
      </c>
      <c r="AD265" s="150">
        <f t="shared" si="626"/>
        <v>0</v>
      </c>
      <c r="AE265" s="150">
        <f t="shared" si="626"/>
        <v>0</v>
      </c>
      <c r="AF265" s="150">
        <f t="shared" si="626"/>
        <v>0</v>
      </c>
      <c r="AG265" s="150">
        <f t="shared" si="626"/>
        <v>0</v>
      </c>
      <c r="AH265" s="150">
        <f t="shared" si="626"/>
        <v>0</v>
      </c>
      <c r="AI265" s="150">
        <f t="shared" si="626"/>
        <v>0</v>
      </c>
      <c r="AJ265" s="150">
        <f t="shared" si="626"/>
        <v>0</v>
      </c>
      <c r="AK265" s="150">
        <f t="shared" si="626"/>
        <v>0</v>
      </c>
      <c r="AL265" s="150">
        <f t="shared" si="626"/>
        <v>0</v>
      </c>
      <c r="AM265" s="150">
        <f t="shared" si="626"/>
        <v>0</v>
      </c>
      <c r="AN265" s="150">
        <f t="shared" si="626"/>
        <v>0</v>
      </c>
      <c r="AO265" s="150">
        <f t="shared" si="626"/>
        <v>0</v>
      </c>
      <c r="AP265" s="150">
        <f t="shared" si="626"/>
        <v>0</v>
      </c>
      <c r="AQ265" s="150">
        <f t="shared" si="626"/>
        <v>0</v>
      </c>
      <c r="AR265" s="150">
        <f t="shared" si="626"/>
        <v>0</v>
      </c>
      <c r="AS265" s="151">
        <f t="shared" si="626"/>
        <v>0</v>
      </c>
      <c r="BA265" s="44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</row>
    <row r="266" spans="7:70">
      <c r="G266" s="1"/>
      <c r="H266" s="1"/>
      <c r="I266" s="1"/>
      <c r="J266" s="1"/>
      <c r="M266" s="43"/>
      <c r="N266" s="338" t="str">
        <f t="shared" si="622"/>
        <v>직원3</v>
      </c>
      <c r="O266" s="342">
        <f t="shared" ref="O266" si="627">IF(O$263&lt;&gt;"휴",0,IF(O157&gt;8,O157-8,0))</f>
        <v>0</v>
      </c>
      <c r="P266" s="149">
        <f t="shared" ref="P266:AS266" si="628">IF(P$263&lt;&gt;"휴",0,IF(P157&gt;8,P157-8,0))</f>
        <v>0</v>
      </c>
      <c r="Q266" s="149">
        <f t="shared" si="628"/>
        <v>0</v>
      </c>
      <c r="R266" s="149">
        <f t="shared" si="628"/>
        <v>0</v>
      </c>
      <c r="S266" s="149">
        <f t="shared" si="628"/>
        <v>0</v>
      </c>
      <c r="T266" s="149">
        <f t="shared" si="628"/>
        <v>0</v>
      </c>
      <c r="U266" s="149">
        <f t="shared" si="628"/>
        <v>0</v>
      </c>
      <c r="V266" s="150">
        <f t="shared" si="628"/>
        <v>0</v>
      </c>
      <c r="W266" s="150">
        <f t="shared" si="628"/>
        <v>0</v>
      </c>
      <c r="X266" s="150">
        <f t="shared" si="628"/>
        <v>0</v>
      </c>
      <c r="Y266" s="150">
        <f t="shared" si="628"/>
        <v>0</v>
      </c>
      <c r="Z266" s="150">
        <f t="shared" si="628"/>
        <v>0</v>
      </c>
      <c r="AA266" s="150">
        <f t="shared" si="628"/>
        <v>0</v>
      </c>
      <c r="AB266" s="150">
        <f t="shared" si="628"/>
        <v>0</v>
      </c>
      <c r="AC266" s="150">
        <f t="shared" si="628"/>
        <v>0</v>
      </c>
      <c r="AD266" s="150">
        <f t="shared" si="628"/>
        <v>0</v>
      </c>
      <c r="AE266" s="150">
        <f t="shared" si="628"/>
        <v>0</v>
      </c>
      <c r="AF266" s="150">
        <f t="shared" si="628"/>
        <v>0</v>
      </c>
      <c r="AG266" s="150">
        <f t="shared" si="628"/>
        <v>0</v>
      </c>
      <c r="AH266" s="150">
        <f t="shared" si="628"/>
        <v>0</v>
      </c>
      <c r="AI266" s="150">
        <f t="shared" si="628"/>
        <v>0</v>
      </c>
      <c r="AJ266" s="150">
        <f t="shared" si="628"/>
        <v>0</v>
      </c>
      <c r="AK266" s="150">
        <f t="shared" si="628"/>
        <v>0</v>
      </c>
      <c r="AL266" s="150">
        <f t="shared" si="628"/>
        <v>0</v>
      </c>
      <c r="AM266" s="150">
        <f t="shared" si="628"/>
        <v>0</v>
      </c>
      <c r="AN266" s="150">
        <f t="shared" si="628"/>
        <v>0</v>
      </c>
      <c r="AO266" s="150">
        <f t="shared" si="628"/>
        <v>0</v>
      </c>
      <c r="AP266" s="150">
        <f t="shared" si="628"/>
        <v>0</v>
      </c>
      <c r="AQ266" s="150">
        <f t="shared" si="628"/>
        <v>0</v>
      </c>
      <c r="AR266" s="150">
        <f t="shared" si="628"/>
        <v>0</v>
      </c>
      <c r="AS266" s="151">
        <f t="shared" si="628"/>
        <v>0</v>
      </c>
      <c r="BA266" s="44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</row>
    <row r="267" spans="7:70">
      <c r="G267" s="1"/>
      <c r="H267" s="1"/>
      <c r="I267" s="1"/>
      <c r="J267" s="1"/>
      <c r="M267" s="43"/>
      <c r="N267" s="338" t="str">
        <f t="shared" si="622"/>
        <v>직원4</v>
      </c>
      <c r="O267" s="342">
        <f t="shared" ref="O267" si="629">IF(O$263&lt;&gt;"휴",0,IF(O158&gt;8,O158-8,0))</f>
        <v>0</v>
      </c>
      <c r="P267" s="149">
        <f t="shared" ref="P267:AS267" si="630">IF(P$263&lt;&gt;"휴",0,IF(P158&gt;8,P158-8,0))</f>
        <v>0</v>
      </c>
      <c r="Q267" s="149">
        <f t="shared" si="630"/>
        <v>0</v>
      </c>
      <c r="R267" s="149">
        <f t="shared" si="630"/>
        <v>0</v>
      </c>
      <c r="S267" s="149">
        <f t="shared" si="630"/>
        <v>0</v>
      </c>
      <c r="T267" s="149">
        <f t="shared" si="630"/>
        <v>0</v>
      </c>
      <c r="U267" s="149">
        <f t="shared" si="630"/>
        <v>0</v>
      </c>
      <c r="V267" s="150">
        <f t="shared" si="630"/>
        <v>0</v>
      </c>
      <c r="W267" s="150">
        <f t="shared" si="630"/>
        <v>0</v>
      </c>
      <c r="X267" s="150">
        <f t="shared" si="630"/>
        <v>0</v>
      </c>
      <c r="Y267" s="150">
        <f t="shared" si="630"/>
        <v>0</v>
      </c>
      <c r="Z267" s="150">
        <f t="shared" si="630"/>
        <v>0</v>
      </c>
      <c r="AA267" s="150">
        <f t="shared" si="630"/>
        <v>0</v>
      </c>
      <c r="AB267" s="150">
        <f t="shared" si="630"/>
        <v>0</v>
      </c>
      <c r="AC267" s="150">
        <f t="shared" si="630"/>
        <v>0</v>
      </c>
      <c r="AD267" s="150">
        <f t="shared" si="630"/>
        <v>0</v>
      </c>
      <c r="AE267" s="150">
        <f t="shared" si="630"/>
        <v>0</v>
      </c>
      <c r="AF267" s="150">
        <f t="shared" si="630"/>
        <v>0</v>
      </c>
      <c r="AG267" s="150">
        <f t="shared" si="630"/>
        <v>0</v>
      </c>
      <c r="AH267" s="150">
        <f t="shared" si="630"/>
        <v>0</v>
      </c>
      <c r="AI267" s="150">
        <f t="shared" si="630"/>
        <v>0</v>
      </c>
      <c r="AJ267" s="150">
        <f t="shared" si="630"/>
        <v>0</v>
      </c>
      <c r="AK267" s="150">
        <f t="shared" si="630"/>
        <v>0</v>
      </c>
      <c r="AL267" s="150">
        <f t="shared" si="630"/>
        <v>0</v>
      </c>
      <c r="AM267" s="150">
        <f t="shared" si="630"/>
        <v>0</v>
      </c>
      <c r="AN267" s="150">
        <f t="shared" si="630"/>
        <v>0</v>
      </c>
      <c r="AO267" s="150">
        <f t="shared" si="630"/>
        <v>0</v>
      </c>
      <c r="AP267" s="150">
        <f t="shared" si="630"/>
        <v>0</v>
      </c>
      <c r="AQ267" s="150">
        <f t="shared" si="630"/>
        <v>0</v>
      </c>
      <c r="AR267" s="150">
        <f t="shared" si="630"/>
        <v>0</v>
      </c>
      <c r="AS267" s="151">
        <f t="shared" si="630"/>
        <v>0</v>
      </c>
      <c r="BA267" s="44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</row>
    <row r="268" spans="7:70">
      <c r="G268" s="1"/>
      <c r="H268" s="1"/>
      <c r="I268" s="1"/>
      <c r="J268" s="1"/>
      <c r="M268" s="43"/>
      <c r="N268" s="338" t="str">
        <f t="shared" si="622"/>
        <v>직원5</v>
      </c>
      <c r="O268" s="342">
        <f t="shared" ref="O268" si="631">IF(O$263&lt;&gt;"휴",0,IF(O159&gt;8,O159-8,0))</f>
        <v>0</v>
      </c>
      <c r="P268" s="149">
        <f t="shared" ref="P268:AS268" si="632">IF(P$263&lt;&gt;"휴",0,IF(P159&gt;8,P159-8,0))</f>
        <v>0</v>
      </c>
      <c r="Q268" s="149">
        <f t="shared" si="632"/>
        <v>0</v>
      </c>
      <c r="R268" s="149">
        <f t="shared" si="632"/>
        <v>0</v>
      </c>
      <c r="S268" s="149">
        <f t="shared" si="632"/>
        <v>0</v>
      </c>
      <c r="T268" s="149">
        <f t="shared" si="632"/>
        <v>0</v>
      </c>
      <c r="U268" s="149">
        <f t="shared" si="632"/>
        <v>0</v>
      </c>
      <c r="V268" s="150">
        <f t="shared" si="632"/>
        <v>0</v>
      </c>
      <c r="W268" s="150">
        <f t="shared" si="632"/>
        <v>0</v>
      </c>
      <c r="X268" s="150">
        <f t="shared" si="632"/>
        <v>0</v>
      </c>
      <c r="Y268" s="150">
        <f t="shared" si="632"/>
        <v>0</v>
      </c>
      <c r="Z268" s="150">
        <f t="shared" si="632"/>
        <v>0</v>
      </c>
      <c r="AA268" s="150">
        <f t="shared" si="632"/>
        <v>0</v>
      </c>
      <c r="AB268" s="150">
        <f t="shared" si="632"/>
        <v>0</v>
      </c>
      <c r="AC268" s="150">
        <f t="shared" si="632"/>
        <v>0</v>
      </c>
      <c r="AD268" s="150">
        <f t="shared" si="632"/>
        <v>0</v>
      </c>
      <c r="AE268" s="150">
        <f t="shared" si="632"/>
        <v>0</v>
      </c>
      <c r="AF268" s="150">
        <f t="shared" si="632"/>
        <v>0</v>
      </c>
      <c r="AG268" s="150">
        <f t="shared" si="632"/>
        <v>0</v>
      </c>
      <c r="AH268" s="150">
        <f t="shared" si="632"/>
        <v>0</v>
      </c>
      <c r="AI268" s="150">
        <f t="shared" si="632"/>
        <v>0</v>
      </c>
      <c r="AJ268" s="150">
        <f t="shared" si="632"/>
        <v>0</v>
      </c>
      <c r="AK268" s="150">
        <f t="shared" si="632"/>
        <v>0</v>
      </c>
      <c r="AL268" s="150">
        <f t="shared" si="632"/>
        <v>0</v>
      </c>
      <c r="AM268" s="150">
        <f t="shared" si="632"/>
        <v>0</v>
      </c>
      <c r="AN268" s="150">
        <f t="shared" si="632"/>
        <v>0</v>
      </c>
      <c r="AO268" s="150">
        <f t="shared" si="632"/>
        <v>0</v>
      </c>
      <c r="AP268" s="150">
        <f t="shared" si="632"/>
        <v>0</v>
      </c>
      <c r="AQ268" s="150">
        <f t="shared" si="632"/>
        <v>0</v>
      </c>
      <c r="AR268" s="150">
        <f t="shared" si="632"/>
        <v>0</v>
      </c>
      <c r="AS268" s="151">
        <f t="shared" si="632"/>
        <v>0</v>
      </c>
      <c r="BA268" s="44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</row>
    <row r="269" spans="7:70">
      <c r="G269" s="1"/>
      <c r="H269" s="1"/>
      <c r="I269" s="1"/>
      <c r="J269" s="1"/>
      <c r="M269" s="43"/>
      <c r="N269" s="338" t="str">
        <f t="shared" si="622"/>
        <v>직원6</v>
      </c>
      <c r="O269" s="342">
        <f t="shared" ref="O269" si="633">IF(O$263&lt;&gt;"휴",0,IF(O160&gt;8,O160-8,0))</f>
        <v>0</v>
      </c>
      <c r="P269" s="149">
        <f t="shared" ref="P269:AS269" si="634">IF(P$263&lt;&gt;"휴",0,IF(P160&gt;8,P160-8,0))</f>
        <v>0</v>
      </c>
      <c r="Q269" s="149">
        <f t="shared" si="634"/>
        <v>0</v>
      </c>
      <c r="R269" s="149">
        <f t="shared" si="634"/>
        <v>0</v>
      </c>
      <c r="S269" s="149">
        <f t="shared" si="634"/>
        <v>0</v>
      </c>
      <c r="T269" s="149">
        <f t="shared" si="634"/>
        <v>0</v>
      </c>
      <c r="U269" s="149">
        <f t="shared" si="634"/>
        <v>0</v>
      </c>
      <c r="V269" s="150">
        <f t="shared" si="634"/>
        <v>0</v>
      </c>
      <c r="W269" s="150">
        <f t="shared" si="634"/>
        <v>0</v>
      </c>
      <c r="X269" s="150">
        <f t="shared" si="634"/>
        <v>0</v>
      </c>
      <c r="Y269" s="150">
        <f t="shared" si="634"/>
        <v>0</v>
      </c>
      <c r="Z269" s="150">
        <f t="shared" si="634"/>
        <v>0</v>
      </c>
      <c r="AA269" s="150">
        <f t="shared" si="634"/>
        <v>0</v>
      </c>
      <c r="AB269" s="150">
        <f t="shared" si="634"/>
        <v>0</v>
      </c>
      <c r="AC269" s="150">
        <f t="shared" si="634"/>
        <v>0</v>
      </c>
      <c r="AD269" s="150">
        <f t="shared" si="634"/>
        <v>0</v>
      </c>
      <c r="AE269" s="150">
        <f t="shared" si="634"/>
        <v>0</v>
      </c>
      <c r="AF269" s="150">
        <f t="shared" si="634"/>
        <v>0</v>
      </c>
      <c r="AG269" s="150">
        <f t="shared" si="634"/>
        <v>0</v>
      </c>
      <c r="AH269" s="150">
        <f t="shared" si="634"/>
        <v>0</v>
      </c>
      <c r="AI269" s="150">
        <f t="shared" si="634"/>
        <v>0</v>
      </c>
      <c r="AJ269" s="150">
        <f t="shared" si="634"/>
        <v>0</v>
      </c>
      <c r="AK269" s="150">
        <f t="shared" si="634"/>
        <v>0</v>
      </c>
      <c r="AL269" s="150">
        <f t="shared" si="634"/>
        <v>0</v>
      </c>
      <c r="AM269" s="150">
        <f t="shared" si="634"/>
        <v>0</v>
      </c>
      <c r="AN269" s="150">
        <f t="shared" si="634"/>
        <v>0</v>
      </c>
      <c r="AO269" s="150">
        <f t="shared" si="634"/>
        <v>0</v>
      </c>
      <c r="AP269" s="150">
        <f t="shared" si="634"/>
        <v>0</v>
      </c>
      <c r="AQ269" s="150">
        <f t="shared" si="634"/>
        <v>0</v>
      </c>
      <c r="AR269" s="150">
        <f t="shared" si="634"/>
        <v>0</v>
      </c>
      <c r="AS269" s="151">
        <f t="shared" si="634"/>
        <v>0</v>
      </c>
      <c r="BA269" s="44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</row>
    <row r="270" spans="7:70">
      <c r="G270" s="1"/>
      <c r="H270" s="1"/>
      <c r="I270" s="1"/>
      <c r="J270" s="1"/>
      <c r="M270" s="43"/>
      <c r="N270" s="338" t="str">
        <f t="shared" si="622"/>
        <v>직원7</v>
      </c>
      <c r="O270" s="342">
        <f t="shared" ref="O270" si="635">IF(O$263&lt;&gt;"휴",0,IF(O161&gt;8,O161-8,0))</f>
        <v>0</v>
      </c>
      <c r="P270" s="149">
        <f t="shared" ref="P270:AS270" si="636">IF(P$263&lt;&gt;"휴",0,IF(P161&gt;8,P161-8,0))</f>
        <v>0</v>
      </c>
      <c r="Q270" s="149">
        <f t="shared" si="636"/>
        <v>0</v>
      </c>
      <c r="R270" s="149">
        <f t="shared" si="636"/>
        <v>0</v>
      </c>
      <c r="S270" s="149">
        <f t="shared" si="636"/>
        <v>0</v>
      </c>
      <c r="T270" s="149">
        <f t="shared" si="636"/>
        <v>0</v>
      </c>
      <c r="U270" s="149">
        <f t="shared" si="636"/>
        <v>0</v>
      </c>
      <c r="V270" s="150">
        <f t="shared" si="636"/>
        <v>0</v>
      </c>
      <c r="W270" s="150">
        <f t="shared" si="636"/>
        <v>0</v>
      </c>
      <c r="X270" s="150">
        <f t="shared" si="636"/>
        <v>0</v>
      </c>
      <c r="Y270" s="150">
        <f t="shared" si="636"/>
        <v>0</v>
      </c>
      <c r="Z270" s="150">
        <f t="shared" si="636"/>
        <v>0</v>
      </c>
      <c r="AA270" s="150">
        <f t="shared" si="636"/>
        <v>0</v>
      </c>
      <c r="AB270" s="150">
        <f t="shared" si="636"/>
        <v>0</v>
      </c>
      <c r="AC270" s="150">
        <f t="shared" si="636"/>
        <v>0</v>
      </c>
      <c r="AD270" s="150">
        <f t="shared" si="636"/>
        <v>0</v>
      </c>
      <c r="AE270" s="150">
        <f t="shared" si="636"/>
        <v>0</v>
      </c>
      <c r="AF270" s="150">
        <f t="shared" si="636"/>
        <v>0</v>
      </c>
      <c r="AG270" s="150">
        <f t="shared" si="636"/>
        <v>0</v>
      </c>
      <c r="AH270" s="150">
        <f t="shared" si="636"/>
        <v>0</v>
      </c>
      <c r="AI270" s="150">
        <f t="shared" si="636"/>
        <v>0</v>
      </c>
      <c r="AJ270" s="150">
        <f t="shared" si="636"/>
        <v>0</v>
      </c>
      <c r="AK270" s="150">
        <f t="shared" si="636"/>
        <v>0</v>
      </c>
      <c r="AL270" s="150">
        <f t="shared" si="636"/>
        <v>0</v>
      </c>
      <c r="AM270" s="150">
        <f t="shared" si="636"/>
        <v>0</v>
      </c>
      <c r="AN270" s="150">
        <f t="shared" si="636"/>
        <v>0</v>
      </c>
      <c r="AO270" s="150">
        <f t="shared" si="636"/>
        <v>0</v>
      </c>
      <c r="AP270" s="150">
        <f t="shared" si="636"/>
        <v>0</v>
      </c>
      <c r="AQ270" s="150">
        <f t="shared" si="636"/>
        <v>0</v>
      </c>
      <c r="AR270" s="150">
        <f t="shared" si="636"/>
        <v>0</v>
      </c>
      <c r="AS270" s="151">
        <f t="shared" si="636"/>
        <v>0</v>
      </c>
      <c r="BA270" s="44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</row>
    <row r="271" spans="7:70">
      <c r="G271" s="1"/>
      <c r="H271" s="1"/>
      <c r="I271" s="1"/>
      <c r="J271" s="1"/>
      <c r="M271" s="43"/>
      <c r="N271" s="338" t="str">
        <f t="shared" si="622"/>
        <v>직원8</v>
      </c>
      <c r="O271" s="342">
        <f t="shared" ref="O271" si="637">IF(O$263&lt;&gt;"휴",0,IF(O162&gt;8,O162-8,0))</f>
        <v>0</v>
      </c>
      <c r="P271" s="149">
        <f t="shared" ref="P271:AS271" si="638">IF(P$263&lt;&gt;"휴",0,IF(P162&gt;8,P162-8,0))</f>
        <v>0</v>
      </c>
      <c r="Q271" s="149">
        <f t="shared" si="638"/>
        <v>0</v>
      </c>
      <c r="R271" s="149">
        <f t="shared" si="638"/>
        <v>0</v>
      </c>
      <c r="S271" s="149">
        <f t="shared" si="638"/>
        <v>0</v>
      </c>
      <c r="T271" s="149">
        <f t="shared" si="638"/>
        <v>0</v>
      </c>
      <c r="U271" s="149">
        <f t="shared" si="638"/>
        <v>0</v>
      </c>
      <c r="V271" s="150">
        <f t="shared" si="638"/>
        <v>0</v>
      </c>
      <c r="W271" s="150">
        <f t="shared" si="638"/>
        <v>0</v>
      </c>
      <c r="X271" s="150">
        <f t="shared" si="638"/>
        <v>0</v>
      </c>
      <c r="Y271" s="150">
        <f t="shared" si="638"/>
        <v>0</v>
      </c>
      <c r="Z271" s="150">
        <f t="shared" si="638"/>
        <v>0</v>
      </c>
      <c r="AA271" s="150">
        <f t="shared" si="638"/>
        <v>0</v>
      </c>
      <c r="AB271" s="150">
        <f t="shared" si="638"/>
        <v>0</v>
      </c>
      <c r="AC271" s="150">
        <f t="shared" si="638"/>
        <v>0</v>
      </c>
      <c r="AD271" s="150">
        <f t="shared" si="638"/>
        <v>0</v>
      </c>
      <c r="AE271" s="150">
        <f t="shared" si="638"/>
        <v>0</v>
      </c>
      <c r="AF271" s="150">
        <f t="shared" si="638"/>
        <v>0</v>
      </c>
      <c r="AG271" s="150">
        <f t="shared" si="638"/>
        <v>0</v>
      </c>
      <c r="AH271" s="150">
        <f t="shared" si="638"/>
        <v>0</v>
      </c>
      <c r="AI271" s="150">
        <f t="shared" si="638"/>
        <v>0</v>
      </c>
      <c r="AJ271" s="150">
        <f t="shared" si="638"/>
        <v>0</v>
      </c>
      <c r="AK271" s="150">
        <f t="shared" si="638"/>
        <v>0</v>
      </c>
      <c r="AL271" s="150">
        <f t="shared" si="638"/>
        <v>0</v>
      </c>
      <c r="AM271" s="150">
        <f t="shared" si="638"/>
        <v>0</v>
      </c>
      <c r="AN271" s="150">
        <f t="shared" si="638"/>
        <v>0</v>
      </c>
      <c r="AO271" s="150">
        <f t="shared" si="638"/>
        <v>0</v>
      </c>
      <c r="AP271" s="150">
        <f t="shared" si="638"/>
        <v>0</v>
      </c>
      <c r="AQ271" s="150">
        <f t="shared" si="638"/>
        <v>0</v>
      </c>
      <c r="AR271" s="150">
        <f t="shared" si="638"/>
        <v>0</v>
      </c>
      <c r="AS271" s="151">
        <f t="shared" si="638"/>
        <v>0</v>
      </c>
      <c r="BA271" s="44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</row>
    <row r="272" spans="7:70">
      <c r="G272" s="1"/>
      <c r="H272" s="1"/>
      <c r="I272" s="1"/>
      <c r="J272" s="1"/>
      <c r="M272" s="43"/>
      <c r="N272" s="338" t="str">
        <f t="shared" si="622"/>
        <v>직원9</v>
      </c>
      <c r="O272" s="342">
        <f t="shared" ref="O272" si="639">IF(O$263&lt;&gt;"휴",0,IF(O163&gt;8,O163-8,0))</f>
        <v>0</v>
      </c>
      <c r="P272" s="149">
        <f t="shared" ref="P272:AS272" si="640">IF(P$263&lt;&gt;"휴",0,IF(P163&gt;8,P163-8,0))</f>
        <v>0</v>
      </c>
      <c r="Q272" s="149">
        <f t="shared" si="640"/>
        <v>0</v>
      </c>
      <c r="R272" s="149">
        <f t="shared" si="640"/>
        <v>0</v>
      </c>
      <c r="S272" s="149">
        <f t="shared" si="640"/>
        <v>0</v>
      </c>
      <c r="T272" s="149">
        <f t="shared" si="640"/>
        <v>0</v>
      </c>
      <c r="U272" s="149">
        <f t="shared" si="640"/>
        <v>0</v>
      </c>
      <c r="V272" s="150">
        <f t="shared" si="640"/>
        <v>0</v>
      </c>
      <c r="W272" s="150">
        <f t="shared" si="640"/>
        <v>0</v>
      </c>
      <c r="X272" s="150">
        <f t="shared" si="640"/>
        <v>0</v>
      </c>
      <c r="Y272" s="150">
        <f t="shared" si="640"/>
        <v>0</v>
      </c>
      <c r="Z272" s="150">
        <f t="shared" si="640"/>
        <v>0</v>
      </c>
      <c r="AA272" s="150">
        <f t="shared" si="640"/>
        <v>0</v>
      </c>
      <c r="AB272" s="150">
        <f t="shared" si="640"/>
        <v>0</v>
      </c>
      <c r="AC272" s="150">
        <f t="shared" si="640"/>
        <v>0</v>
      </c>
      <c r="AD272" s="150">
        <f t="shared" si="640"/>
        <v>0</v>
      </c>
      <c r="AE272" s="150">
        <f t="shared" si="640"/>
        <v>0</v>
      </c>
      <c r="AF272" s="150">
        <f t="shared" si="640"/>
        <v>0</v>
      </c>
      <c r="AG272" s="150">
        <f t="shared" si="640"/>
        <v>0</v>
      </c>
      <c r="AH272" s="150">
        <f t="shared" si="640"/>
        <v>0</v>
      </c>
      <c r="AI272" s="150">
        <f t="shared" si="640"/>
        <v>0</v>
      </c>
      <c r="AJ272" s="150">
        <f t="shared" si="640"/>
        <v>0</v>
      </c>
      <c r="AK272" s="150">
        <f t="shared" si="640"/>
        <v>0</v>
      </c>
      <c r="AL272" s="150">
        <f t="shared" si="640"/>
        <v>0</v>
      </c>
      <c r="AM272" s="150">
        <f t="shared" si="640"/>
        <v>0</v>
      </c>
      <c r="AN272" s="150">
        <f t="shared" si="640"/>
        <v>0</v>
      </c>
      <c r="AO272" s="150">
        <f t="shared" si="640"/>
        <v>0</v>
      </c>
      <c r="AP272" s="150">
        <f t="shared" si="640"/>
        <v>0</v>
      </c>
      <c r="AQ272" s="150">
        <f t="shared" si="640"/>
        <v>0</v>
      </c>
      <c r="AR272" s="150">
        <f t="shared" si="640"/>
        <v>0</v>
      </c>
      <c r="AS272" s="151">
        <f t="shared" si="640"/>
        <v>0</v>
      </c>
      <c r="BA272" s="44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</row>
    <row r="273" spans="7:70">
      <c r="G273" s="1"/>
      <c r="H273" s="1"/>
      <c r="I273" s="1"/>
      <c r="J273" s="1"/>
      <c r="M273" s="43"/>
      <c r="N273" s="338" t="str">
        <f t="shared" si="622"/>
        <v>직원10</v>
      </c>
      <c r="O273" s="342">
        <f t="shared" ref="O273" si="641">IF(O$263&lt;&gt;"휴",0,IF(O164&gt;8,O164-8,0))</f>
        <v>0</v>
      </c>
      <c r="P273" s="149">
        <f t="shared" ref="P273:AS273" si="642">IF(P$263&lt;&gt;"휴",0,IF(P164&gt;8,P164-8,0))</f>
        <v>0</v>
      </c>
      <c r="Q273" s="149">
        <f t="shared" si="642"/>
        <v>0</v>
      </c>
      <c r="R273" s="149">
        <f t="shared" si="642"/>
        <v>0</v>
      </c>
      <c r="S273" s="149">
        <f t="shared" si="642"/>
        <v>0</v>
      </c>
      <c r="T273" s="149">
        <f t="shared" si="642"/>
        <v>0</v>
      </c>
      <c r="U273" s="149">
        <f t="shared" si="642"/>
        <v>0</v>
      </c>
      <c r="V273" s="150">
        <f t="shared" si="642"/>
        <v>0</v>
      </c>
      <c r="W273" s="150">
        <f t="shared" si="642"/>
        <v>0</v>
      </c>
      <c r="X273" s="150">
        <f t="shared" si="642"/>
        <v>0</v>
      </c>
      <c r="Y273" s="150">
        <f t="shared" si="642"/>
        <v>0</v>
      </c>
      <c r="Z273" s="150">
        <f t="shared" si="642"/>
        <v>0</v>
      </c>
      <c r="AA273" s="150">
        <f t="shared" si="642"/>
        <v>0</v>
      </c>
      <c r="AB273" s="150">
        <f t="shared" si="642"/>
        <v>0</v>
      </c>
      <c r="AC273" s="150">
        <f t="shared" si="642"/>
        <v>0</v>
      </c>
      <c r="AD273" s="150">
        <f t="shared" si="642"/>
        <v>0</v>
      </c>
      <c r="AE273" s="150">
        <f t="shared" si="642"/>
        <v>0</v>
      </c>
      <c r="AF273" s="150">
        <f t="shared" si="642"/>
        <v>0</v>
      </c>
      <c r="AG273" s="150">
        <f t="shared" si="642"/>
        <v>0</v>
      </c>
      <c r="AH273" s="150">
        <f t="shared" si="642"/>
        <v>0</v>
      </c>
      <c r="AI273" s="150">
        <f t="shared" si="642"/>
        <v>0</v>
      </c>
      <c r="AJ273" s="150">
        <f t="shared" si="642"/>
        <v>0</v>
      </c>
      <c r="AK273" s="150">
        <f t="shared" si="642"/>
        <v>0</v>
      </c>
      <c r="AL273" s="150">
        <f t="shared" si="642"/>
        <v>0</v>
      </c>
      <c r="AM273" s="150">
        <f t="shared" si="642"/>
        <v>0</v>
      </c>
      <c r="AN273" s="150">
        <f t="shared" si="642"/>
        <v>0</v>
      </c>
      <c r="AO273" s="150">
        <f t="shared" si="642"/>
        <v>0</v>
      </c>
      <c r="AP273" s="150">
        <f t="shared" si="642"/>
        <v>0</v>
      </c>
      <c r="AQ273" s="150">
        <f t="shared" si="642"/>
        <v>0</v>
      </c>
      <c r="AR273" s="150">
        <f t="shared" si="642"/>
        <v>0</v>
      </c>
      <c r="AS273" s="151">
        <f t="shared" si="642"/>
        <v>0</v>
      </c>
      <c r="BA273" s="44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</row>
    <row r="274" spans="7:70">
      <c r="G274" s="1"/>
      <c r="H274" s="1"/>
      <c r="I274" s="1"/>
      <c r="J274" s="1"/>
      <c r="M274" s="43"/>
      <c r="N274" s="338" t="str">
        <f t="shared" si="622"/>
        <v>직원11</v>
      </c>
      <c r="O274" s="342">
        <f t="shared" ref="O274" si="643">IF(O$263&lt;&gt;"휴",0,IF(O165&gt;8,O165-8,0))</f>
        <v>0</v>
      </c>
      <c r="P274" s="149">
        <f t="shared" ref="P274:AS274" si="644">IF(P$263&lt;&gt;"휴",0,IF(P165&gt;8,P165-8,0))</f>
        <v>0</v>
      </c>
      <c r="Q274" s="149">
        <f t="shared" si="644"/>
        <v>0</v>
      </c>
      <c r="R274" s="149">
        <f t="shared" si="644"/>
        <v>0</v>
      </c>
      <c r="S274" s="149">
        <f t="shared" si="644"/>
        <v>0</v>
      </c>
      <c r="T274" s="149">
        <f t="shared" si="644"/>
        <v>0</v>
      </c>
      <c r="U274" s="149">
        <f t="shared" si="644"/>
        <v>0</v>
      </c>
      <c r="V274" s="150">
        <f t="shared" si="644"/>
        <v>0</v>
      </c>
      <c r="W274" s="150">
        <f t="shared" si="644"/>
        <v>0</v>
      </c>
      <c r="X274" s="150">
        <f t="shared" si="644"/>
        <v>0</v>
      </c>
      <c r="Y274" s="150">
        <f t="shared" si="644"/>
        <v>0</v>
      </c>
      <c r="Z274" s="150">
        <f t="shared" si="644"/>
        <v>0</v>
      </c>
      <c r="AA274" s="150">
        <f t="shared" si="644"/>
        <v>0</v>
      </c>
      <c r="AB274" s="150">
        <f t="shared" si="644"/>
        <v>0</v>
      </c>
      <c r="AC274" s="150">
        <f t="shared" si="644"/>
        <v>0</v>
      </c>
      <c r="AD274" s="150">
        <f t="shared" si="644"/>
        <v>0</v>
      </c>
      <c r="AE274" s="150">
        <f t="shared" si="644"/>
        <v>0</v>
      </c>
      <c r="AF274" s="150">
        <f t="shared" si="644"/>
        <v>0</v>
      </c>
      <c r="AG274" s="150">
        <f t="shared" si="644"/>
        <v>0</v>
      </c>
      <c r="AH274" s="150">
        <f t="shared" si="644"/>
        <v>0</v>
      </c>
      <c r="AI274" s="150">
        <f t="shared" si="644"/>
        <v>0</v>
      </c>
      <c r="AJ274" s="150">
        <f t="shared" si="644"/>
        <v>0</v>
      </c>
      <c r="AK274" s="150">
        <f t="shared" si="644"/>
        <v>0</v>
      </c>
      <c r="AL274" s="150">
        <f t="shared" si="644"/>
        <v>0</v>
      </c>
      <c r="AM274" s="150">
        <f t="shared" si="644"/>
        <v>0</v>
      </c>
      <c r="AN274" s="150">
        <f t="shared" si="644"/>
        <v>0</v>
      </c>
      <c r="AO274" s="150">
        <f t="shared" si="644"/>
        <v>0</v>
      </c>
      <c r="AP274" s="150">
        <f t="shared" si="644"/>
        <v>0</v>
      </c>
      <c r="AQ274" s="150">
        <f t="shared" si="644"/>
        <v>0</v>
      </c>
      <c r="AR274" s="150">
        <f t="shared" si="644"/>
        <v>0</v>
      </c>
      <c r="AS274" s="151">
        <f t="shared" si="644"/>
        <v>0</v>
      </c>
      <c r="BA274" s="4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</row>
    <row r="275" spans="7:70">
      <c r="G275" s="1"/>
      <c r="H275" s="1"/>
      <c r="I275" s="1"/>
      <c r="J275" s="1"/>
      <c r="M275" s="43"/>
      <c r="N275" s="338" t="str">
        <f t="shared" si="622"/>
        <v>직원12</v>
      </c>
      <c r="O275" s="342">
        <f t="shared" ref="O275" si="645">IF(O$263&lt;&gt;"휴",0,IF(O166&gt;8,O166-8,0))</f>
        <v>0</v>
      </c>
      <c r="P275" s="149">
        <f t="shared" ref="P275:AS275" si="646">IF(P$263&lt;&gt;"휴",0,IF(P166&gt;8,P166-8,0))</f>
        <v>0</v>
      </c>
      <c r="Q275" s="149">
        <f t="shared" si="646"/>
        <v>0</v>
      </c>
      <c r="R275" s="149">
        <f t="shared" si="646"/>
        <v>0</v>
      </c>
      <c r="S275" s="149">
        <f t="shared" si="646"/>
        <v>0</v>
      </c>
      <c r="T275" s="149">
        <f t="shared" si="646"/>
        <v>0</v>
      </c>
      <c r="U275" s="149">
        <f t="shared" si="646"/>
        <v>0</v>
      </c>
      <c r="V275" s="150">
        <f t="shared" si="646"/>
        <v>0</v>
      </c>
      <c r="W275" s="150">
        <f t="shared" si="646"/>
        <v>0</v>
      </c>
      <c r="X275" s="150">
        <f t="shared" si="646"/>
        <v>0</v>
      </c>
      <c r="Y275" s="150">
        <f t="shared" si="646"/>
        <v>0</v>
      </c>
      <c r="Z275" s="150">
        <f t="shared" si="646"/>
        <v>0</v>
      </c>
      <c r="AA275" s="150">
        <f t="shared" si="646"/>
        <v>0</v>
      </c>
      <c r="AB275" s="150">
        <f t="shared" si="646"/>
        <v>0</v>
      </c>
      <c r="AC275" s="150">
        <f t="shared" si="646"/>
        <v>0</v>
      </c>
      <c r="AD275" s="150">
        <f t="shared" si="646"/>
        <v>0</v>
      </c>
      <c r="AE275" s="150">
        <f t="shared" si="646"/>
        <v>0</v>
      </c>
      <c r="AF275" s="150">
        <f t="shared" si="646"/>
        <v>0</v>
      </c>
      <c r="AG275" s="150">
        <f t="shared" si="646"/>
        <v>0</v>
      </c>
      <c r="AH275" s="150">
        <f t="shared" si="646"/>
        <v>0</v>
      </c>
      <c r="AI275" s="150">
        <f t="shared" si="646"/>
        <v>0</v>
      </c>
      <c r="AJ275" s="150">
        <f t="shared" si="646"/>
        <v>0</v>
      </c>
      <c r="AK275" s="150">
        <f t="shared" si="646"/>
        <v>0</v>
      </c>
      <c r="AL275" s="150">
        <f t="shared" si="646"/>
        <v>0</v>
      </c>
      <c r="AM275" s="150">
        <f t="shared" si="646"/>
        <v>0</v>
      </c>
      <c r="AN275" s="150">
        <f t="shared" si="646"/>
        <v>0</v>
      </c>
      <c r="AO275" s="150">
        <f t="shared" si="646"/>
        <v>0</v>
      </c>
      <c r="AP275" s="150">
        <f t="shared" si="646"/>
        <v>0</v>
      </c>
      <c r="AQ275" s="150">
        <f t="shared" si="646"/>
        <v>0</v>
      </c>
      <c r="AR275" s="150">
        <f t="shared" si="646"/>
        <v>0</v>
      </c>
      <c r="AS275" s="151">
        <f t="shared" si="646"/>
        <v>0</v>
      </c>
      <c r="BA275" s="44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</row>
    <row r="276" spans="7:70">
      <c r="G276" s="1"/>
      <c r="H276" s="1"/>
      <c r="I276" s="1"/>
      <c r="J276" s="1"/>
      <c r="M276" s="43"/>
      <c r="N276" s="338" t="str">
        <f t="shared" si="622"/>
        <v>직원13</v>
      </c>
      <c r="O276" s="342">
        <f t="shared" ref="O276" si="647">IF(O$263&lt;&gt;"휴",0,IF(O167&gt;8,O167-8,0))</f>
        <v>0</v>
      </c>
      <c r="P276" s="149">
        <f t="shared" ref="P276:AS276" si="648">IF(P$263&lt;&gt;"휴",0,IF(P167&gt;8,P167-8,0))</f>
        <v>0</v>
      </c>
      <c r="Q276" s="149">
        <f t="shared" si="648"/>
        <v>0</v>
      </c>
      <c r="R276" s="149">
        <f t="shared" si="648"/>
        <v>0</v>
      </c>
      <c r="S276" s="149">
        <f t="shared" si="648"/>
        <v>0</v>
      </c>
      <c r="T276" s="149">
        <f t="shared" si="648"/>
        <v>0</v>
      </c>
      <c r="U276" s="149">
        <f t="shared" si="648"/>
        <v>0</v>
      </c>
      <c r="V276" s="150">
        <f t="shared" si="648"/>
        <v>0</v>
      </c>
      <c r="W276" s="150">
        <f t="shared" si="648"/>
        <v>0</v>
      </c>
      <c r="X276" s="150">
        <f t="shared" si="648"/>
        <v>0</v>
      </c>
      <c r="Y276" s="150">
        <f t="shared" si="648"/>
        <v>0</v>
      </c>
      <c r="Z276" s="150">
        <f t="shared" si="648"/>
        <v>0</v>
      </c>
      <c r="AA276" s="150">
        <f t="shared" si="648"/>
        <v>0</v>
      </c>
      <c r="AB276" s="150">
        <f t="shared" si="648"/>
        <v>0</v>
      </c>
      <c r="AC276" s="150">
        <f t="shared" si="648"/>
        <v>0</v>
      </c>
      <c r="AD276" s="150">
        <f t="shared" si="648"/>
        <v>0</v>
      </c>
      <c r="AE276" s="150">
        <f t="shared" si="648"/>
        <v>0</v>
      </c>
      <c r="AF276" s="150">
        <f t="shared" si="648"/>
        <v>0</v>
      </c>
      <c r="AG276" s="150">
        <f t="shared" si="648"/>
        <v>0</v>
      </c>
      <c r="AH276" s="150">
        <f t="shared" si="648"/>
        <v>0</v>
      </c>
      <c r="AI276" s="150">
        <f t="shared" si="648"/>
        <v>0</v>
      </c>
      <c r="AJ276" s="150">
        <f t="shared" si="648"/>
        <v>0</v>
      </c>
      <c r="AK276" s="150">
        <f t="shared" si="648"/>
        <v>0</v>
      </c>
      <c r="AL276" s="150">
        <f t="shared" si="648"/>
        <v>0</v>
      </c>
      <c r="AM276" s="150">
        <f t="shared" si="648"/>
        <v>0</v>
      </c>
      <c r="AN276" s="150">
        <f t="shared" si="648"/>
        <v>0</v>
      </c>
      <c r="AO276" s="150">
        <f t="shared" si="648"/>
        <v>0</v>
      </c>
      <c r="AP276" s="150">
        <f t="shared" si="648"/>
        <v>0</v>
      </c>
      <c r="AQ276" s="150">
        <f t="shared" si="648"/>
        <v>0</v>
      </c>
      <c r="AR276" s="150">
        <f t="shared" si="648"/>
        <v>0</v>
      </c>
      <c r="AS276" s="151">
        <f t="shared" si="648"/>
        <v>0</v>
      </c>
      <c r="BA276" s="44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</row>
    <row r="277" spans="7:70">
      <c r="G277" s="1"/>
      <c r="H277" s="1"/>
      <c r="I277" s="1"/>
      <c r="J277" s="1"/>
      <c r="M277" s="43"/>
      <c r="N277" s="338" t="str">
        <f t="shared" si="622"/>
        <v>직원14</v>
      </c>
      <c r="O277" s="342">
        <f t="shared" ref="O277" si="649">IF(O$263&lt;&gt;"휴",0,IF(O168&gt;8,O168-8,0))</f>
        <v>0</v>
      </c>
      <c r="P277" s="149">
        <f t="shared" ref="P277:AS277" si="650">IF(P$263&lt;&gt;"휴",0,IF(P168&gt;8,P168-8,0))</f>
        <v>0</v>
      </c>
      <c r="Q277" s="149">
        <f t="shared" si="650"/>
        <v>0</v>
      </c>
      <c r="R277" s="149">
        <f t="shared" si="650"/>
        <v>0</v>
      </c>
      <c r="S277" s="149">
        <f t="shared" si="650"/>
        <v>0</v>
      </c>
      <c r="T277" s="149">
        <f t="shared" si="650"/>
        <v>0</v>
      </c>
      <c r="U277" s="149">
        <f t="shared" si="650"/>
        <v>0</v>
      </c>
      <c r="V277" s="150">
        <f t="shared" si="650"/>
        <v>0</v>
      </c>
      <c r="W277" s="150">
        <f t="shared" si="650"/>
        <v>0</v>
      </c>
      <c r="X277" s="150">
        <f t="shared" si="650"/>
        <v>0</v>
      </c>
      <c r="Y277" s="150">
        <f t="shared" si="650"/>
        <v>0</v>
      </c>
      <c r="Z277" s="150">
        <f t="shared" si="650"/>
        <v>0</v>
      </c>
      <c r="AA277" s="150">
        <f t="shared" si="650"/>
        <v>0</v>
      </c>
      <c r="AB277" s="150">
        <f t="shared" si="650"/>
        <v>0</v>
      </c>
      <c r="AC277" s="150">
        <f t="shared" si="650"/>
        <v>0</v>
      </c>
      <c r="AD277" s="150">
        <f t="shared" si="650"/>
        <v>0</v>
      </c>
      <c r="AE277" s="150">
        <f t="shared" si="650"/>
        <v>0</v>
      </c>
      <c r="AF277" s="150">
        <f t="shared" si="650"/>
        <v>0</v>
      </c>
      <c r="AG277" s="150">
        <f t="shared" si="650"/>
        <v>0</v>
      </c>
      <c r="AH277" s="150">
        <f t="shared" si="650"/>
        <v>0</v>
      </c>
      <c r="AI277" s="150">
        <f t="shared" si="650"/>
        <v>0</v>
      </c>
      <c r="AJ277" s="150">
        <f t="shared" si="650"/>
        <v>0</v>
      </c>
      <c r="AK277" s="150">
        <f t="shared" si="650"/>
        <v>0</v>
      </c>
      <c r="AL277" s="150">
        <f t="shared" si="650"/>
        <v>0</v>
      </c>
      <c r="AM277" s="150">
        <f t="shared" si="650"/>
        <v>0</v>
      </c>
      <c r="AN277" s="150">
        <f t="shared" si="650"/>
        <v>0</v>
      </c>
      <c r="AO277" s="150">
        <f t="shared" si="650"/>
        <v>0</v>
      </c>
      <c r="AP277" s="150">
        <f t="shared" si="650"/>
        <v>0</v>
      </c>
      <c r="AQ277" s="150">
        <f t="shared" si="650"/>
        <v>0</v>
      </c>
      <c r="AR277" s="150">
        <f t="shared" si="650"/>
        <v>0</v>
      </c>
      <c r="AS277" s="151">
        <f t="shared" si="650"/>
        <v>0</v>
      </c>
      <c r="BA277" s="44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</row>
    <row r="278" spans="7:70">
      <c r="G278" s="1"/>
      <c r="H278" s="1"/>
      <c r="I278" s="1"/>
      <c r="J278" s="1"/>
      <c r="M278" s="43"/>
      <c r="N278" s="338" t="str">
        <f t="shared" ref="N278:N293" si="651">N242</f>
        <v>직원15</v>
      </c>
      <c r="O278" s="342">
        <f t="shared" ref="O278" si="652">IF(O$263&lt;&gt;"휴",0,IF(O169&gt;8,O169-8,0))</f>
        <v>0</v>
      </c>
      <c r="P278" s="149">
        <f t="shared" ref="P278:AS278" si="653">IF(P$263&lt;&gt;"휴",0,IF(P169&gt;8,P169-8,0))</f>
        <v>0</v>
      </c>
      <c r="Q278" s="149">
        <f t="shared" si="653"/>
        <v>0</v>
      </c>
      <c r="R278" s="149">
        <f t="shared" si="653"/>
        <v>0</v>
      </c>
      <c r="S278" s="149">
        <f t="shared" si="653"/>
        <v>0</v>
      </c>
      <c r="T278" s="149">
        <f t="shared" si="653"/>
        <v>0</v>
      </c>
      <c r="U278" s="149">
        <f t="shared" si="653"/>
        <v>0</v>
      </c>
      <c r="V278" s="150">
        <f t="shared" si="653"/>
        <v>0</v>
      </c>
      <c r="W278" s="150">
        <f t="shared" si="653"/>
        <v>0</v>
      </c>
      <c r="X278" s="150">
        <f t="shared" si="653"/>
        <v>0</v>
      </c>
      <c r="Y278" s="150">
        <f t="shared" si="653"/>
        <v>0</v>
      </c>
      <c r="Z278" s="150">
        <f t="shared" si="653"/>
        <v>0</v>
      </c>
      <c r="AA278" s="150">
        <f t="shared" si="653"/>
        <v>0</v>
      </c>
      <c r="AB278" s="150">
        <f t="shared" si="653"/>
        <v>0</v>
      </c>
      <c r="AC278" s="150">
        <f t="shared" si="653"/>
        <v>0</v>
      </c>
      <c r="AD278" s="150">
        <f t="shared" si="653"/>
        <v>0</v>
      </c>
      <c r="AE278" s="150">
        <f t="shared" si="653"/>
        <v>0</v>
      </c>
      <c r="AF278" s="150">
        <f t="shared" si="653"/>
        <v>0</v>
      </c>
      <c r="AG278" s="150">
        <f t="shared" si="653"/>
        <v>0</v>
      </c>
      <c r="AH278" s="150">
        <f t="shared" si="653"/>
        <v>0</v>
      </c>
      <c r="AI278" s="150">
        <f t="shared" si="653"/>
        <v>0</v>
      </c>
      <c r="AJ278" s="150">
        <f t="shared" si="653"/>
        <v>0</v>
      </c>
      <c r="AK278" s="150">
        <f t="shared" si="653"/>
        <v>0</v>
      </c>
      <c r="AL278" s="150">
        <f t="shared" si="653"/>
        <v>0</v>
      </c>
      <c r="AM278" s="150">
        <f t="shared" si="653"/>
        <v>0</v>
      </c>
      <c r="AN278" s="150">
        <f t="shared" si="653"/>
        <v>0</v>
      </c>
      <c r="AO278" s="150">
        <f t="shared" si="653"/>
        <v>0</v>
      </c>
      <c r="AP278" s="150">
        <f t="shared" si="653"/>
        <v>0</v>
      </c>
      <c r="AQ278" s="150">
        <f t="shared" si="653"/>
        <v>0</v>
      </c>
      <c r="AR278" s="150">
        <f t="shared" si="653"/>
        <v>0</v>
      </c>
      <c r="AS278" s="151">
        <f t="shared" si="653"/>
        <v>0</v>
      </c>
      <c r="BA278" s="44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</row>
    <row r="279" spans="7:70">
      <c r="G279" s="1"/>
      <c r="H279" s="1"/>
      <c r="I279" s="1"/>
      <c r="J279" s="1"/>
      <c r="M279" s="43"/>
      <c r="N279" s="339" t="str">
        <f t="shared" si="651"/>
        <v>직원16</v>
      </c>
      <c r="O279" s="133">
        <f t="shared" ref="O279" si="654">IF(O$263&lt;&gt;"휴",0,IF(O170&gt;8,O170-8,0))</f>
        <v>0</v>
      </c>
      <c r="P279" s="130">
        <f t="shared" ref="P279:AS279" si="655">IF(P$263&lt;&gt;"휴",0,IF(P170&gt;8,P170-8,0))</f>
        <v>0</v>
      </c>
      <c r="Q279" s="130">
        <f t="shared" si="655"/>
        <v>0</v>
      </c>
      <c r="R279" s="130">
        <f t="shared" si="655"/>
        <v>0</v>
      </c>
      <c r="S279" s="130">
        <f t="shared" si="655"/>
        <v>0</v>
      </c>
      <c r="T279" s="130">
        <f t="shared" si="655"/>
        <v>0</v>
      </c>
      <c r="U279" s="130">
        <f t="shared" si="655"/>
        <v>0</v>
      </c>
      <c r="V279" s="130">
        <f t="shared" si="655"/>
        <v>0</v>
      </c>
      <c r="W279" s="130">
        <f t="shared" si="655"/>
        <v>0</v>
      </c>
      <c r="X279" s="130">
        <f t="shared" si="655"/>
        <v>0</v>
      </c>
      <c r="Y279" s="130">
        <f t="shared" si="655"/>
        <v>0</v>
      </c>
      <c r="Z279" s="130">
        <f t="shared" si="655"/>
        <v>0</v>
      </c>
      <c r="AA279" s="130">
        <f t="shared" si="655"/>
        <v>0</v>
      </c>
      <c r="AB279" s="130">
        <f t="shared" si="655"/>
        <v>0</v>
      </c>
      <c r="AC279" s="130">
        <f t="shared" si="655"/>
        <v>0</v>
      </c>
      <c r="AD279" s="130">
        <f t="shared" si="655"/>
        <v>0</v>
      </c>
      <c r="AE279" s="134">
        <f t="shared" si="655"/>
        <v>0</v>
      </c>
      <c r="AF279" s="134">
        <f t="shared" si="655"/>
        <v>0</v>
      </c>
      <c r="AG279" s="134">
        <f t="shared" si="655"/>
        <v>0</v>
      </c>
      <c r="AH279" s="134">
        <f t="shared" si="655"/>
        <v>0</v>
      </c>
      <c r="AI279" s="134">
        <f t="shared" si="655"/>
        <v>0</v>
      </c>
      <c r="AJ279" s="134">
        <f t="shared" si="655"/>
        <v>0</v>
      </c>
      <c r="AK279" s="134">
        <f t="shared" si="655"/>
        <v>0</v>
      </c>
      <c r="AL279" s="134">
        <f t="shared" si="655"/>
        <v>0</v>
      </c>
      <c r="AM279" s="134">
        <f t="shared" si="655"/>
        <v>0</v>
      </c>
      <c r="AN279" s="134">
        <f t="shared" si="655"/>
        <v>0</v>
      </c>
      <c r="AO279" s="134">
        <f t="shared" si="655"/>
        <v>0</v>
      </c>
      <c r="AP279" s="134">
        <f t="shared" si="655"/>
        <v>0</v>
      </c>
      <c r="AQ279" s="134">
        <f t="shared" si="655"/>
        <v>0</v>
      </c>
      <c r="AR279" s="134">
        <f t="shared" si="655"/>
        <v>0</v>
      </c>
      <c r="AS279" s="135">
        <f t="shared" si="655"/>
        <v>0</v>
      </c>
      <c r="BA279" s="44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</row>
    <row r="280" spans="7:70">
      <c r="G280" s="1"/>
      <c r="H280" s="1"/>
      <c r="I280" s="1"/>
      <c r="J280" s="1"/>
      <c r="M280" s="43"/>
      <c r="N280" s="339" t="str">
        <f t="shared" si="651"/>
        <v>직원17</v>
      </c>
      <c r="O280" s="133">
        <f t="shared" ref="O280" si="656">IF(O$263&lt;&gt;"휴",0,IF(O171&gt;8,O171-8,0))</f>
        <v>0</v>
      </c>
      <c r="P280" s="130">
        <f t="shared" ref="P280:AS280" si="657">IF(P$263&lt;&gt;"휴",0,IF(P171&gt;8,P171-8,0))</f>
        <v>0</v>
      </c>
      <c r="Q280" s="130">
        <f t="shared" si="657"/>
        <v>0</v>
      </c>
      <c r="R280" s="130">
        <f t="shared" si="657"/>
        <v>0</v>
      </c>
      <c r="S280" s="130">
        <f t="shared" si="657"/>
        <v>0</v>
      </c>
      <c r="T280" s="130">
        <f t="shared" si="657"/>
        <v>0</v>
      </c>
      <c r="U280" s="130">
        <f t="shared" si="657"/>
        <v>0</v>
      </c>
      <c r="V280" s="130">
        <f t="shared" si="657"/>
        <v>0</v>
      </c>
      <c r="W280" s="130">
        <f t="shared" si="657"/>
        <v>0</v>
      </c>
      <c r="X280" s="130">
        <f t="shared" si="657"/>
        <v>0</v>
      </c>
      <c r="Y280" s="130">
        <f t="shared" si="657"/>
        <v>0</v>
      </c>
      <c r="Z280" s="130">
        <f t="shared" si="657"/>
        <v>0</v>
      </c>
      <c r="AA280" s="130">
        <f t="shared" si="657"/>
        <v>0</v>
      </c>
      <c r="AB280" s="130">
        <f t="shared" si="657"/>
        <v>0</v>
      </c>
      <c r="AC280" s="130">
        <f t="shared" si="657"/>
        <v>0</v>
      </c>
      <c r="AD280" s="130">
        <f t="shared" si="657"/>
        <v>0</v>
      </c>
      <c r="AE280" s="134">
        <f t="shared" si="657"/>
        <v>0</v>
      </c>
      <c r="AF280" s="134">
        <f t="shared" si="657"/>
        <v>0</v>
      </c>
      <c r="AG280" s="134">
        <f t="shared" si="657"/>
        <v>0</v>
      </c>
      <c r="AH280" s="134">
        <f t="shared" si="657"/>
        <v>0</v>
      </c>
      <c r="AI280" s="134">
        <f t="shared" si="657"/>
        <v>0</v>
      </c>
      <c r="AJ280" s="134">
        <f t="shared" si="657"/>
        <v>0</v>
      </c>
      <c r="AK280" s="134">
        <f t="shared" si="657"/>
        <v>0</v>
      </c>
      <c r="AL280" s="134">
        <f t="shared" si="657"/>
        <v>0</v>
      </c>
      <c r="AM280" s="134">
        <f t="shared" si="657"/>
        <v>0</v>
      </c>
      <c r="AN280" s="134">
        <f t="shared" si="657"/>
        <v>0</v>
      </c>
      <c r="AO280" s="134">
        <f t="shared" si="657"/>
        <v>0</v>
      </c>
      <c r="AP280" s="134">
        <f t="shared" si="657"/>
        <v>0</v>
      </c>
      <c r="AQ280" s="134">
        <f t="shared" si="657"/>
        <v>0</v>
      </c>
      <c r="AR280" s="134">
        <f t="shared" si="657"/>
        <v>0</v>
      </c>
      <c r="AS280" s="135">
        <f t="shared" si="657"/>
        <v>0</v>
      </c>
      <c r="BA280" s="44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</row>
    <row r="281" spans="7:70">
      <c r="G281" s="1"/>
      <c r="H281" s="1"/>
      <c r="I281" s="1"/>
      <c r="J281" s="1"/>
      <c r="M281" s="43"/>
      <c r="N281" s="339" t="str">
        <f t="shared" si="651"/>
        <v>직원18</v>
      </c>
      <c r="O281" s="133">
        <f t="shared" ref="O281" si="658">IF(O$263&lt;&gt;"휴",0,IF(O172&gt;8,O172-8,0))</f>
        <v>0</v>
      </c>
      <c r="P281" s="130">
        <f t="shared" ref="P281:AS281" si="659">IF(P$263&lt;&gt;"휴",0,IF(P172&gt;8,P172-8,0))</f>
        <v>0</v>
      </c>
      <c r="Q281" s="130">
        <f t="shared" si="659"/>
        <v>0</v>
      </c>
      <c r="R281" s="130">
        <f t="shared" si="659"/>
        <v>0</v>
      </c>
      <c r="S281" s="130">
        <f t="shared" si="659"/>
        <v>0</v>
      </c>
      <c r="T281" s="130">
        <f t="shared" si="659"/>
        <v>0</v>
      </c>
      <c r="U281" s="130">
        <f t="shared" si="659"/>
        <v>0</v>
      </c>
      <c r="V281" s="130">
        <f t="shared" si="659"/>
        <v>0</v>
      </c>
      <c r="W281" s="130">
        <f t="shared" si="659"/>
        <v>0</v>
      </c>
      <c r="X281" s="130">
        <f t="shared" si="659"/>
        <v>0</v>
      </c>
      <c r="Y281" s="130">
        <f t="shared" si="659"/>
        <v>0</v>
      </c>
      <c r="Z281" s="130">
        <f t="shared" si="659"/>
        <v>0</v>
      </c>
      <c r="AA281" s="130">
        <f t="shared" si="659"/>
        <v>0</v>
      </c>
      <c r="AB281" s="130">
        <f t="shared" si="659"/>
        <v>0</v>
      </c>
      <c r="AC281" s="130">
        <f t="shared" si="659"/>
        <v>0</v>
      </c>
      <c r="AD281" s="130">
        <f t="shared" si="659"/>
        <v>0</v>
      </c>
      <c r="AE281" s="134">
        <f t="shared" si="659"/>
        <v>0</v>
      </c>
      <c r="AF281" s="134">
        <f t="shared" si="659"/>
        <v>0</v>
      </c>
      <c r="AG281" s="134">
        <f t="shared" si="659"/>
        <v>0</v>
      </c>
      <c r="AH281" s="134">
        <f t="shared" si="659"/>
        <v>0</v>
      </c>
      <c r="AI281" s="134">
        <f t="shared" si="659"/>
        <v>0</v>
      </c>
      <c r="AJ281" s="134">
        <f t="shared" si="659"/>
        <v>0</v>
      </c>
      <c r="AK281" s="134">
        <f t="shared" si="659"/>
        <v>0</v>
      </c>
      <c r="AL281" s="134">
        <f t="shared" si="659"/>
        <v>0</v>
      </c>
      <c r="AM281" s="134">
        <f t="shared" si="659"/>
        <v>0</v>
      </c>
      <c r="AN281" s="134">
        <f t="shared" si="659"/>
        <v>0</v>
      </c>
      <c r="AO281" s="134">
        <f t="shared" si="659"/>
        <v>0</v>
      </c>
      <c r="AP281" s="134">
        <f t="shared" si="659"/>
        <v>0</v>
      </c>
      <c r="AQ281" s="134">
        <f t="shared" si="659"/>
        <v>0</v>
      </c>
      <c r="AR281" s="134">
        <f t="shared" si="659"/>
        <v>0</v>
      </c>
      <c r="AS281" s="135">
        <f t="shared" si="659"/>
        <v>0</v>
      </c>
      <c r="BA281" s="44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</row>
    <row r="282" spans="7:70">
      <c r="G282" s="1"/>
      <c r="H282" s="1"/>
      <c r="I282" s="1"/>
      <c r="J282" s="1"/>
      <c r="M282" s="43"/>
      <c r="N282" s="339" t="str">
        <f t="shared" si="651"/>
        <v>직원19</v>
      </c>
      <c r="O282" s="133">
        <f t="shared" ref="O282" si="660">IF(O$263&lt;&gt;"휴",0,IF(O173&gt;8,O173-8,0))</f>
        <v>0</v>
      </c>
      <c r="P282" s="130">
        <f t="shared" ref="P282:AS282" si="661">IF(P$263&lt;&gt;"휴",0,IF(P173&gt;8,P173-8,0))</f>
        <v>0</v>
      </c>
      <c r="Q282" s="130">
        <f t="shared" si="661"/>
        <v>0</v>
      </c>
      <c r="R282" s="130">
        <f t="shared" si="661"/>
        <v>0</v>
      </c>
      <c r="S282" s="130">
        <f t="shared" si="661"/>
        <v>0</v>
      </c>
      <c r="T282" s="130">
        <f t="shared" si="661"/>
        <v>0</v>
      </c>
      <c r="U282" s="130">
        <f t="shared" si="661"/>
        <v>0</v>
      </c>
      <c r="V282" s="130">
        <f t="shared" si="661"/>
        <v>0</v>
      </c>
      <c r="W282" s="130">
        <f t="shared" si="661"/>
        <v>0</v>
      </c>
      <c r="X282" s="130">
        <f t="shared" si="661"/>
        <v>0</v>
      </c>
      <c r="Y282" s="130">
        <f t="shared" si="661"/>
        <v>0</v>
      </c>
      <c r="Z282" s="130">
        <f t="shared" si="661"/>
        <v>0</v>
      </c>
      <c r="AA282" s="130">
        <f t="shared" si="661"/>
        <v>0</v>
      </c>
      <c r="AB282" s="130">
        <f t="shared" si="661"/>
        <v>0</v>
      </c>
      <c r="AC282" s="130">
        <f t="shared" si="661"/>
        <v>0</v>
      </c>
      <c r="AD282" s="130">
        <f t="shared" si="661"/>
        <v>0</v>
      </c>
      <c r="AE282" s="134">
        <f t="shared" si="661"/>
        <v>0</v>
      </c>
      <c r="AF282" s="134">
        <f t="shared" si="661"/>
        <v>0</v>
      </c>
      <c r="AG282" s="134">
        <f t="shared" si="661"/>
        <v>0</v>
      </c>
      <c r="AH282" s="134">
        <f t="shared" si="661"/>
        <v>0</v>
      </c>
      <c r="AI282" s="134">
        <f t="shared" si="661"/>
        <v>0</v>
      </c>
      <c r="AJ282" s="134">
        <f t="shared" si="661"/>
        <v>0</v>
      </c>
      <c r="AK282" s="134">
        <f t="shared" si="661"/>
        <v>0</v>
      </c>
      <c r="AL282" s="134">
        <f t="shared" si="661"/>
        <v>0</v>
      </c>
      <c r="AM282" s="134">
        <f t="shared" si="661"/>
        <v>0</v>
      </c>
      <c r="AN282" s="134">
        <f t="shared" si="661"/>
        <v>0</v>
      </c>
      <c r="AO282" s="134">
        <f t="shared" si="661"/>
        <v>0</v>
      </c>
      <c r="AP282" s="134">
        <f t="shared" si="661"/>
        <v>0</v>
      </c>
      <c r="AQ282" s="134">
        <f t="shared" si="661"/>
        <v>0</v>
      </c>
      <c r="AR282" s="134">
        <f t="shared" si="661"/>
        <v>0</v>
      </c>
      <c r="AS282" s="135">
        <f t="shared" si="661"/>
        <v>0</v>
      </c>
      <c r="BA282" s="44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</row>
    <row r="283" spans="7:70">
      <c r="G283" s="1"/>
      <c r="H283" s="1"/>
      <c r="I283" s="1"/>
      <c r="J283" s="1"/>
      <c r="M283" s="43"/>
      <c r="N283" s="339" t="str">
        <f t="shared" si="651"/>
        <v>직원20</v>
      </c>
      <c r="O283" s="133">
        <f t="shared" ref="O283" si="662">IF(O$263&lt;&gt;"휴",0,IF(O174&gt;8,O174-8,0))</f>
        <v>0</v>
      </c>
      <c r="P283" s="130">
        <f t="shared" ref="P283:AS283" si="663">IF(P$263&lt;&gt;"휴",0,IF(P174&gt;8,P174-8,0))</f>
        <v>0</v>
      </c>
      <c r="Q283" s="130">
        <f t="shared" si="663"/>
        <v>0</v>
      </c>
      <c r="R283" s="130">
        <f t="shared" si="663"/>
        <v>0</v>
      </c>
      <c r="S283" s="130">
        <f t="shared" si="663"/>
        <v>0</v>
      </c>
      <c r="T283" s="130">
        <f t="shared" si="663"/>
        <v>0</v>
      </c>
      <c r="U283" s="130">
        <f t="shared" si="663"/>
        <v>0</v>
      </c>
      <c r="V283" s="130">
        <f t="shared" si="663"/>
        <v>0</v>
      </c>
      <c r="W283" s="130">
        <f t="shared" si="663"/>
        <v>0</v>
      </c>
      <c r="X283" s="130">
        <f t="shared" si="663"/>
        <v>0</v>
      </c>
      <c r="Y283" s="130">
        <f t="shared" si="663"/>
        <v>0</v>
      </c>
      <c r="Z283" s="130">
        <f t="shared" si="663"/>
        <v>0</v>
      </c>
      <c r="AA283" s="130">
        <f t="shared" si="663"/>
        <v>0</v>
      </c>
      <c r="AB283" s="130">
        <f t="shared" si="663"/>
        <v>0</v>
      </c>
      <c r="AC283" s="130">
        <f t="shared" si="663"/>
        <v>0</v>
      </c>
      <c r="AD283" s="130">
        <f t="shared" si="663"/>
        <v>0</v>
      </c>
      <c r="AE283" s="134">
        <f t="shared" si="663"/>
        <v>0</v>
      </c>
      <c r="AF283" s="134">
        <f t="shared" si="663"/>
        <v>0</v>
      </c>
      <c r="AG283" s="134">
        <f t="shared" si="663"/>
        <v>0</v>
      </c>
      <c r="AH283" s="134">
        <f t="shared" si="663"/>
        <v>0</v>
      </c>
      <c r="AI283" s="134">
        <f t="shared" si="663"/>
        <v>0</v>
      </c>
      <c r="AJ283" s="134">
        <f t="shared" si="663"/>
        <v>0</v>
      </c>
      <c r="AK283" s="134">
        <f t="shared" si="663"/>
        <v>0</v>
      </c>
      <c r="AL283" s="134">
        <f t="shared" si="663"/>
        <v>0</v>
      </c>
      <c r="AM283" s="134">
        <f t="shared" si="663"/>
        <v>0</v>
      </c>
      <c r="AN283" s="134">
        <f t="shared" si="663"/>
        <v>0</v>
      </c>
      <c r="AO283" s="134">
        <f t="shared" si="663"/>
        <v>0</v>
      </c>
      <c r="AP283" s="134">
        <f t="shared" si="663"/>
        <v>0</v>
      </c>
      <c r="AQ283" s="134">
        <f t="shared" si="663"/>
        <v>0</v>
      </c>
      <c r="AR283" s="134">
        <f t="shared" si="663"/>
        <v>0</v>
      </c>
      <c r="AS283" s="135">
        <f t="shared" si="663"/>
        <v>0</v>
      </c>
      <c r="BA283" s="44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</row>
    <row r="284" spans="7:70">
      <c r="G284" s="1"/>
      <c r="H284" s="1"/>
      <c r="I284" s="1"/>
      <c r="J284" s="1"/>
      <c r="M284" s="43"/>
      <c r="N284" s="339" t="str">
        <f t="shared" si="651"/>
        <v>직원21</v>
      </c>
      <c r="O284" s="133">
        <f t="shared" ref="O284" si="664">IF(O$263&lt;&gt;"휴",0,IF(O175&gt;8,O175-8,0))</f>
        <v>0</v>
      </c>
      <c r="P284" s="130">
        <f t="shared" ref="P284:AS284" si="665">IF(P$263&lt;&gt;"휴",0,IF(P175&gt;8,P175-8,0))</f>
        <v>0</v>
      </c>
      <c r="Q284" s="130">
        <f t="shared" si="665"/>
        <v>0</v>
      </c>
      <c r="R284" s="130">
        <f t="shared" si="665"/>
        <v>0</v>
      </c>
      <c r="S284" s="130">
        <f t="shared" si="665"/>
        <v>0</v>
      </c>
      <c r="T284" s="130">
        <f t="shared" si="665"/>
        <v>0</v>
      </c>
      <c r="U284" s="130">
        <f t="shared" si="665"/>
        <v>0</v>
      </c>
      <c r="V284" s="130">
        <f t="shared" si="665"/>
        <v>0</v>
      </c>
      <c r="W284" s="130">
        <f t="shared" si="665"/>
        <v>0</v>
      </c>
      <c r="X284" s="130">
        <f t="shared" si="665"/>
        <v>0</v>
      </c>
      <c r="Y284" s="130">
        <f t="shared" si="665"/>
        <v>0</v>
      </c>
      <c r="Z284" s="130">
        <f t="shared" si="665"/>
        <v>0</v>
      </c>
      <c r="AA284" s="130">
        <f t="shared" si="665"/>
        <v>0</v>
      </c>
      <c r="AB284" s="130">
        <f t="shared" si="665"/>
        <v>0</v>
      </c>
      <c r="AC284" s="130">
        <f t="shared" si="665"/>
        <v>0</v>
      </c>
      <c r="AD284" s="130">
        <f t="shared" si="665"/>
        <v>0</v>
      </c>
      <c r="AE284" s="134">
        <f t="shared" si="665"/>
        <v>0</v>
      </c>
      <c r="AF284" s="134">
        <f t="shared" si="665"/>
        <v>0</v>
      </c>
      <c r="AG284" s="134">
        <f t="shared" si="665"/>
        <v>0</v>
      </c>
      <c r="AH284" s="134">
        <f t="shared" si="665"/>
        <v>0</v>
      </c>
      <c r="AI284" s="134">
        <f t="shared" si="665"/>
        <v>0</v>
      </c>
      <c r="AJ284" s="134">
        <f t="shared" si="665"/>
        <v>0</v>
      </c>
      <c r="AK284" s="134">
        <f t="shared" si="665"/>
        <v>0</v>
      </c>
      <c r="AL284" s="134">
        <f t="shared" si="665"/>
        <v>0</v>
      </c>
      <c r="AM284" s="134">
        <f t="shared" si="665"/>
        <v>0</v>
      </c>
      <c r="AN284" s="134">
        <f t="shared" si="665"/>
        <v>0</v>
      </c>
      <c r="AO284" s="134">
        <f t="shared" si="665"/>
        <v>0</v>
      </c>
      <c r="AP284" s="134">
        <f t="shared" si="665"/>
        <v>0</v>
      </c>
      <c r="AQ284" s="134">
        <f t="shared" si="665"/>
        <v>0</v>
      </c>
      <c r="AR284" s="134">
        <f t="shared" si="665"/>
        <v>0</v>
      </c>
      <c r="AS284" s="135">
        <f t="shared" si="665"/>
        <v>0</v>
      </c>
      <c r="BA284" s="4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</row>
    <row r="285" spans="7:70">
      <c r="G285" s="1"/>
      <c r="H285" s="1"/>
      <c r="I285" s="1"/>
      <c r="J285" s="1"/>
      <c r="M285" s="43"/>
      <c r="N285" s="339" t="str">
        <f t="shared" si="651"/>
        <v>직원22</v>
      </c>
      <c r="O285" s="133">
        <f t="shared" ref="O285" si="666">IF(O$263&lt;&gt;"휴",0,IF(O176&gt;8,O176-8,0))</f>
        <v>0</v>
      </c>
      <c r="P285" s="130">
        <f t="shared" ref="P285:AS285" si="667">IF(P$263&lt;&gt;"휴",0,IF(P176&gt;8,P176-8,0))</f>
        <v>0</v>
      </c>
      <c r="Q285" s="130">
        <f t="shared" si="667"/>
        <v>0</v>
      </c>
      <c r="R285" s="130">
        <f t="shared" si="667"/>
        <v>0</v>
      </c>
      <c r="S285" s="130">
        <f t="shared" si="667"/>
        <v>0</v>
      </c>
      <c r="T285" s="130">
        <f t="shared" si="667"/>
        <v>0</v>
      </c>
      <c r="U285" s="130">
        <f t="shared" si="667"/>
        <v>0</v>
      </c>
      <c r="V285" s="130">
        <f t="shared" si="667"/>
        <v>0</v>
      </c>
      <c r="W285" s="130">
        <f t="shared" si="667"/>
        <v>0</v>
      </c>
      <c r="X285" s="130">
        <f t="shared" si="667"/>
        <v>0</v>
      </c>
      <c r="Y285" s="130">
        <f t="shared" si="667"/>
        <v>0</v>
      </c>
      <c r="Z285" s="130">
        <f t="shared" si="667"/>
        <v>0</v>
      </c>
      <c r="AA285" s="130">
        <f t="shared" si="667"/>
        <v>0</v>
      </c>
      <c r="AB285" s="130">
        <f t="shared" si="667"/>
        <v>0</v>
      </c>
      <c r="AC285" s="130">
        <f t="shared" si="667"/>
        <v>0</v>
      </c>
      <c r="AD285" s="130">
        <f t="shared" si="667"/>
        <v>0</v>
      </c>
      <c r="AE285" s="134">
        <f t="shared" si="667"/>
        <v>0</v>
      </c>
      <c r="AF285" s="134">
        <f t="shared" si="667"/>
        <v>0</v>
      </c>
      <c r="AG285" s="134">
        <f t="shared" si="667"/>
        <v>0</v>
      </c>
      <c r="AH285" s="134">
        <f t="shared" si="667"/>
        <v>0</v>
      </c>
      <c r="AI285" s="134">
        <f t="shared" si="667"/>
        <v>0</v>
      </c>
      <c r="AJ285" s="134">
        <f t="shared" si="667"/>
        <v>0</v>
      </c>
      <c r="AK285" s="134">
        <f t="shared" si="667"/>
        <v>0</v>
      </c>
      <c r="AL285" s="134">
        <f t="shared" si="667"/>
        <v>0</v>
      </c>
      <c r="AM285" s="134">
        <f t="shared" si="667"/>
        <v>0</v>
      </c>
      <c r="AN285" s="134">
        <f t="shared" si="667"/>
        <v>0</v>
      </c>
      <c r="AO285" s="134">
        <f t="shared" si="667"/>
        <v>0</v>
      </c>
      <c r="AP285" s="134">
        <f t="shared" si="667"/>
        <v>0</v>
      </c>
      <c r="AQ285" s="134">
        <f t="shared" si="667"/>
        <v>0</v>
      </c>
      <c r="AR285" s="134">
        <f t="shared" si="667"/>
        <v>0</v>
      </c>
      <c r="AS285" s="135">
        <f t="shared" si="667"/>
        <v>0</v>
      </c>
      <c r="BA285" s="44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</row>
    <row r="286" spans="7:70">
      <c r="G286" s="1"/>
      <c r="H286" s="1"/>
      <c r="I286" s="1"/>
      <c r="J286" s="1"/>
      <c r="M286" s="43"/>
      <c r="N286" s="339" t="str">
        <f t="shared" si="651"/>
        <v>직원23</v>
      </c>
      <c r="O286" s="133">
        <f t="shared" ref="O286" si="668">IF(O$263&lt;&gt;"휴",0,IF(O177&gt;8,O177-8,0))</f>
        <v>0</v>
      </c>
      <c r="P286" s="130">
        <f t="shared" ref="P286:AS286" si="669">IF(P$263&lt;&gt;"휴",0,IF(P177&gt;8,P177-8,0))</f>
        <v>0</v>
      </c>
      <c r="Q286" s="130">
        <f t="shared" si="669"/>
        <v>0</v>
      </c>
      <c r="R286" s="130">
        <f t="shared" si="669"/>
        <v>0</v>
      </c>
      <c r="S286" s="130">
        <f t="shared" si="669"/>
        <v>0</v>
      </c>
      <c r="T286" s="130">
        <f t="shared" si="669"/>
        <v>0</v>
      </c>
      <c r="U286" s="130">
        <f t="shared" si="669"/>
        <v>0</v>
      </c>
      <c r="V286" s="130">
        <f t="shared" si="669"/>
        <v>0</v>
      </c>
      <c r="W286" s="130">
        <f t="shared" si="669"/>
        <v>0</v>
      </c>
      <c r="X286" s="130">
        <f t="shared" si="669"/>
        <v>0</v>
      </c>
      <c r="Y286" s="130">
        <f t="shared" si="669"/>
        <v>0</v>
      </c>
      <c r="Z286" s="130">
        <f t="shared" si="669"/>
        <v>0</v>
      </c>
      <c r="AA286" s="130">
        <f t="shared" si="669"/>
        <v>0</v>
      </c>
      <c r="AB286" s="130">
        <f t="shared" si="669"/>
        <v>0</v>
      </c>
      <c r="AC286" s="130">
        <f t="shared" si="669"/>
        <v>0</v>
      </c>
      <c r="AD286" s="130">
        <f t="shared" si="669"/>
        <v>0</v>
      </c>
      <c r="AE286" s="134">
        <f t="shared" si="669"/>
        <v>0</v>
      </c>
      <c r="AF286" s="134">
        <f t="shared" si="669"/>
        <v>0</v>
      </c>
      <c r="AG286" s="134">
        <f t="shared" si="669"/>
        <v>0</v>
      </c>
      <c r="AH286" s="134">
        <f t="shared" si="669"/>
        <v>0</v>
      </c>
      <c r="AI286" s="134">
        <f t="shared" si="669"/>
        <v>0</v>
      </c>
      <c r="AJ286" s="134">
        <f t="shared" si="669"/>
        <v>0</v>
      </c>
      <c r="AK286" s="134">
        <f t="shared" si="669"/>
        <v>0</v>
      </c>
      <c r="AL286" s="134">
        <f t="shared" si="669"/>
        <v>0</v>
      </c>
      <c r="AM286" s="134">
        <f t="shared" si="669"/>
        <v>0</v>
      </c>
      <c r="AN286" s="134">
        <f t="shared" si="669"/>
        <v>0</v>
      </c>
      <c r="AO286" s="134">
        <f t="shared" si="669"/>
        <v>0</v>
      </c>
      <c r="AP286" s="134">
        <f t="shared" si="669"/>
        <v>0</v>
      </c>
      <c r="AQ286" s="134">
        <f t="shared" si="669"/>
        <v>0</v>
      </c>
      <c r="AR286" s="134">
        <f t="shared" si="669"/>
        <v>0</v>
      </c>
      <c r="AS286" s="135">
        <f t="shared" si="669"/>
        <v>0</v>
      </c>
      <c r="BA286" s="44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</row>
    <row r="287" spans="7:70">
      <c r="G287" s="1"/>
      <c r="H287" s="1"/>
      <c r="I287" s="1"/>
      <c r="J287" s="1"/>
      <c r="M287" s="43"/>
      <c r="N287" s="339" t="str">
        <f t="shared" si="651"/>
        <v>직원24</v>
      </c>
      <c r="O287" s="133">
        <f t="shared" ref="O287" si="670">IF(O$263&lt;&gt;"휴",0,IF(O178&gt;8,O178-8,0))</f>
        <v>0</v>
      </c>
      <c r="P287" s="130">
        <f t="shared" ref="P287:AS287" si="671">IF(P$263&lt;&gt;"휴",0,IF(P178&gt;8,P178-8,0))</f>
        <v>0</v>
      </c>
      <c r="Q287" s="130">
        <f t="shared" si="671"/>
        <v>0</v>
      </c>
      <c r="R287" s="130">
        <f t="shared" si="671"/>
        <v>0</v>
      </c>
      <c r="S287" s="130">
        <f t="shared" si="671"/>
        <v>0</v>
      </c>
      <c r="T287" s="130">
        <f t="shared" si="671"/>
        <v>0</v>
      </c>
      <c r="U287" s="130">
        <f t="shared" si="671"/>
        <v>0</v>
      </c>
      <c r="V287" s="130">
        <f t="shared" si="671"/>
        <v>0</v>
      </c>
      <c r="W287" s="130">
        <f t="shared" si="671"/>
        <v>0</v>
      </c>
      <c r="X287" s="130">
        <f t="shared" si="671"/>
        <v>0</v>
      </c>
      <c r="Y287" s="130">
        <f t="shared" si="671"/>
        <v>0</v>
      </c>
      <c r="Z287" s="130">
        <f t="shared" si="671"/>
        <v>0</v>
      </c>
      <c r="AA287" s="130">
        <f t="shared" si="671"/>
        <v>0</v>
      </c>
      <c r="AB287" s="130">
        <f t="shared" si="671"/>
        <v>0</v>
      </c>
      <c r="AC287" s="130">
        <f t="shared" si="671"/>
        <v>0</v>
      </c>
      <c r="AD287" s="130">
        <f t="shared" si="671"/>
        <v>0</v>
      </c>
      <c r="AE287" s="134">
        <f t="shared" si="671"/>
        <v>0</v>
      </c>
      <c r="AF287" s="134">
        <f t="shared" si="671"/>
        <v>0</v>
      </c>
      <c r="AG287" s="134">
        <f t="shared" si="671"/>
        <v>0</v>
      </c>
      <c r="AH287" s="134">
        <f t="shared" si="671"/>
        <v>0</v>
      </c>
      <c r="AI287" s="134">
        <f t="shared" si="671"/>
        <v>0</v>
      </c>
      <c r="AJ287" s="134">
        <f t="shared" si="671"/>
        <v>0</v>
      </c>
      <c r="AK287" s="134">
        <f t="shared" si="671"/>
        <v>0</v>
      </c>
      <c r="AL287" s="134">
        <f t="shared" si="671"/>
        <v>0</v>
      </c>
      <c r="AM287" s="134">
        <f t="shared" si="671"/>
        <v>0</v>
      </c>
      <c r="AN287" s="134">
        <f t="shared" si="671"/>
        <v>0</v>
      </c>
      <c r="AO287" s="134">
        <f t="shared" si="671"/>
        <v>0</v>
      </c>
      <c r="AP287" s="134">
        <f t="shared" si="671"/>
        <v>0</v>
      </c>
      <c r="AQ287" s="134">
        <f t="shared" si="671"/>
        <v>0</v>
      </c>
      <c r="AR287" s="134">
        <f t="shared" si="671"/>
        <v>0</v>
      </c>
      <c r="AS287" s="135">
        <f t="shared" si="671"/>
        <v>0</v>
      </c>
      <c r="BA287" s="44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88" spans="7:70">
      <c r="G288" s="1"/>
      <c r="H288" s="1"/>
      <c r="I288" s="1"/>
      <c r="J288" s="1"/>
      <c r="M288" s="43"/>
      <c r="N288" s="339" t="str">
        <f t="shared" si="651"/>
        <v>직원25</v>
      </c>
      <c r="O288" s="133">
        <f t="shared" ref="O288" si="672">IF(O$263&lt;&gt;"휴",0,IF(O179&gt;8,O179-8,0))</f>
        <v>0</v>
      </c>
      <c r="P288" s="130">
        <f t="shared" ref="P288:AS288" si="673">IF(P$263&lt;&gt;"휴",0,IF(P179&gt;8,P179-8,0))</f>
        <v>0</v>
      </c>
      <c r="Q288" s="130">
        <f t="shared" si="673"/>
        <v>0</v>
      </c>
      <c r="R288" s="130">
        <f t="shared" si="673"/>
        <v>0</v>
      </c>
      <c r="S288" s="130">
        <f t="shared" si="673"/>
        <v>0</v>
      </c>
      <c r="T288" s="130">
        <f t="shared" si="673"/>
        <v>0</v>
      </c>
      <c r="U288" s="130">
        <f t="shared" si="673"/>
        <v>0</v>
      </c>
      <c r="V288" s="130">
        <f t="shared" si="673"/>
        <v>0</v>
      </c>
      <c r="W288" s="130">
        <f t="shared" si="673"/>
        <v>0</v>
      </c>
      <c r="X288" s="130">
        <f t="shared" si="673"/>
        <v>0</v>
      </c>
      <c r="Y288" s="130">
        <f t="shared" si="673"/>
        <v>0</v>
      </c>
      <c r="Z288" s="130">
        <f t="shared" si="673"/>
        <v>0</v>
      </c>
      <c r="AA288" s="130">
        <f t="shared" si="673"/>
        <v>0</v>
      </c>
      <c r="AB288" s="130">
        <f t="shared" si="673"/>
        <v>0</v>
      </c>
      <c r="AC288" s="130">
        <f t="shared" si="673"/>
        <v>0</v>
      </c>
      <c r="AD288" s="130">
        <f t="shared" si="673"/>
        <v>0</v>
      </c>
      <c r="AE288" s="134">
        <f t="shared" si="673"/>
        <v>0</v>
      </c>
      <c r="AF288" s="134">
        <f t="shared" si="673"/>
        <v>0</v>
      </c>
      <c r="AG288" s="134">
        <f t="shared" si="673"/>
        <v>0</v>
      </c>
      <c r="AH288" s="134">
        <f t="shared" si="673"/>
        <v>0</v>
      </c>
      <c r="AI288" s="134">
        <f t="shared" si="673"/>
        <v>0</v>
      </c>
      <c r="AJ288" s="134">
        <f t="shared" si="673"/>
        <v>0</v>
      </c>
      <c r="AK288" s="134">
        <f t="shared" si="673"/>
        <v>0</v>
      </c>
      <c r="AL288" s="134">
        <f t="shared" si="673"/>
        <v>0</v>
      </c>
      <c r="AM288" s="134">
        <f t="shared" si="673"/>
        <v>0</v>
      </c>
      <c r="AN288" s="134">
        <f t="shared" si="673"/>
        <v>0</v>
      </c>
      <c r="AO288" s="134">
        <f t="shared" si="673"/>
        <v>0</v>
      </c>
      <c r="AP288" s="134">
        <f t="shared" si="673"/>
        <v>0</v>
      </c>
      <c r="AQ288" s="134">
        <f t="shared" si="673"/>
        <v>0</v>
      </c>
      <c r="AR288" s="134">
        <f t="shared" si="673"/>
        <v>0</v>
      </c>
      <c r="AS288" s="135">
        <f t="shared" si="673"/>
        <v>0</v>
      </c>
      <c r="BA288" s="44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</row>
    <row r="289" spans="7:70">
      <c r="G289" s="1"/>
      <c r="H289" s="1"/>
      <c r="I289" s="1"/>
      <c r="J289" s="1"/>
      <c r="M289" s="43"/>
      <c r="N289" s="339" t="str">
        <f t="shared" si="651"/>
        <v>직원26</v>
      </c>
      <c r="O289" s="133">
        <f t="shared" ref="O289" si="674">IF(O$263&lt;&gt;"휴",0,IF(O180&gt;8,O180-8,0))</f>
        <v>0</v>
      </c>
      <c r="P289" s="130">
        <f t="shared" ref="P289:AS289" si="675">IF(P$263&lt;&gt;"휴",0,IF(P180&gt;8,P180-8,0))</f>
        <v>0</v>
      </c>
      <c r="Q289" s="130">
        <f t="shared" si="675"/>
        <v>0</v>
      </c>
      <c r="R289" s="130">
        <f t="shared" si="675"/>
        <v>0</v>
      </c>
      <c r="S289" s="130">
        <f t="shared" si="675"/>
        <v>0</v>
      </c>
      <c r="T289" s="130">
        <f t="shared" si="675"/>
        <v>0</v>
      </c>
      <c r="U289" s="130">
        <f t="shared" si="675"/>
        <v>0</v>
      </c>
      <c r="V289" s="130">
        <f t="shared" si="675"/>
        <v>0</v>
      </c>
      <c r="W289" s="130">
        <f t="shared" si="675"/>
        <v>0</v>
      </c>
      <c r="X289" s="130">
        <f t="shared" si="675"/>
        <v>0</v>
      </c>
      <c r="Y289" s="130">
        <f t="shared" si="675"/>
        <v>0</v>
      </c>
      <c r="Z289" s="130">
        <f t="shared" si="675"/>
        <v>0</v>
      </c>
      <c r="AA289" s="130">
        <f t="shared" si="675"/>
        <v>0</v>
      </c>
      <c r="AB289" s="130">
        <f t="shared" si="675"/>
        <v>0</v>
      </c>
      <c r="AC289" s="130">
        <f t="shared" si="675"/>
        <v>0</v>
      </c>
      <c r="AD289" s="130">
        <f t="shared" si="675"/>
        <v>0</v>
      </c>
      <c r="AE289" s="134">
        <f t="shared" si="675"/>
        <v>0</v>
      </c>
      <c r="AF289" s="134">
        <f t="shared" si="675"/>
        <v>0</v>
      </c>
      <c r="AG289" s="134">
        <f t="shared" si="675"/>
        <v>0</v>
      </c>
      <c r="AH289" s="134">
        <f t="shared" si="675"/>
        <v>0</v>
      </c>
      <c r="AI289" s="134">
        <f t="shared" si="675"/>
        <v>0</v>
      </c>
      <c r="AJ289" s="134">
        <f t="shared" si="675"/>
        <v>0</v>
      </c>
      <c r="AK289" s="134">
        <f t="shared" si="675"/>
        <v>0</v>
      </c>
      <c r="AL289" s="134">
        <f t="shared" si="675"/>
        <v>0</v>
      </c>
      <c r="AM289" s="134">
        <f t="shared" si="675"/>
        <v>0</v>
      </c>
      <c r="AN289" s="134">
        <f t="shared" si="675"/>
        <v>0</v>
      </c>
      <c r="AO289" s="134">
        <f t="shared" si="675"/>
        <v>0</v>
      </c>
      <c r="AP289" s="134">
        <f t="shared" si="675"/>
        <v>0</v>
      </c>
      <c r="AQ289" s="134">
        <f t="shared" si="675"/>
        <v>0</v>
      </c>
      <c r="AR289" s="134">
        <f t="shared" si="675"/>
        <v>0</v>
      </c>
      <c r="AS289" s="135">
        <f t="shared" si="675"/>
        <v>0</v>
      </c>
      <c r="BA289" s="44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</row>
    <row r="290" spans="7:70">
      <c r="G290" s="1"/>
      <c r="H290" s="1"/>
      <c r="I290" s="1"/>
      <c r="J290" s="1"/>
      <c r="M290" s="43"/>
      <c r="N290" s="339" t="str">
        <f t="shared" si="651"/>
        <v>직원27</v>
      </c>
      <c r="O290" s="133">
        <f t="shared" ref="O290" si="676">IF(O$263&lt;&gt;"휴",0,IF(O181&gt;8,O181-8,0))</f>
        <v>0</v>
      </c>
      <c r="P290" s="130">
        <f t="shared" ref="P290:AS290" si="677">IF(P$263&lt;&gt;"휴",0,IF(P181&gt;8,P181-8,0))</f>
        <v>0</v>
      </c>
      <c r="Q290" s="130">
        <f t="shared" si="677"/>
        <v>0</v>
      </c>
      <c r="R290" s="130">
        <f t="shared" si="677"/>
        <v>0</v>
      </c>
      <c r="S290" s="130">
        <f t="shared" si="677"/>
        <v>0</v>
      </c>
      <c r="T290" s="130">
        <f t="shared" si="677"/>
        <v>0</v>
      </c>
      <c r="U290" s="130">
        <f t="shared" si="677"/>
        <v>0</v>
      </c>
      <c r="V290" s="130">
        <f t="shared" si="677"/>
        <v>0</v>
      </c>
      <c r="W290" s="130">
        <f t="shared" si="677"/>
        <v>0</v>
      </c>
      <c r="X290" s="130">
        <f t="shared" si="677"/>
        <v>0</v>
      </c>
      <c r="Y290" s="130">
        <f t="shared" si="677"/>
        <v>0</v>
      </c>
      <c r="Z290" s="130">
        <f t="shared" si="677"/>
        <v>0</v>
      </c>
      <c r="AA290" s="130">
        <f t="shared" si="677"/>
        <v>0</v>
      </c>
      <c r="AB290" s="130">
        <f t="shared" si="677"/>
        <v>0</v>
      </c>
      <c r="AC290" s="130">
        <f t="shared" si="677"/>
        <v>0</v>
      </c>
      <c r="AD290" s="130">
        <f t="shared" si="677"/>
        <v>0</v>
      </c>
      <c r="AE290" s="134">
        <f t="shared" si="677"/>
        <v>0</v>
      </c>
      <c r="AF290" s="134">
        <f t="shared" si="677"/>
        <v>0</v>
      </c>
      <c r="AG290" s="134">
        <f t="shared" si="677"/>
        <v>0</v>
      </c>
      <c r="AH290" s="134">
        <f t="shared" si="677"/>
        <v>0</v>
      </c>
      <c r="AI290" s="134">
        <f t="shared" si="677"/>
        <v>0</v>
      </c>
      <c r="AJ290" s="134">
        <f t="shared" si="677"/>
        <v>0</v>
      </c>
      <c r="AK290" s="134">
        <f t="shared" si="677"/>
        <v>0</v>
      </c>
      <c r="AL290" s="134">
        <f t="shared" si="677"/>
        <v>0</v>
      </c>
      <c r="AM290" s="134">
        <f t="shared" si="677"/>
        <v>0</v>
      </c>
      <c r="AN290" s="134">
        <f t="shared" si="677"/>
        <v>0</v>
      </c>
      <c r="AO290" s="134">
        <f t="shared" si="677"/>
        <v>0</v>
      </c>
      <c r="AP290" s="134">
        <f t="shared" si="677"/>
        <v>0</v>
      </c>
      <c r="AQ290" s="134">
        <f t="shared" si="677"/>
        <v>0</v>
      </c>
      <c r="AR290" s="134">
        <f t="shared" si="677"/>
        <v>0</v>
      </c>
      <c r="AS290" s="135">
        <f t="shared" si="677"/>
        <v>0</v>
      </c>
      <c r="BA290" s="44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</row>
    <row r="291" spans="7:70">
      <c r="G291" s="1"/>
      <c r="H291" s="1"/>
      <c r="I291" s="1"/>
      <c r="J291" s="1"/>
      <c r="M291" s="43"/>
      <c r="N291" s="339" t="str">
        <f t="shared" si="651"/>
        <v>직원28</v>
      </c>
      <c r="O291" s="133">
        <f t="shared" ref="O291" si="678">IF(O$263&lt;&gt;"휴",0,IF(O182&gt;8,O182-8,0))</f>
        <v>0</v>
      </c>
      <c r="P291" s="130">
        <f t="shared" ref="P291:AS291" si="679">IF(P$263&lt;&gt;"휴",0,IF(P182&gt;8,P182-8,0))</f>
        <v>0</v>
      </c>
      <c r="Q291" s="130">
        <f t="shared" si="679"/>
        <v>0</v>
      </c>
      <c r="R291" s="130">
        <f t="shared" si="679"/>
        <v>0</v>
      </c>
      <c r="S291" s="130">
        <f t="shared" si="679"/>
        <v>0</v>
      </c>
      <c r="T291" s="130">
        <f t="shared" si="679"/>
        <v>0</v>
      </c>
      <c r="U291" s="130">
        <f t="shared" si="679"/>
        <v>0</v>
      </c>
      <c r="V291" s="130">
        <f t="shared" si="679"/>
        <v>0</v>
      </c>
      <c r="W291" s="130">
        <f t="shared" si="679"/>
        <v>0</v>
      </c>
      <c r="X291" s="130">
        <f t="shared" si="679"/>
        <v>0</v>
      </c>
      <c r="Y291" s="130">
        <f t="shared" si="679"/>
        <v>0</v>
      </c>
      <c r="Z291" s="130">
        <f t="shared" si="679"/>
        <v>0</v>
      </c>
      <c r="AA291" s="130">
        <f t="shared" si="679"/>
        <v>0</v>
      </c>
      <c r="AB291" s="130">
        <f t="shared" si="679"/>
        <v>0</v>
      </c>
      <c r="AC291" s="130">
        <f t="shared" si="679"/>
        <v>0</v>
      </c>
      <c r="AD291" s="130">
        <f t="shared" si="679"/>
        <v>0</v>
      </c>
      <c r="AE291" s="134">
        <f t="shared" si="679"/>
        <v>0</v>
      </c>
      <c r="AF291" s="134">
        <f t="shared" si="679"/>
        <v>0</v>
      </c>
      <c r="AG291" s="134">
        <f t="shared" si="679"/>
        <v>0</v>
      </c>
      <c r="AH291" s="134">
        <f t="shared" si="679"/>
        <v>0</v>
      </c>
      <c r="AI291" s="134">
        <f t="shared" si="679"/>
        <v>0</v>
      </c>
      <c r="AJ291" s="134">
        <f t="shared" si="679"/>
        <v>0</v>
      </c>
      <c r="AK291" s="134">
        <f t="shared" si="679"/>
        <v>0</v>
      </c>
      <c r="AL291" s="134">
        <f t="shared" si="679"/>
        <v>0</v>
      </c>
      <c r="AM291" s="134">
        <f t="shared" si="679"/>
        <v>0</v>
      </c>
      <c r="AN291" s="134">
        <f t="shared" si="679"/>
        <v>0</v>
      </c>
      <c r="AO291" s="134">
        <f t="shared" si="679"/>
        <v>0</v>
      </c>
      <c r="AP291" s="134">
        <f t="shared" si="679"/>
        <v>0</v>
      </c>
      <c r="AQ291" s="134">
        <f t="shared" si="679"/>
        <v>0</v>
      </c>
      <c r="AR291" s="134">
        <f t="shared" si="679"/>
        <v>0</v>
      </c>
      <c r="AS291" s="135">
        <f t="shared" si="679"/>
        <v>0</v>
      </c>
      <c r="BA291" s="44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</row>
    <row r="292" spans="7:70">
      <c r="G292" s="1"/>
      <c r="H292" s="1"/>
      <c r="I292" s="1"/>
      <c r="J292" s="1"/>
      <c r="M292" s="43"/>
      <c r="N292" s="339" t="str">
        <f t="shared" si="651"/>
        <v>직원29</v>
      </c>
      <c r="O292" s="133">
        <f t="shared" ref="O292" si="680">IF(O$263&lt;&gt;"휴",0,IF(O183&gt;8,O183-8,0))</f>
        <v>0</v>
      </c>
      <c r="P292" s="130">
        <f t="shared" ref="P292:AS292" si="681">IF(P$263&lt;&gt;"휴",0,IF(P183&gt;8,P183-8,0))</f>
        <v>0</v>
      </c>
      <c r="Q292" s="130">
        <f t="shared" si="681"/>
        <v>0</v>
      </c>
      <c r="R292" s="130">
        <f t="shared" si="681"/>
        <v>0</v>
      </c>
      <c r="S292" s="130">
        <f t="shared" si="681"/>
        <v>0</v>
      </c>
      <c r="T292" s="130">
        <f t="shared" si="681"/>
        <v>0</v>
      </c>
      <c r="U292" s="130">
        <f t="shared" si="681"/>
        <v>0</v>
      </c>
      <c r="V292" s="130">
        <f t="shared" si="681"/>
        <v>0</v>
      </c>
      <c r="W292" s="130">
        <f t="shared" si="681"/>
        <v>0</v>
      </c>
      <c r="X292" s="130">
        <f t="shared" si="681"/>
        <v>0</v>
      </c>
      <c r="Y292" s="130">
        <f t="shared" si="681"/>
        <v>0</v>
      </c>
      <c r="Z292" s="130">
        <f t="shared" si="681"/>
        <v>0</v>
      </c>
      <c r="AA292" s="130">
        <f t="shared" si="681"/>
        <v>0</v>
      </c>
      <c r="AB292" s="130">
        <f t="shared" si="681"/>
        <v>0</v>
      </c>
      <c r="AC292" s="130">
        <f t="shared" si="681"/>
        <v>0</v>
      </c>
      <c r="AD292" s="130">
        <f t="shared" si="681"/>
        <v>0</v>
      </c>
      <c r="AE292" s="134">
        <f t="shared" si="681"/>
        <v>0</v>
      </c>
      <c r="AF292" s="134">
        <f t="shared" si="681"/>
        <v>0</v>
      </c>
      <c r="AG292" s="134">
        <f t="shared" si="681"/>
        <v>0</v>
      </c>
      <c r="AH292" s="134">
        <f t="shared" si="681"/>
        <v>0</v>
      </c>
      <c r="AI292" s="134">
        <f t="shared" si="681"/>
        <v>0</v>
      </c>
      <c r="AJ292" s="134">
        <f t="shared" si="681"/>
        <v>0</v>
      </c>
      <c r="AK292" s="134">
        <f t="shared" si="681"/>
        <v>0</v>
      </c>
      <c r="AL292" s="134">
        <f t="shared" si="681"/>
        <v>0</v>
      </c>
      <c r="AM292" s="134">
        <f t="shared" si="681"/>
        <v>0</v>
      </c>
      <c r="AN292" s="134">
        <f t="shared" si="681"/>
        <v>0</v>
      </c>
      <c r="AO292" s="134">
        <f t="shared" si="681"/>
        <v>0</v>
      </c>
      <c r="AP292" s="134">
        <f t="shared" si="681"/>
        <v>0</v>
      </c>
      <c r="AQ292" s="134">
        <f t="shared" si="681"/>
        <v>0</v>
      </c>
      <c r="AR292" s="134">
        <f t="shared" si="681"/>
        <v>0</v>
      </c>
      <c r="AS292" s="135">
        <f t="shared" si="681"/>
        <v>0</v>
      </c>
      <c r="BA292" s="44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</row>
    <row r="293" spans="7:70">
      <c r="G293" s="1"/>
      <c r="H293" s="1"/>
      <c r="I293" s="1"/>
      <c r="J293" s="1"/>
      <c r="M293" s="43"/>
      <c r="N293" s="340" t="str">
        <f t="shared" si="651"/>
        <v>직원30</v>
      </c>
      <c r="O293" s="136">
        <f t="shared" ref="O293" si="682">IF(O$263&lt;&gt;"휴",0,IF(O184&gt;8,O184-8,0))</f>
        <v>0</v>
      </c>
      <c r="P293" s="137">
        <f t="shared" ref="P293:AS293" si="683">IF(P$263&lt;&gt;"휴",0,IF(P184&gt;8,P184-8,0))</f>
        <v>0</v>
      </c>
      <c r="Q293" s="137">
        <f t="shared" si="683"/>
        <v>0</v>
      </c>
      <c r="R293" s="137">
        <f t="shared" si="683"/>
        <v>0</v>
      </c>
      <c r="S293" s="137">
        <f t="shared" si="683"/>
        <v>0</v>
      </c>
      <c r="T293" s="137">
        <f t="shared" si="683"/>
        <v>0</v>
      </c>
      <c r="U293" s="137">
        <f t="shared" si="683"/>
        <v>0</v>
      </c>
      <c r="V293" s="137">
        <f t="shared" si="683"/>
        <v>0</v>
      </c>
      <c r="W293" s="137">
        <f t="shared" si="683"/>
        <v>0</v>
      </c>
      <c r="X293" s="137">
        <f t="shared" si="683"/>
        <v>0</v>
      </c>
      <c r="Y293" s="137">
        <f t="shared" si="683"/>
        <v>0</v>
      </c>
      <c r="Z293" s="137">
        <f t="shared" si="683"/>
        <v>0</v>
      </c>
      <c r="AA293" s="137">
        <f t="shared" si="683"/>
        <v>0</v>
      </c>
      <c r="AB293" s="137">
        <f t="shared" si="683"/>
        <v>0</v>
      </c>
      <c r="AC293" s="137">
        <f t="shared" si="683"/>
        <v>0</v>
      </c>
      <c r="AD293" s="137">
        <f t="shared" si="683"/>
        <v>0</v>
      </c>
      <c r="AE293" s="138">
        <f t="shared" si="683"/>
        <v>0</v>
      </c>
      <c r="AF293" s="138">
        <f t="shared" si="683"/>
        <v>0</v>
      </c>
      <c r="AG293" s="138">
        <f t="shared" si="683"/>
        <v>0</v>
      </c>
      <c r="AH293" s="138">
        <f t="shared" si="683"/>
        <v>0</v>
      </c>
      <c r="AI293" s="138">
        <f t="shared" si="683"/>
        <v>0</v>
      </c>
      <c r="AJ293" s="138">
        <f t="shared" si="683"/>
        <v>0</v>
      </c>
      <c r="AK293" s="138">
        <f t="shared" si="683"/>
        <v>0</v>
      </c>
      <c r="AL293" s="138">
        <f t="shared" si="683"/>
        <v>0</v>
      </c>
      <c r="AM293" s="138">
        <f t="shared" si="683"/>
        <v>0</v>
      </c>
      <c r="AN293" s="138">
        <f t="shared" si="683"/>
        <v>0</v>
      </c>
      <c r="AO293" s="138">
        <f t="shared" si="683"/>
        <v>0</v>
      </c>
      <c r="AP293" s="138">
        <f t="shared" si="683"/>
        <v>0</v>
      </c>
      <c r="AQ293" s="138">
        <f t="shared" si="683"/>
        <v>0</v>
      </c>
      <c r="AR293" s="138">
        <f t="shared" si="683"/>
        <v>0</v>
      </c>
      <c r="AS293" s="139">
        <f t="shared" si="683"/>
        <v>0</v>
      </c>
      <c r="BA293" s="44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</row>
    <row r="294" spans="7:70">
      <c r="G294" s="1"/>
      <c r="H294" s="1"/>
      <c r="I294" s="1"/>
      <c r="J294" s="1"/>
      <c r="M294" s="43"/>
      <c r="N294"/>
      <c r="O294"/>
      <c r="P294"/>
      <c r="Q294"/>
      <c r="R294"/>
      <c r="S294"/>
      <c r="T294"/>
      <c r="U294"/>
      <c r="V294"/>
      <c r="W294"/>
      <c r="BA294" s="4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</row>
    <row r="295" spans="7:70">
      <c r="G295" s="1"/>
      <c r="H295" s="1"/>
      <c r="I295" s="1"/>
      <c r="J295" s="1"/>
      <c r="M295" s="43"/>
      <c r="N295"/>
      <c r="O295"/>
      <c r="P295"/>
      <c r="Q295"/>
      <c r="R295"/>
      <c r="S295"/>
      <c r="T295"/>
      <c r="U295"/>
      <c r="V295"/>
      <c r="W295"/>
      <c r="BA295" s="44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</row>
    <row r="296" spans="7:70">
      <c r="G296" s="1"/>
      <c r="H296" s="1"/>
      <c r="I296" s="1"/>
      <c r="J296" s="1"/>
      <c r="M296" s="43"/>
      <c r="N296"/>
      <c r="O296"/>
      <c r="P296"/>
      <c r="Q296"/>
      <c r="R296"/>
      <c r="S296"/>
      <c r="T296"/>
      <c r="U296"/>
      <c r="V296"/>
      <c r="W296"/>
      <c r="BA296" s="44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</row>
    <row r="297" spans="7:70">
      <c r="G297" s="1"/>
      <c r="H297" s="1"/>
      <c r="I297" s="1"/>
      <c r="J297" s="1"/>
      <c r="M297" s="43"/>
      <c r="N297"/>
      <c r="O297"/>
      <c r="P297"/>
      <c r="Q297"/>
      <c r="R297"/>
      <c r="S297"/>
      <c r="T297"/>
      <c r="U297"/>
      <c r="V297"/>
      <c r="W297"/>
      <c r="BA297" s="44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</row>
    <row r="298" spans="7:70">
      <c r="G298" s="1"/>
      <c r="H298" s="1"/>
      <c r="I298" s="1"/>
      <c r="J298" s="1"/>
      <c r="M298" s="43"/>
      <c r="N298"/>
      <c r="O298"/>
      <c r="P298"/>
      <c r="Q298"/>
      <c r="R298"/>
      <c r="S298"/>
      <c r="T298"/>
      <c r="U298"/>
      <c r="V298"/>
      <c r="W298"/>
      <c r="BA298" s="44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</row>
    <row r="299" spans="7:70">
      <c r="G299" s="1"/>
      <c r="H299" s="1"/>
      <c r="I299" s="1"/>
      <c r="J299" s="1"/>
      <c r="M299" s="43"/>
      <c r="N299"/>
      <c r="O299"/>
      <c r="P299"/>
      <c r="Q299"/>
      <c r="R299"/>
      <c r="S299"/>
      <c r="T299"/>
      <c r="U299"/>
      <c r="V299"/>
      <c r="W299"/>
      <c r="BA299" s="44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</row>
    <row r="300" spans="7:70">
      <c r="G300" s="1"/>
      <c r="H300" s="1"/>
      <c r="I300" s="1"/>
      <c r="J300" s="1"/>
      <c r="M300" s="43"/>
      <c r="N300"/>
      <c r="O300"/>
      <c r="P300"/>
      <c r="Q300"/>
      <c r="R300"/>
      <c r="S300"/>
      <c r="T300"/>
      <c r="U300"/>
      <c r="V300"/>
      <c r="W300"/>
      <c r="BA300" s="44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</row>
    <row r="301" spans="7:70">
      <c r="G301" s="1"/>
      <c r="H301" s="1"/>
      <c r="I301" s="1"/>
      <c r="J301" s="1"/>
      <c r="M301" s="43"/>
      <c r="N301"/>
      <c r="O301"/>
      <c r="P301"/>
      <c r="Q301"/>
      <c r="R301"/>
      <c r="S301"/>
      <c r="T301"/>
      <c r="U301"/>
      <c r="V301"/>
      <c r="W301"/>
      <c r="BA301" s="44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</row>
    <row r="302" spans="7:70">
      <c r="G302" s="1"/>
      <c r="H302" s="1"/>
      <c r="I302" s="1"/>
      <c r="J302" s="1"/>
      <c r="M302" s="43"/>
      <c r="N302"/>
      <c r="O302"/>
      <c r="P302"/>
      <c r="Q302"/>
      <c r="R302"/>
      <c r="S302"/>
      <c r="T302"/>
      <c r="U302"/>
      <c r="V302"/>
      <c r="W302"/>
      <c r="BA302" s="44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</row>
    <row r="303" spans="7:70">
      <c r="G303" s="1"/>
      <c r="H303" s="1"/>
      <c r="I303" s="1"/>
      <c r="J303" s="1"/>
      <c r="M303" s="43"/>
      <c r="N303"/>
      <c r="O303"/>
      <c r="P303"/>
      <c r="Q303"/>
      <c r="R303"/>
      <c r="S303"/>
      <c r="T303"/>
      <c r="U303"/>
      <c r="V303"/>
      <c r="W303"/>
      <c r="BA303" s="44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</row>
    <row r="304" spans="7:70">
      <c r="G304" s="1"/>
      <c r="H304" s="1"/>
      <c r="I304" s="1"/>
      <c r="J304" s="1"/>
      <c r="M304" s="43"/>
      <c r="N304"/>
      <c r="O304"/>
      <c r="P304"/>
      <c r="Q304"/>
      <c r="R304"/>
      <c r="S304"/>
      <c r="T304"/>
      <c r="U304"/>
      <c r="V304"/>
      <c r="W304"/>
      <c r="BA304" s="4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</row>
    <row r="305" spans="7:70">
      <c r="G305" s="1"/>
      <c r="H305" s="1"/>
      <c r="I305" s="1"/>
      <c r="J305" s="1"/>
      <c r="M305" s="43"/>
      <c r="N305"/>
      <c r="O305"/>
      <c r="P305"/>
      <c r="Q305"/>
      <c r="R305"/>
      <c r="S305"/>
      <c r="T305"/>
      <c r="U305"/>
      <c r="V305"/>
      <c r="W305"/>
      <c r="BA305" s="44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</row>
    <row r="306" spans="7:70">
      <c r="G306" s="1"/>
      <c r="H306" s="1"/>
      <c r="I306" s="1"/>
      <c r="J306" s="1"/>
      <c r="M306" s="43"/>
      <c r="N306"/>
      <c r="O306"/>
      <c r="P306"/>
      <c r="Q306"/>
      <c r="R306"/>
      <c r="S306"/>
      <c r="T306"/>
      <c r="U306"/>
      <c r="V306"/>
      <c r="W306"/>
      <c r="BA306" s="44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</row>
    <row r="307" spans="7:70">
      <c r="G307" s="1"/>
      <c r="H307" s="1"/>
      <c r="I307" s="1"/>
      <c r="J307" s="1"/>
      <c r="M307" s="43"/>
      <c r="N307"/>
      <c r="O307"/>
      <c r="P307"/>
      <c r="Q307"/>
      <c r="R307"/>
      <c r="S307"/>
      <c r="T307"/>
      <c r="U307"/>
      <c r="V307"/>
      <c r="W307"/>
      <c r="BA307" s="44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</row>
    <row r="308" spans="7:70">
      <c r="G308" s="1"/>
      <c r="H308" s="1"/>
      <c r="I308" s="1"/>
      <c r="J308" s="1"/>
      <c r="M308" s="43"/>
      <c r="N308"/>
      <c r="O308"/>
      <c r="P308"/>
      <c r="Q308"/>
      <c r="R308"/>
      <c r="S308"/>
      <c r="T308"/>
      <c r="U308"/>
      <c r="V308"/>
      <c r="W308"/>
      <c r="BA308" s="44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</row>
    <row r="309" spans="7:70">
      <c r="G309" s="1"/>
      <c r="H309" s="1"/>
      <c r="I309" s="1"/>
      <c r="J309" s="1"/>
      <c r="M309" s="43"/>
      <c r="N309"/>
      <c r="O309"/>
      <c r="P309"/>
      <c r="Q309"/>
      <c r="R309"/>
      <c r="S309"/>
      <c r="T309"/>
      <c r="U309"/>
      <c r="V309"/>
      <c r="W309"/>
      <c r="BA309" s="44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</row>
    <row r="310" spans="7:70">
      <c r="G310" s="1"/>
      <c r="H310" s="1"/>
      <c r="I310" s="1"/>
      <c r="J310" s="1"/>
      <c r="M310" s="43"/>
      <c r="N310"/>
      <c r="O310"/>
      <c r="P310"/>
      <c r="Q310"/>
      <c r="R310"/>
      <c r="S310"/>
      <c r="T310"/>
      <c r="U310"/>
      <c r="V310"/>
      <c r="W310"/>
      <c r="BA310" s="44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</row>
    <row r="311" spans="7:70">
      <c r="G311" s="1"/>
      <c r="H311" s="1"/>
      <c r="I311" s="1"/>
      <c r="J311" s="1"/>
      <c r="M311" s="43"/>
      <c r="N311"/>
      <c r="O311"/>
      <c r="P311"/>
      <c r="Q311"/>
      <c r="R311"/>
      <c r="S311"/>
      <c r="T311"/>
      <c r="U311"/>
      <c r="V311"/>
      <c r="W311"/>
      <c r="BA311" s="44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</row>
    <row r="312" spans="7:70">
      <c r="G312" s="1"/>
      <c r="H312" s="1"/>
      <c r="I312" s="1"/>
      <c r="J312" s="1"/>
      <c r="M312" s="43"/>
      <c r="N312"/>
      <c r="O312"/>
      <c r="P312"/>
      <c r="Q312"/>
      <c r="R312"/>
      <c r="S312"/>
      <c r="T312"/>
      <c r="U312"/>
      <c r="V312"/>
      <c r="W312"/>
      <c r="BA312" s="44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</row>
    <row r="313" spans="7:70" ht="15" customHeight="1">
      <c r="G313" s="1"/>
      <c r="H313" s="1"/>
      <c r="I313" s="1"/>
      <c r="J313" s="1"/>
      <c r="K313" s="1"/>
      <c r="M313" s="43"/>
      <c r="N313"/>
      <c r="O313"/>
      <c r="P313"/>
      <c r="Q313"/>
      <c r="R313"/>
      <c r="S313"/>
      <c r="T313"/>
      <c r="U313"/>
      <c r="V313"/>
      <c r="W313"/>
      <c r="BA313" s="44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</row>
    <row r="314" spans="7:70" ht="15" customHeight="1">
      <c r="G314" s="1"/>
      <c r="H314" s="1"/>
      <c r="I314" s="1"/>
      <c r="J314" s="1"/>
      <c r="K314" s="1"/>
      <c r="M314" s="43"/>
      <c r="N314"/>
      <c r="O314"/>
      <c r="P314"/>
      <c r="Q314"/>
      <c r="R314"/>
      <c r="S314"/>
      <c r="T314"/>
      <c r="U314"/>
      <c r="V314"/>
      <c r="W314"/>
      <c r="BA314" s="4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</row>
    <row r="315" spans="7:70" ht="15" customHeight="1">
      <c r="G315" s="1"/>
      <c r="H315" s="1"/>
      <c r="I315" s="1"/>
      <c r="J315" s="1"/>
      <c r="K315" s="1"/>
      <c r="M315" s="43"/>
      <c r="N315"/>
      <c r="O315"/>
      <c r="P315"/>
      <c r="Q315"/>
      <c r="R315"/>
      <c r="S315"/>
      <c r="T315"/>
      <c r="U315"/>
      <c r="V315"/>
      <c r="W315"/>
      <c r="BA315" s="44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</row>
    <row r="316" spans="7:70" ht="15" customHeight="1">
      <c r="G316" s="1"/>
      <c r="H316" s="1"/>
      <c r="I316" s="1"/>
      <c r="J316" s="1"/>
      <c r="K316" s="1"/>
      <c r="M316" s="43"/>
      <c r="N316"/>
      <c r="O316"/>
      <c r="P316"/>
      <c r="Q316"/>
      <c r="R316"/>
      <c r="S316"/>
      <c r="T316"/>
      <c r="U316"/>
      <c r="V316"/>
      <c r="W316"/>
      <c r="BA316" s="44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</row>
    <row r="317" spans="7:70" ht="15" customHeight="1">
      <c r="G317" s="1"/>
      <c r="H317" s="1"/>
      <c r="I317" s="1"/>
      <c r="J317" s="1"/>
      <c r="K317" s="1"/>
      <c r="M317" s="43"/>
      <c r="N317"/>
      <c r="O317"/>
      <c r="P317"/>
      <c r="Q317"/>
      <c r="R317"/>
      <c r="S317"/>
      <c r="T317"/>
      <c r="U317"/>
      <c r="V317"/>
      <c r="W317"/>
      <c r="BA317" s="44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</row>
    <row r="318" spans="7:70" ht="15" customHeight="1">
      <c r="G318" s="1"/>
      <c r="H318" s="1"/>
      <c r="I318" s="1"/>
      <c r="J318" s="1"/>
      <c r="K318" s="1"/>
      <c r="M318" s="43"/>
      <c r="N318"/>
      <c r="O318"/>
      <c r="P318"/>
      <c r="Q318"/>
      <c r="R318"/>
      <c r="S318"/>
      <c r="T318"/>
      <c r="U318"/>
      <c r="V318"/>
      <c r="W318"/>
      <c r="BA318" s="44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</row>
    <row r="319" spans="7:70" ht="15" customHeight="1">
      <c r="G319" s="1"/>
      <c r="H319" s="1"/>
      <c r="I319" s="1"/>
      <c r="J319" s="1"/>
      <c r="K319" s="1"/>
      <c r="M319" s="43"/>
      <c r="N319"/>
      <c r="O319"/>
      <c r="P319"/>
      <c r="Q319"/>
      <c r="R319"/>
      <c r="S319"/>
      <c r="T319"/>
      <c r="U319"/>
      <c r="V319"/>
      <c r="W319"/>
      <c r="BA319" s="44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</row>
    <row r="320" spans="7:70" ht="15" customHeight="1">
      <c r="G320" s="1"/>
      <c r="H320" s="1"/>
      <c r="I320" s="1"/>
      <c r="J320" s="1"/>
      <c r="K320" s="1"/>
      <c r="M320" s="43"/>
      <c r="N320"/>
      <c r="O320"/>
      <c r="P320"/>
      <c r="Q320"/>
      <c r="R320"/>
      <c r="S320"/>
      <c r="T320"/>
      <c r="U320"/>
      <c r="V320"/>
      <c r="W320"/>
      <c r="BA320" s="44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</row>
    <row r="321" spans="7:70" ht="15" customHeight="1">
      <c r="G321" s="1"/>
      <c r="H321" s="1"/>
      <c r="I321" s="1"/>
      <c r="J321" s="1"/>
      <c r="K321" s="1"/>
      <c r="M321" s="43"/>
      <c r="N321"/>
      <c r="O321"/>
      <c r="P321"/>
      <c r="Q321"/>
      <c r="R321"/>
      <c r="S321"/>
      <c r="T321"/>
      <c r="U321"/>
      <c r="V321"/>
      <c r="W321"/>
      <c r="BA321" s="44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</row>
    <row r="322" spans="7:70" ht="15" customHeight="1">
      <c r="G322" s="1"/>
      <c r="H322" s="1"/>
      <c r="I322" s="1"/>
      <c r="J322" s="1"/>
      <c r="K322" s="1"/>
      <c r="M322" s="43"/>
      <c r="N322"/>
      <c r="O322"/>
      <c r="P322"/>
      <c r="Q322"/>
      <c r="R322"/>
      <c r="S322"/>
      <c r="T322"/>
      <c r="U322"/>
      <c r="V322"/>
      <c r="W322"/>
      <c r="BA322" s="44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</row>
    <row r="323" spans="7:70" ht="15" customHeight="1">
      <c r="G323" s="1"/>
      <c r="H323" s="1"/>
      <c r="I323" s="1"/>
      <c r="J323" s="1"/>
      <c r="K323" s="1"/>
      <c r="M323" s="43"/>
      <c r="N323"/>
      <c r="O323"/>
      <c r="P323"/>
      <c r="Q323"/>
      <c r="R323"/>
      <c r="S323"/>
      <c r="T323"/>
      <c r="U323"/>
      <c r="V323"/>
      <c r="W323"/>
      <c r="BA323" s="44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</row>
    <row r="324" spans="7:70" ht="15" customHeight="1">
      <c r="G324" s="1"/>
      <c r="H324" s="1"/>
      <c r="I324" s="1"/>
      <c r="J324" s="1"/>
      <c r="K324" s="1"/>
      <c r="M324" s="43"/>
      <c r="N324"/>
      <c r="O324"/>
      <c r="P324"/>
      <c r="Q324"/>
      <c r="R324"/>
      <c r="S324"/>
      <c r="T324"/>
      <c r="U324"/>
      <c r="V324"/>
      <c r="W324"/>
      <c r="BA324" s="4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</row>
    <row r="325" spans="7:70" ht="15" customHeight="1">
      <c r="G325" s="1"/>
      <c r="H325" s="1"/>
      <c r="I325" s="1"/>
      <c r="J325" s="1"/>
      <c r="K325" s="1"/>
      <c r="M325" s="43"/>
      <c r="N325"/>
      <c r="O325"/>
      <c r="P325"/>
      <c r="Q325"/>
      <c r="R325"/>
      <c r="S325"/>
      <c r="T325"/>
      <c r="U325"/>
      <c r="V325"/>
      <c r="W325"/>
      <c r="BA325" s="44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</row>
    <row r="326" spans="7:70" ht="15" customHeight="1">
      <c r="G326" s="1"/>
      <c r="H326" s="1"/>
      <c r="I326" s="1"/>
      <c r="J326" s="1"/>
      <c r="K326" s="1"/>
      <c r="M326" s="43"/>
      <c r="N326"/>
      <c r="O326"/>
      <c r="P326"/>
      <c r="Q326"/>
      <c r="R326"/>
      <c r="S326"/>
      <c r="T326"/>
      <c r="U326"/>
      <c r="V326"/>
      <c r="W326"/>
      <c r="BA326" s="44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</row>
    <row r="327" spans="7:70" ht="15" customHeight="1">
      <c r="G327" s="1"/>
      <c r="H327" s="1"/>
      <c r="I327" s="1"/>
      <c r="J327" s="1"/>
      <c r="K327" s="1"/>
      <c r="M327" s="43"/>
      <c r="N327"/>
      <c r="O327"/>
      <c r="P327"/>
      <c r="Q327"/>
      <c r="R327"/>
      <c r="S327"/>
      <c r="T327"/>
      <c r="U327"/>
      <c r="V327"/>
      <c r="W327"/>
      <c r="BA327" s="44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</row>
    <row r="328" spans="7:70" ht="15" customHeight="1">
      <c r="G328" s="1"/>
      <c r="H328" s="1"/>
      <c r="I328" s="1"/>
      <c r="J328" s="1"/>
      <c r="K328" s="1"/>
      <c r="M328" s="43"/>
      <c r="N328"/>
      <c r="O328"/>
      <c r="P328"/>
      <c r="Q328"/>
      <c r="R328"/>
      <c r="S328"/>
      <c r="T328"/>
      <c r="U328"/>
      <c r="V328"/>
      <c r="W328"/>
      <c r="BA328" s="44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</row>
    <row r="329" spans="7:70" ht="15" customHeight="1">
      <c r="G329" s="1"/>
      <c r="H329" s="1"/>
      <c r="I329" s="1"/>
      <c r="J329" s="1"/>
      <c r="K329" s="1"/>
      <c r="M329" s="43"/>
      <c r="N329"/>
      <c r="O329"/>
      <c r="P329"/>
      <c r="Q329"/>
      <c r="R329"/>
      <c r="S329"/>
      <c r="T329"/>
      <c r="U329"/>
      <c r="V329"/>
      <c r="W329"/>
      <c r="BA329" s="44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</row>
    <row r="330" spans="7:70" ht="15" customHeight="1">
      <c r="G330" s="1"/>
      <c r="H330" s="1"/>
      <c r="I330" s="1"/>
      <c r="J330" s="1"/>
      <c r="K330" s="1"/>
      <c r="M330" s="43"/>
      <c r="N330"/>
      <c r="O330"/>
      <c r="P330"/>
      <c r="Q330"/>
      <c r="R330"/>
      <c r="S330"/>
      <c r="T330"/>
      <c r="U330"/>
      <c r="V330"/>
      <c r="W330"/>
      <c r="BA330" s="44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</row>
    <row r="331" spans="7:70" ht="15" customHeight="1">
      <c r="G331" s="1"/>
      <c r="H331" s="1"/>
      <c r="I331" s="1"/>
      <c r="J331" s="1"/>
      <c r="K331" s="1"/>
      <c r="M331" s="43"/>
      <c r="N331"/>
      <c r="O331"/>
      <c r="P331"/>
      <c r="Q331"/>
      <c r="R331"/>
      <c r="S331"/>
      <c r="T331"/>
      <c r="U331"/>
      <c r="V331"/>
      <c r="W331"/>
      <c r="BA331" s="44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</row>
    <row r="332" spans="7:70" ht="15" customHeight="1">
      <c r="G332" s="1"/>
      <c r="H332" s="1"/>
      <c r="I332" s="1"/>
      <c r="J332" s="1"/>
      <c r="K332" s="1"/>
      <c r="M332" s="43"/>
      <c r="N332"/>
      <c r="O332"/>
      <c r="P332"/>
      <c r="Q332"/>
      <c r="R332"/>
      <c r="S332"/>
      <c r="T332"/>
      <c r="U332"/>
      <c r="V332"/>
      <c r="W332"/>
      <c r="BA332" s="44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</row>
    <row r="333" spans="7:70" ht="15" customHeight="1">
      <c r="G333" s="1"/>
      <c r="H333" s="1"/>
      <c r="I333" s="1"/>
      <c r="J333" s="1"/>
      <c r="K333" s="1"/>
      <c r="M333" s="43"/>
      <c r="N333"/>
      <c r="O333"/>
      <c r="P333"/>
      <c r="Q333"/>
      <c r="R333"/>
      <c r="S333"/>
      <c r="T333"/>
      <c r="U333"/>
      <c r="V333"/>
      <c r="W333"/>
      <c r="BA333" s="44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</row>
    <row r="334" spans="7:70" ht="15" customHeight="1">
      <c r="G334" s="1"/>
      <c r="H334" s="1"/>
      <c r="I334" s="1"/>
      <c r="J334" s="1"/>
      <c r="K334" s="1"/>
      <c r="M334" s="43"/>
      <c r="N334"/>
      <c r="O334"/>
      <c r="P334"/>
      <c r="Q334"/>
      <c r="R334"/>
      <c r="S334"/>
      <c r="T334"/>
      <c r="U334"/>
      <c r="V334"/>
      <c r="W334"/>
      <c r="BA334" s="4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</row>
    <row r="335" spans="7:70" ht="15" customHeight="1">
      <c r="G335" s="1"/>
      <c r="H335" s="1"/>
      <c r="I335" s="1"/>
      <c r="J335" s="1"/>
      <c r="K335" s="1"/>
      <c r="M335" s="43"/>
      <c r="N335"/>
      <c r="O335"/>
      <c r="P335"/>
      <c r="Q335"/>
      <c r="R335"/>
      <c r="S335"/>
      <c r="T335"/>
      <c r="U335"/>
      <c r="V335"/>
      <c r="W335"/>
      <c r="BA335" s="44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</row>
    <row r="336" spans="7:70" ht="15" customHeight="1">
      <c r="G336" s="1"/>
      <c r="H336" s="1"/>
      <c r="I336" s="1"/>
      <c r="J336" s="1"/>
      <c r="K336" s="1"/>
      <c r="M336" s="43"/>
      <c r="N336"/>
      <c r="O336"/>
      <c r="P336"/>
      <c r="Q336"/>
      <c r="R336"/>
      <c r="S336"/>
      <c r="T336"/>
      <c r="U336"/>
      <c r="V336"/>
      <c r="W336"/>
      <c r="BA336" s="44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</row>
    <row r="337" spans="7:70" ht="15" customHeight="1">
      <c r="G337" s="1"/>
      <c r="H337" s="1"/>
      <c r="I337" s="1"/>
      <c r="J337" s="1"/>
      <c r="K337" s="1"/>
      <c r="M337" s="43"/>
      <c r="N337"/>
      <c r="O337"/>
      <c r="P337"/>
      <c r="Q337"/>
      <c r="R337"/>
      <c r="S337"/>
      <c r="T337"/>
      <c r="U337"/>
      <c r="V337"/>
      <c r="W337"/>
      <c r="BA337" s="44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</row>
    <row r="338" spans="7:70" ht="15" customHeight="1">
      <c r="G338" s="1"/>
      <c r="I338" s="1"/>
      <c r="J338" s="1"/>
      <c r="K338" s="1"/>
      <c r="M338" s="43"/>
      <c r="N338"/>
      <c r="O338"/>
      <c r="P338"/>
      <c r="Q338"/>
      <c r="R338"/>
      <c r="S338"/>
      <c r="T338"/>
      <c r="U338"/>
      <c r="V338"/>
      <c r="W338"/>
      <c r="BA338" s="44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</row>
    <row r="339" spans="7:70" ht="15" customHeight="1">
      <c r="G339" s="1"/>
      <c r="I339" s="1"/>
      <c r="J339" s="1"/>
      <c r="K339" s="1"/>
      <c r="M339" s="43"/>
      <c r="N339"/>
      <c r="O339"/>
      <c r="P339"/>
      <c r="Q339"/>
      <c r="R339"/>
      <c r="S339"/>
      <c r="T339"/>
      <c r="U339"/>
      <c r="V339"/>
      <c r="W339"/>
      <c r="BA339" s="44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</row>
    <row r="340" spans="7:70" ht="15" customHeight="1">
      <c r="G340" s="1"/>
      <c r="I340" s="1"/>
      <c r="J340" s="1"/>
      <c r="K340" s="1"/>
      <c r="M340" s="43"/>
      <c r="N340"/>
      <c r="O340"/>
      <c r="P340"/>
      <c r="Q340"/>
      <c r="R340"/>
      <c r="S340"/>
      <c r="T340"/>
      <c r="U340"/>
      <c r="V340"/>
      <c r="W340"/>
      <c r="BA340" s="44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</row>
    <row r="341" spans="7:70" ht="15" customHeight="1">
      <c r="G341" s="1"/>
      <c r="I341" s="1"/>
      <c r="J341" s="1"/>
      <c r="K341" s="1"/>
      <c r="M341" s="43"/>
      <c r="N341"/>
      <c r="O341"/>
      <c r="P341"/>
      <c r="Q341"/>
      <c r="R341"/>
      <c r="S341"/>
      <c r="T341"/>
      <c r="U341"/>
      <c r="V341"/>
      <c r="W341"/>
      <c r="BA341" s="44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</row>
    <row r="342" spans="7:70" ht="15" customHeight="1">
      <c r="G342" s="1"/>
      <c r="I342" s="1"/>
      <c r="J342" s="1"/>
      <c r="K342" s="1"/>
      <c r="M342" s="43"/>
      <c r="N342"/>
      <c r="O342"/>
      <c r="P342"/>
      <c r="Q342"/>
      <c r="R342"/>
      <c r="S342"/>
      <c r="T342"/>
      <c r="U342"/>
      <c r="V342"/>
      <c r="W342"/>
      <c r="BA342" s="44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</row>
    <row r="343" spans="7:70" ht="15" customHeight="1">
      <c r="G343" s="1"/>
      <c r="I343" s="1"/>
      <c r="J343" s="1"/>
      <c r="K343" s="1"/>
      <c r="M343" s="43"/>
      <c r="N343"/>
      <c r="O343"/>
      <c r="P343"/>
      <c r="Q343"/>
      <c r="R343"/>
      <c r="S343"/>
      <c r="T343"/>
      <c r="U343"/>
      <c r="V343"/>
      <c r="W343"/>
      <c r="BA343" s="44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</row>
    <row r="344" spans="7:70" ht="15" customHeight="1">
      <c r="G344" s="1"/>
      <c r="I344" s="1"/>
      <c r="J344" s="1"/>
      <c r="K344" s="1"/>
      <c r="M344" s="43"/>
      <c r="N344"/>
      <c r="O344"/>
      <c r="P344"/>
      <c r="Q344"/>
      <c r="R344"/>
      <c r="S344"/>
      <c r="T344"/>
      <c r="U344"/>
      <c r="V344"/>
      <c r="W344"/>
      <c r="BA344" s="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</row>
    <row r="345" spans="7:70" ht="15" customHeight="1">
      <c r="G345" s="1"/>
      <c r="I345" s="1"/>
      <c r="J345" s="1"/>
      <c r="K345" s="1"/>
      <c r="M345" s="43"/>
      <c r="N345"/>
      <c r="O345"/>
      <c r="P345"/>
      <c r="Q345"/>
      <c r="R345"/>
      <c r="S345"/>
      <c r="T345"/>
      <c r="U345"/>
      <c r="V345"/>
      <c r="W345"/>
      <c r="BA345" s="44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</row>
    <row r="346" spans="7:70" ht="15" customHeight="1">
      <c r="G346" s="1"/>
      <c r="I346" s="1"/>
      <c r="J346" s="1"/>
      <c r="K346" s="1"/>
      <c r="M346" s="43"/>
      <c r="N346"/>
      <c r="O346"/>
      <c r="P346"/>
      <c r="Q346"/>
      <c r="R346"/>
      <c r="S346"/>
      <c r="T346"/>
      <c r="U346"/>
      <c r="V346"/>
      <c r="W346"/>
      <c r="BA346" s="44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</row>
    <row r="347" spans="7:70" ht="15" customHeight="1">
      <c r="G347" s="1"/>
      <c r="I347" s="1"/>
      <c r="J347" s="1"/>
      <c r="K347" s="1"/>
      <c r="M347" s="43">
        <v>1</v>
      </c>
      <c r="N347"/>
      <c r="O347"/>
      <c r="P347"/>
      <c r="Q347"/>
      <c r="R347"/>
      <c r="S347"/>
      <c r="T347"/>
      <c r="U347"/>
      <c r="V347"/>
      <c r="W347"/>
      <c r="BA347" s="44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</row>
    <row r="348" spans="7:70" ht="15" customHeight="1">
      <c r="G348" s="1"/>
      <c r="I348" s="1"/>
      <c r="J348" s="1"/>
      <c r="K348" s="1"/>
      <c r="M348" s="43">
        <v>2</v>
      </c>
      <c r="N348"/>
      <c r="O348"/>
      <c r="P348"/>
      <c r="Q348"/>
      <c r="R348"/>
      <c r="S348"/>
      <c r="T348"/>
      <c r="U348"/>
      <c r="V348"/>
      <c r="W348"/>
      <c r="BA348" s="44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</row>
    <row r="349" spans="7:70" ht="15" customHeight="1">
      <c r="G349" s="1"/>
      <c r="I349" s="1"/>
      <c r="J349" s="1"/>
      <c r="K349" s="1"/>
      <c r="M349" s="43">
        <v>3</v>
      </c>
      <c r="N349"/>
      <c r="O349"/>
      <c r="P349"/>
      <c r="Q349"/>
      <c r="R349"/>
      <c r="S349"/>
      <c r="T349"/>
      <c r="U349"/>
      <c r="V349"/>
      <c r="W349"/>
      <c r="BA349" s="44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</row>
    <row r="350" spans="7:70" ht="15" customHeight="1">
      <c r="G350" s="1"/>
      <c r="I350" s="1"/>
      <c r="J350" s="1"/>
      <c r="K350" s="1"/>
      <c r="M350" s="43">
        <v>4</v>
      </c>
      <c r="N350"/>
      <c r="O350"/>
      <c r="P350"/>
      <c r="Q350"/>
      <c r="R350"/>
      <c r="S350"/>
      <c r="T350"/>
      <c r="U350"/>
      <c r="V350"/>
      <c r="W350"/>
      <c r="BA350" s="44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</row>
    <row r="351" spans="7:70" ht="15" customHeight="1">
      <c r="G351" s="1"/>
      <c r="I351" s="1"/>
      <c r="J351" s="1"/>
      <c r="K351" s="1"/>
      <c r="M351" s="43">
        <v>5</v>
      </c>
      <c r="N351"/>
      <c r="O351"/>
      <c r="P351"/>
      <c r="Q351"/>
      <c r="R351"/>
      <c r="S351"/>
      <c r="T351"/>
      <c r="U351"/>
      <c r="V351"/>
      <c r="W351"/>
      <c r="BA351" s="44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</row>
    <row r="352" spans="7:70" ht="15" customHeight="1">
      <c r="G352" s="1"/>
      <c r="I352" s="1"/>
      <c r="J352" s="1"/>
      <c r="K352" s="1"/>
      <c r="M352" s="43">
        <v>6</v>
      </c>
      <c r="N352"/>
      <c r="O352"/>
      <c r="P352"/>
      <c r="Q352"/>
      <c r="R352"/>
      <c r="S352"/>
      <c r="T352"/>
      <c r="U352"/>
      <c r="V352"/>
      <c r="W352"/>
      <c r="BA352" s="44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</row>
    <row r="353" spans="7:70" ht="15" customHeight="1">
      <c r="G353" s="1"/>
      <c r="H353" s="1"/>
      <c r="I353" s="1"/>
      <c r="J353" s="1"/>
      <c r="K353" s="1"/>
      <c r="M353" s="43">
        <v>7</v>
      </c>
      <c r="N353"/>
      <c r="O353"/>
      <c r="P353"/>
      <c r="Q353"/>
      <c r="R353"/>
      <c r="S353"/>
      <c r="T353"/>
      <c r="U353"/>
      <c r="V353"/>
      <c r="W353"/>
      <c r="BA353" s="44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</row>
    <row r="354" spans="7:70" ht="15" customHeight="1">
      <c r="G354" s="1"/>
      <c r="H354" s="1"/>
      <c r="I354" s="1"/>
      <c r="J354" s="1"/>
      <c r="K354" s="1"/>
      <c r="M354" s="43">
        <v>8</v>
      </c>
      <c r="N354"/>
      <c r="O354"/>
      <c r="P354"/>
      <c r="Q354"/>
      <c r="R354"/>
      <c r="S354"/>
      <c r="T354"/>
      <c r="U354"/>
      <c r="V354"/>
      <c r="W354"/>
      <c r="BA354" s="4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</row>
    <row r="355" spans="7:70" ht="15" customHeight="1">
      <c r="G355" s="1"/>
      <c r="H355" s="1"/>
      <c r="I355" s="1"/>
      <c r="J355" s="1"/>
      <c r="K355" s="1"/>
      <c r="M355" s="43">
        <v>9</v>
      </c>
      <c r="N355"/>
      <c r="O355"/>
      <c r="P355"/>
      <c r="Q355"/>
      <c r="R355"/>
      <c r="S355"/>
      <c r="T355"/>
      <c r="U355"/>
      <c r="V355"/>
      <c r="W355"/>
      <c r="BA355" s="44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</row>
    <row r="356" spans="7:70" ht="15" customHeight="1">
      <c r="G356" s="1"/>
      <c r="H356" s="1"/>
      <c r="I356" s="1"/>
      <c r="J356" s="1"/>
      <c r="K356" s="1"/>
      <c r="M356" s="43">
        <v>10</v>
      </c>
      <c r="N356"/>
      <c r="O356"/>
      <c r="P356"/>
      <c r="Q356"/>
      <c r="R356"/>
      <c r="S356"/>
      <c r="T356"/>
      <c r="U356"/>
      <c r="V356"/>
      <c r="W356"/>
      <c r="BA356" s="44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</row>
    <row r="357" spans="7:70" ht="15" customHeight="1">
      <c r="G357" s="1"/>
      <c r="H357" s="1"/>
      <c r="I357" s="1"/>
      <c r="J357" s="1"/>
      <c r="K357" s="1"/>
      <c r="M357" s="43">
        <v>11</v>
      </c>
      <c r="N357"/>
      <c r="O357"/>
      <c r="P357"/>
      <c r="Q357"/>
      <c r="R357"/>
      <c r="S357"/>
      <c r="T357"/>
      <c r="U357"/>
      <c r="V357"/>
      <c r="W357"/>
      <c r="BA357" s="44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</row>
    <row r="358" spans="7:70" ht="15" customHeight="1">
      <c r="G358" s="1"/>
      <c r="H358" s="1"/>
      <c r="I358" s="1"/>
      <c r="J358" s="1"/>
      <c r="K358" s="1"/>
      <c r="M358" s="43">
        <v>12</v>
      </c>
      <c r="N358"/>
      <c r="O358"/>
      <c r="P358"/>
      <c r="Q358"/>
      <c r="R358"/>
      <c r="S358"/>
      <c r="T358"/>
      <c r="U358"/>
      <c r="V358"/>
      <c r="W358"/>
      <c r="BA358" s="44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</row>
    <row r="359" spans="7:70" ht="15" customHeight="1">
      <c r="G359" s="1"/>
      <c r="J359" s="76"/>
      <c r="K359"/>
      <c r="M359" s="43">
        <v>13</v>
      </c>
      <c r="N359"/>
      <c r="O359"/>
      <c r="P359"/>
      <c r="Q359"/>
      <c r="R359"/>
      <c r="S359"/>
      <c r="T359"/>
      <c r="U359"/>
      <c r="V359"/>
      <c r="W359"/>
      <c r="BA359" s="44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</row>
    <row r="360" spans="7:70" ht="15" customHeight="1">
      <c r="G360" s="1"/>
      <c r="H360" s="1"/>
      <c r="I360" s="1"/>
      <c r="K360"/>
      <c r="L360" s="22"/>
      <c r="M360" s="43">
        <v>14</v>
      </c>
      <c r="N360"/>
      <c r="O360"/>
      <c r="P360"/>
      <c r="Q360"/>
      <c r="R360"/>
      <c r="S360"/>
      <c r="T360"/>
      <c r="U360"/>
      <c r="V360"/>
      <c r="W360"/>
      <c r="BA360" s="44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</row>
    <row r="361" spans="7:70" ht="15" customHeight="1">
      <c r="G361" s="1"/>
      <c r="K361"/>
      <c r="L361" s="22"/>
      <c r="M361" s="43">
        <v>15</v>
      </c>
      <c r="N361"/>
      <c r="O361"/>
      <c r="P361"/>
      <c r="Q361"/>
      <c r="R361"/>
      <c r="S361"/>
      <c r="T361"/>
      <c r="U361"/>
      <c r="V361"/>
      <c r="W361"/>
      <c r="BA361" s="44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</row>
    <row r="362" spans="7:70" ht="15" customHeight="1">
      <c r="G362" s="1"/>
      <c r="H362" s="1"/>
      <c r="I362" s="1"/>
      <c r="J362" s="1"/>
      <c r="K362" s="1"/>
      <c r="M362" s="43"/>
      <c r="N362"/>
      <c r="O362"/>
      <c r="P362"/>
      <c r="Q362"/>
      <c r="R362"/>
      <c r="S362"/>
      <c r="T362"/>
      <c r="U362"/>
      <c r="V362"/>
      <c r="W362"/>
      <c r="BA362" s="44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</row>
    <row r="363" spans="7:70" ht="15" customHeight="1">
      <c r="G363" s="1"/>
      <c r="H363" s="1"/>
      <c r="I363" s="1"/>
      <c r="J363" s="1"/>
      <c r="K363" s="1"/>
      <c r="M363" s="43"/>
      <c r="N363"/>
      <c r="O363"/>
      <c r="P363"/>
      <c r="Q363"/>
      <c r="R363"/>
      <c r="S363"/>
      <c r="T363"/>
      <c r="U363"/>
      <c r="V363"/>
      <c r="W363"/>
      <c r="BA363" s="44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</row>
    <row r="364" spans="7:70">
      <c r="G364" s="1"/>
      <c r="H364" s="1"/>
      <c r="I364" s="1"/>
      <c r="J364" s="1"/>
      <c r="M364" s="43"/>
      <c r="N364"/>
      <c r="O364"/>
      <c r="P364"/>
      <c r="Q364"/>
      <c r="R364"/>
      <c r="S364"/>
      <c r="T364"/>
      <c r="U364"/>
      <c r="V364"/>
      <c r="W364"/>
      <c r="BA364" s="4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</row>
    <row r="365" spans="7:70">
      <c r="G365" s="1"/>
      <c r="H365" s="1"/>
      <c r="I365" s="1"/>
      <c r="J365" s="1"/>
      <c r="M365" s="43"/>
      <c r="N365"/>
      <c r="O365"/>
      <c r="P365"/>
      <c r="Q365"/>
      <c r="R365"/>
      <c r="S365"/>
      <c r="T365"/>
      <c r="U365"/>
      <c r="V365"/>
      <c r="W365"/>
      <c r="BA365" s="44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</row>
    <row r="366" spans="7:70">
      <c r="G366" s="1"/>
      <c r="H366" s="1"/>
      <c r="I366" s="1"/>
      <c r="J366" s="1"/>
      <c r="M366" s="43"/>
      <c r="N366"/>
      <c r="O366"/>
      <c r="P366"/>
      <c r="Q366"/>
      <c r="R366"/>
      <c r="S366"/>
      <c r="T366"/>
      <c r="U366"/>
      <c r="V366"/>
      <c r="W366"/>
      <c r="BA366" s="44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</row>
    <row r="367" spans="7:70">
      <c r="G367" s="1"/>
      <c r="H367" s="1"/>
      <c r="I367" s="1"/>
      <c r="J367" s="1"/>
      <c r="M367" s="43"/>
      <c r="N367"/>
      <c r="O367"/>
      <c r="P367"/>
      <c r="Q367"/>
      <c r="R367"/>
      <c r="S367"/>
      <c r="T367"/>
      <c r="U367"/>
      <c r="V367"/>
      <c r="W367"/>
      <c r="BA367" s="44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7:70">
      <c r="G368" s="1"/>
      <c r="H368" s="1"/>
      <c r="I368" s="1"/>
      <c r="J368" s="1"/>
      <c r="M368" s="43"/>
      <c r="N368"/>
      <c r="O368"/>
      <c r="P368"/>
      <c r="Q368"/>
      <c r="R368"/>
      <c r="S368"/>
      <c r="T368"/>
      <c r="U368"/>
      <c r="V368"/>
      <c r="W368"/>
      <c r="BA368" s="44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7:70">
      <c r="G369" s="1"/>
      <c r="H369" s="1"/>
      <c r="I369" s="1"/>
      <c r="J369" s="1"/>
      <c r="M369" s="43"/>
      <c r="N369"/>
      <c r="O369"/>
      <c r="P369"/>
      <c r="Q369"/>
      <c r="R369"/>
      <c r="S369"/>
      <c r="T369"/>
      <c r="U369"/>
      <c r="V369"/>
      <c r="W369"/>
      <c r="BA369" s="44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</row>
    <row r="370" spans="7:70">
      <c r="G370" s="1"/>
      <c r="H370" s="1"/>
      <c r="I370" s="1"/>
      <c r="J370" s="1"/>
      <c r="M370" s="43"/>
      <c r="N370"/>
      <c r="O370"/>
      <c r="P370"/>
      <c r="Q370"/>
      <c r="R370"/>
      <c r="S370"/>
      <c r="T370"/>
      <c r="U370"/>
      <c r="V370"/>
      <c r="W370"/>
      <c r="BA370" s="44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7:70">
      <c r="G371" s="1"/>
      <c r="H371" s="1"/>
      <c r="I371" s="1"/>
      <c r="J371" s="1"/>
      <c r="M371" s="43"/>
      <c r="N371"/>
      <c r="O371"/>
      <c r="P371"/>
      <c r="Q371"/>
      <c r="R371"/>
      <c r="S371"/>
      <c r="T371"/>
      <c r="U371"/>
      <c r="V371"/>
      <c r="W371"/>
      <c r="BA371" s="44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</row>
    <row r="372" spans="7:70">
      <c r="G372" s="1"/>
      <c r="H372" s="1"/>
      <c r="I372" s="1"/>
      <c r="J372" s="1"/>
      <c r="M372" s="43"/>
      <c r="N372"/>
      <c r="O372"/>
      <c r="P372"/>
      <c r="Q372"/>
      <c r="R372"/>
      <c r="S372"/>
      <c r="T372"/>
      <c r="U372"/>
      <c r="V372"/>
      <c r="W372"/>
      <c r="BA372" s="44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</row>
    <row r="373" spans="7:70">
      <c r="G373" s="1"/>
      <c r="H373" s="1"/>
      <c r="I373" s="1"/>
      <c r="J373" s="1"/>
      <c r="M373" s="43"/>
      <c r="N373"/>
      <c r="O373"/>
      <c r="P373"/>
      <c r="Q373"/>
      <c r="R373"/>
      <c r="S373"/>
      <c r="T373"/>
      <c r="U373"/>
      <c r="V373"/>
      <c r="W373"/>
      <c r="BA373" s="44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</row>
    <row r="374" spans="7:70">
      <c r="G374" s="1"/>
      <c r="H374" s="1"/>
      <c r="I374" s="1"/>
      <c r="J374" s="1"/>
      <c r="M374" s="43"/>
      <c r="N374"/>
      <c r="O374"/>
      <c r="P374"/>
      <c r="Q374"/>
      <c r="R374"/>
      <c r="S374"/>
      <c r="T374"/>
      <c r="U374"/>
      <c r="V374"/>
      <c r="W374"/>
      <c r="BA374" s="4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</row>
    <row r="375" spans="7:70">
      <c r="G375" s="1"/>
      <c r="H375" s="1"/>
      <c r="I375" s="1"/>
      <c r="J375" s="1"/>
      <c r="M375" s="43"/>
      <c r="N375"/>
      <c r="O375"/>
      <c r="P375"/>
      <c r="Q375"/>
      <c r="R375"/>
      <c r="S375"/>
      <c r="T375"/>
      <c r="U375"/>
      <c r="V375"/>
      <c r="W375"/>
      <c r="BA375" s="44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</row>
    <row r="376" spans="7:70">
      <c r="G376" s="1"/>
      <c r="H376" s="1"/>
      <c r="I376" s="1"/>
      <c r="J376" s="1"/>
      <c r="M376" s="43"/>
      <c r="N376"/>
      <c r="O376"/>
      <c r="P376"/>
      <c r="Q376"/>
      <c r="R376"/>
      <c r="S376"/>
      <c r="T376"/>
      <c r="U376"/>
      <c r="V376"/>
      <c r="W376"/>
      <c r="BA376" s="44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</row>
    <row r="377" spans="7:70">
      <c r="G377" s="1"/>
      <c r="H377" s="1"/>
      <c r="I377" s="1"/>
      <c r="J377" s="1"/>
      <c r="M377" s="43"/>
      <c r="N377"/>
      <c r="O377"/>
      <c r="P377"/>
      <c r="Q377"/>
      <c r="R377"/>
      <c r="S377"/>
      <c r="T377"/>
      <c r="U377"/>
      <c r="V377"/>
      <c r="W377"/>
      <c r="BA377" s="44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7:70">
      <c r="G378" s="1"/>
      <c r="H378" s="1"/>
      <c r="I378" s="1"/>
      <c r="J378" s="1"/>
      <c r="M378" s="43"/>
      <c r="N378"/>
      <c r="O378"/>
      <c r="P378"/>
      <c r="Q378"/>
      <c r="R378"/>
      <c r="S378"/>
      <c r="T378"/>
      <c r="U378"/>
      <c r="V378"/>
      <c r="W378"/>
      <c r="BA378" s="44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7:70">
      <c r="G379" s="1"/>
      <c r="H379" s="1"/>
      <c r="I379" s="1"/>
      <c r="J379" s="1"/>
      <c r="M379" s="43"/>
      <c r="N379"/>
      <c r="O379"/>
      <c r="P379"/>
      <c r="Q379"/>
      <c r="R379"/>
      <c r="S379"/>
      <c r="T379"/>
      <c r="U379"/>
      <c r="V379"/>
      <c r="W379"/>
      <c r="BA379" s="44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7:70">
      <c r="G380" s="1"/>
      <c r="H380" s="1"/>
      <c r="I380" s="1"/>
      <c r="J380" s="1"/>
      <c r="M380" s="43"/>
      <c r="N380"/>
      <c r="O380"/>
      <c r="P380"/>
      <c r="Q380"/>
      <c r="R380"/>
      <c r="S380"/>
      <c r="T380"/>
      <c r="U380"/>
      <c r="V380"/>
      <c r="W380"/>
      <c r="BA380" s="44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</row>
    <row r="381" spans="7:70">
      <c r="G381" s="1"/>
      <c r="H381" s="1"/>
      <c r="I381" s="1"/>
      <c r="J381" s="1"/>
      <c r="M381" s="43"/>
      <c r="N381"/>
      <c r="O381"/>
      <c r="P381"/>
      <c r="Q381"/>
      <c r="R381"/>
      <c r="S381"/>
      <c r="T381"/>
      <c r="U381"/>
      <c r="V381"/>
      <c r="W381"/>
      <c r="BA381" s="44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7:70">
      <c r="G382" s="1"/>
      <c r="H382" s="1"/>
      <c r="I382" s="1"/>
      <c r="J382" s="1"/>
      <c r="M382" s="43"/>
      <c r="N382"/>
      <c r="O382"/>
      <c r="P382"/>
      <c r="Q382"/>
      <c r="R382"/>
      <c r="S382"/>
      <c r="T382"/>
      <c r="U382"/>
      <c r="V382"/>
      <c r="W382"/>
      <c r="BA382" s="44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7:70">
      <c r="G383" s="1"/>
      <c r="H383" s="1"/>
      <c r="I383" s="1"/>
      <c r="J383" s="1"/>
      <c r="M383" s="43"/>
      <c r="N383"/>
      <c r="O383"/>
      <c r="P383"/>
      <c r="Q383"/>
      <c r="R383"/>
      <c r="S383"/>
      <c r="T383"/>
      <c r="U383"/>
      <c r="V383"/>
      <c r="W383"/>
      <c r="BA383" s="44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7:70">
      <c r="G384" s="1"/>
      <c r="H384" s="1"/>
      <c r="I384" s="1"/>
      <c r="J384" s="1"/>
      <c r="M384" s="43"/>
      <c r="N384"/>
      <c r="O384"/>
      <c r="P384"/>
      <c r="Q384"/>
      <c r="R384"/>
      <c r="S384"/>
      <c r="T384"/>
      <c r="U384"/>
      <c r="V384"/>
      <c r="W384"/>
      <c r="BA384" s="4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7:70">
      <c r="G385" s="1"/>
      <c r="H385" s="1"/>
      <c r="I385" s="1"/>
      <c r="J385" s="1"/>
      <c r="M385" s="43"/>
      <c r="N385"/>
      <c r="O385"/>
      <c r="P385"/>
      <c r="Q385"/>
      <c r="R385"/>
      <c r="S385"/>
      <c r="T385"/>
      <c r="U385"/>
      <c r="V385"/>
      <c r="W385"/>
      <c r="BA385" s="44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</row>
    <row r="386" spans="7:70">
      <c r="G386" s="1"/>
      <c r="H386" s="1"/>
      <c r="I386" s="1"/>
      <c r="J386" s="1"/>
      <c r="M386" s="43"/>
      <c r="N386"/>
      <c r="O386"/>
      <c r="P386"/>
      <c r="Q386"/>
      <c r="R386"/>
      <c r="S386"/>
      <c r="T386"/>
      <c r="U386"/>
      <c r="V386"/>
      <c r="W386"/>
      <c r="BA386" s="44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7:70">
      <c r="G387" s="1"/>
      <c r="H387" s="1"/>
      <c r="I387" s="1"/>
      <c r="J387" s="1"/>
      <c r="M387" s="43"/>
      <c r="N387"/>
      <c r="O387"/>
      <c r="P387"/>
      <c r="Q387"/>
      <c r="R387"/>
      <c r="S387"/>
      <c r="T387"/>
      <c r="U387"/>
      <c r="V387"/>
      <c r="W387"/>
      <c r="BA387" s="44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7:70">
      <c r="G388" s="1"/>
      <c r="H388" s="1"/>
      <c r="I388" s="1"/>
      <c r="J388" s="1"/>
      <c r="M388" s="43"/>
      <c r="N388"/>
      <c r="O388"/>
      <c r="P388"/>
      <c r="Q388"/>
      <c r="R388"/>
      <c r="S388"/>
      <c r="T388"/>
      <c r="U388"/>
      <c r="V388"/>
      <c r="W388"/>
      <c r="BA388" s="44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7:70">
      <c r="G389" s="1"/>
      <c r="H389" s="1"/>
      <c r="I389" s="1"/>
      <c r="J389" s="1"/>
      <c r="M389" s="43"/>
      <c r="N389"/>
      <c r="O389"/>
      <c r="P389"/>
      <c r="Q389"/>
      <c r="R389"/>
      <c r="S389"/>
      <c r="T389"/>
      <c r="U389"/>
      <c r="V389"/>
      <c r="W389"/>
      <c r="BA389" s="44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7:70">
      <c r="G390" s="1"/>
      <c r="H390" s="1"/>
      <c r="I390" s="1"/>
      <c r="J390" s="1"/>
      <c r="M390" s="43"/>
      <c r="N390"/>
      <c r="O390"/>
      <c r="P390"/>
      <c r="Q390"/>
      <c r="R390"/>
      <c r="S390"/>
      <c r="T390"/>
      <c r="U390"/>
      <c r="V390"/>
      <c r="W390"/>
      <c r="BA390" s="44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7:70">
      <c r="G391" s="1"/>
      <c r="H391" s="1"/>
      <c r="I391" s="1"/>
      <c r="J391" s="1"/>
      <c r="M391" s="43"/>
      <c r="N391"/>
      <c r="O391"/>
      <c r="P391"/>
      <c r="Q391"/>
      <c r="R391"/>
      <c r="S391"/>
      <c r="T391"/>
      <c r="U391"/>
      <c r="V391"/>
      <c r="W391"/>
      <c r="BA391" s="44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7:70">
      <c r="G392" s="1"/>
      <c r="H392" s="1"/>
      <c r="I392" s="1"/>
      <c r="J392" s="1"/>
      <c r="M392" s="43"/>
      <c r="N392"/>
      <c r="O392"/>
      <c r="P392"/>
      <c r="Q392"/>
      <c r="R392"/>
      <c r="S392"/>
      <c r="T392"/>
      <c r="U392"/>
      <c r="V392"/>
      <c r="W392"/>
      <c r="BA392" s="44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7:70">
      <c r="G393" s="1"/>
      <c r="H393" s="1"/>
      <c r="I393" s="1"/>
      <c r="J393" s="1"/>
      <c r="N393"/>
      <c r="O393"/>
      <c r="P393"/>
      <c r="Q393"/>
      <c r="R393"/>
      <c r="S393"/>
      <c r="T393"/>
      <c r="U393"/>
      <c r="V393"/>
      <c r="W393"/>
      <c r="BA393" s="44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</row>
    <row r="394" spans="7:70">
      <c r="G394" s="1"/>
      <c r="H394" s="1"/>
      <c r="I394" s="1"/>
      <c r="J394" s="1"/>
      <c r="N394"/>
      <c r="O394"/>
      <c r="P394"/>
      <c r="Q394"/>
      <c r="R394"/>
      <c r="S394"/>
      <c r="T394"/>
      <c r="U394"/>
      <c r="V394"/>
      <c r="W394"/>
      <c r="BA394" s="4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7:70">
      <c r="G395" s="1"/>
      <c r="H395" s="1"/>
      <c r="I395" s="1"/>
      <c r="J395" s="1"/>
      <c r="N395"/>
      <c r="O395"/>
      <c r="P395"/>
      <c r="Q395"/>
      <c r="R395"/>
      <c r="S395"/>
      <c r="T395"/>
      <c r="U395"/>
      <c r="V395"/>
      <c r="W395"/>
      <c r="BA395" s="44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7:70">
      <c r="G396" s="1"/>
      <c r="H396" s="1"/>
      <c r="I396" s="1"/>
      <c r="J396" s="1"/>
      <c r="N396"/>
      <c r="O396"/>
      <c r="P396"/>
      <c r="Q396"/>
      <c r="R396"/>
      <c r="S396"/>
      <c r="T396"/>
      <c r="U396"/>
      <c r="V396"/>
      <c r="W396"/>
      <c r="BA396" s="44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7:70">
      <c r="G397" s="1"/>
      <c r="H397" s="1"/>
      <c r="I397" s="1"/>
      <c r="J397" s="1"/>
      <c r="N397"/>
      <c r="O397"/>
      <c r="P397"/>
      <c r="Q397"/>
      <c r="R397"/>
      <c r="S397"/>
      <c r="T397"/>
      <c r="U397"/>
      <c r="V397"/>
      <c r="W397"/>
      <c r="BA397" s="44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7:70">
      <c r="G398" s="1"/>
      <c r="H398" s="1"/>
      <c r="I398" s="1"/>
      <c r="J398" s="1"/>
      <c r="N398"/>
      <c r="O398"/>
      <c r="P398"/>
      <c r="Q398"/>
      <c r="R398"/>
      <c r="S398"/>
      <c r="T398"/>
      <c r="U398"/>
      <c r="V398"/>
      <c r="W398"/>
      <c r="BA398" s="44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</row>
    <row r="399" spans="7:70">
      <c r="G399" s="1"/>
      <c r="H399" s="1"/>
      <c r="I399" s="1"/>
      <c r="J399" s="1"/>
      <c r="N399"/>
      <c r="O399"/>
      <c r="P399"/>
      <c r="Q399"/>
      <c r="R399"/>
      <c r="S399"/>
      <c r="T399"/>
      <c r="U399"/>
      <c r="V399"/>
      <c r="W399"/>
      <c r="BA399" s="44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</row>
    <row r="400" spans="7:70">
      <c r="G400" s="1"/>
      <c r="H400" s="1"/>
      <c r="I400" s="1"/>
      <c r="J400" s="1"/>
      <c r="N400"/>
      <c r="O400"/>
      <c r="P400"/>
      <c r="Q400"/>
      <c r="R400"/>
      <c r="S400"/>
      <c r="T400"/>
      <c r="U400"/>
      <c r="V400"/>
      <c r="W400"/>
      <c r="BA400" s="44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</row>
    <row r="401" spans="7:70">
      <c r="G401" s="1"/>
      <c r="H401" s="1"/>
      <c r="I401" s="1"/>
      <c r="J401" s="1"/>
      <c r="N401"/>
      <c r="O401"/>
      <c r="P401"/>
      <c r="Q401"/>
      <c r="R401"/>
      <c r="S401"/>
      <c r="T401"/>
      <c r="U401"/>
      <c r="V401"/>
      <c r="W401"/>
      <c r="BA401" s="44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</row>
    <row r="402" spans="7:70">
      <c r="G402" s="1"/>
      <c r="H402" s="1"/>
      <c r="I402" s="1"/>
      <c r="J402" s="1"/>
      <c r="N402"/>
      <c r="O402"/>
      <c r="P402"/>
      <c r="Q402"/>
      <c r="R402"/>
      <c r="S402"/>
      <c r="T402"/>
      <c r="U402"/>
      <c r="V402"/>
      <c r="W402"/>
      <c r="BA402" s="44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</row>
    <row r="403" spans="7:70">
      <c r="G403" s="1"/>
      <c r="H403" s="1"/>
      <c r="I403" s="1"/>
      <c r="J403" s="1"/>
      <c r="N403"/>
      <c r="O403"/>
      <c r="P403"/>
      <c r="Q403"/>
      <c r="R403"/>
      <c r="S403"/>
      <c r="T403"/>
      <c r="U403"/>
      <c r="V403"/>
      <c r="W403"/>
      <c r="BA403" s="44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</row>
    <row r="404" spans="7:70">
      <c r="G404" s="1"/>
      <c r="H404" s="1"/>
      <c r="I404" s="1"/>
      <c r="J404" s="1"/>
      <c r="N404"/>
      <c r="O404"/>
      <c r="P404"/>
      <c r="Q404"/>
      <c r="R404"/>
      <c r="S404"/>
      <c r="T404"/>
      <c r="U404"/>
      <c r="V404"/>
      <c r="W404"/>
      <c r="BA404" s="4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</row>
    <row r="405" spans="7:70">
      <c r="G405" s="1"/>
      <c r="H405" s="1"/>
      <c r="I405" s="1"/>
      <c r="J405" s="1"/>
      <c r="N405"/>
      <c r="O405"/>
      <c r="P405"/>
      <c r="Q405"/>
      <c r="R405"/>
      <c r="S405"/>
      <c r="T405"/>
      <c r="U405"/>
      <c r="V405"/>
      <c r="W405"/>
      <c r="BA405" s="44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</row>
    <row r="406" spans="7:70">
      <c r="G406" s="1"/>
      <c r="H406" s="1"/>
      <c r="I406" s="1"/>
      <c r="J406" s="1"/>
      <c r="N406"/>
      <c r="O406"/>
      <c r="P406"/>
      <c r="Q406"/>
      <c r="R406"/>
      <c r="S406"/>
      <c r="T406"/>
      <c r="U406"/>
      <c r="V406"/>
      <c r="W406"/>
      <c r="BA406" s="44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</row>
    <row r="407" spans="7:70">
      <c r="G407" s="1"/>
      <c r="H407" s="1"/>
      <c r="I407" s="1"/>
      <c r="J407" s="1"/>
      <c r="N407"/>
      <c r="O407"/>
      <c r="P407"/>
      <c r="Q407"/>
      <c r="R407"/>
      <c r="S407"/>
      <c r="T407"/>
      <c r="U407"/>
      <c r="V407"/>
      <c r="W407"/>
      <c r="BA407" s="44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</row>
    <row r="408" spans="7:70">
      <c r="G408" s="1"/>
      <c r="H408" s="1"/>
      <c r="I408" s="1"/>
      <c r="J408" s="1"/>
      <c r="N408"/>
      <c r="O408"/>
      <c r="P408"/>
      <c r="Q408"/>
      <c r="R408"/>
      <c r="S408"/>
      <c r="T408"/>
      <c r="U408"/>
      <c r="V408"/>
      <c r="W408"/>
      <c r="BA408" s="44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</row>
    <row r="409" spans="7:70">
      <c r="G409" s="1"/>
      <c r="H409" s="1"/>
      <c r="I409" s="1"/>
      <c r="J409" s="1"/>
      <c r="N409"/>
      <c r="O409"/>
      <c r="P409"/>
      <c r="Q409"/>
      <c r="R409"/>
      <c r="S409"/>
      <c r="T409"/>
      <c r="U409"/>
      <c r="V409"/>
      <c r="W409"/>
      <c r="BA409" s="44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</row>
    <row r="410" spans="7:70">
      <c r="G410" s="1"/>
      <c r="H410" s="1"/>
      <c r="I410" s="1"/>
      <c r="J410" s="1"/>
      <c r="N410"/>
      <c r="O410"/>
      <c r="P410"/>
      <c r="Q410"/>
      <c r="R410"/>
      <c r="S410"/>
      <c r="T410"/>
      <c r="U410"/>
      <c r="V410"/>
      <c r="W410"/>
      <c r="BA410" s="44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</row>
    <row r="411" spans="7:70">
      <c r="G411" s="1"/>
      <c r="H411" s="1"/>
      <c r="I411" s="1"/>
      <c r="J411" s="1"/>
      <c r="N411"/>
      <c r="O411"/>
      <c r="P411"/>
      <c r="Q411"/>
      <c r="R411"/>
      <c r="S411"/>
      <c r="T411"/>
      <c r="U411"/>
      <c r="V411"/>
      <c r="W411"/>
      <c r="BA411" s="44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</row>
    <row r="412" spans="7:70">
      <c r="G412" s="1"/>
      <c r="H412" s="1"/>
      <c r="I412" s="1"/>
      <c r="J412" s="1"/>
      <c r="N412"/>
      <c r="O412"/>
      <c r="P412"/>
      <c r="Q412"/>
      <c r="R412"/>
      <c r="S412"/>
      <c r="T412"/>
      <c r="U412"/>
      <c r="V412"/>
      <c r="W412"/>
      <c r="BA412" s="44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</row>
    <row r="413" spans="7:70">
      <c r="G413" s="1"/>
      <c r="H413" s="1"/>
      <c r="I413" s="1"/>
      <c r="J413" s="1"/>
      <c r="N413"/>
      <c r="O413"/>
      <c r="P413"/>
      <c r="Q413"/>
      <c r="R413"/>
      <c r="S413"/>
      <c r="T413"/>
      <c r="U413"/>
      <c r="V413"/>
      <c r="W413"/>
      <c r="BA413" s="44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</row>
    <row r="414" spans="7:70">
      <c r="G414" s="1"/>
      <c r="H414" s="1"/>
      <c r="I414" s="1"/>
      <c r="J414" s="1"/>
      <c r="N414"/>
      <c r="O414"/>
      <c r="P414"/>
      <c r="Q414"/>
      <c r="R414"/>
      <c r="S414"/>
      <c r="T414"/>
      <c r="U414"/>
      <c r="V414"/>
      <c r="W414"/>
      <c r="BA414" s="4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</row>
    <row r="415" spans="7:70">
      <c r="G415" s="1"/>
      <c r="H415" s="1"/>
      <c r="I415" s="1"/>
      <c r="J415" s="1"/>
      <c r="N415"/>
      <c r="O415"/>
      <c r="P415"/>
      <c r="Q415"/>
      <c r="R415"/>
      <c r="S415"/>
      <c r="T415"/>
      <c r="U415"/>
      <c r="V415"/>
      <c r="W415"/>
      <c r="BA415" s="44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</row>
    <row r="416" spans="7:70">
      <c r="G416" s="1"/>
      <c r="H416" s="1"/>
      <c r="I416" s="1"/>
      <c r="J416" s="1"/>
      <c r="N416"/>
      <c r="O416"/>
      <c r="P416"/>
      <c r="Q416"/>
      <c r="R416"/>
      <c r="S416"/>
      <c r="T416"/>
      <c r="U416"/>
      <c r="V416"/>
      <c r="W416"/>
      <c r="BA416" s="44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</row>
    <row r="417" spans="7:70">
      <c r="G417" s="1"/>
      <c r="H417" s="1"/>
      <c r="I417" s="1"/>
      <c r="J417" s="1"/>
      <c r="N417"/>
      <c r="O417"/>
      <c r="P417"/>
      <c r="Q417"/>
      <c r="R417"/>
      <c r="S417"/>
      <c r="T417"/>
      <c r="U417"/>
      <c r="V417"/>
      <c r="W417"/>
      <c r="BA417" s="44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</row>
    <row r="418" spans="7:70">
      <c r="G418" s="1"/>
      <c r="H418" s="1"/>
      <c r="I418" s="1"/>
      <c r="J418" s="1"/>
      <c r="N418"/>
      <c r="O418"/>
      <c r="P418"/>
      <c r="Q418"/>
      <c r="R418"/>
      <c r="S418"/>
      <c r="T418"/>
      <c r="U418"/>
      <c r="V418"/>
      <c r="W418"/>
      <c r="BA418" s="44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</row>
    <row r="419" spans="7:70">
      <c r="G419" s="1"/>
      <c r="H419" s="1"/>
      <c r="I419" s="1"/>
      <c r="J419" s="1"/>
      <c r="N419"/>
      <c r="O419"/>
      <c r="P419"/>
      <c r="Q419"/>
      <c r="R419"/>
      <c r="S419"/>
      <c r="T419"/>
      <c r="U419"/>
      <c r="V419"/>
      <c r="W419"/>
      <c r="BA419" s="44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</row>
    <row r="420" spans="7:70">
      <c r="G420" s="1"/>
      <c r="H420" s="1"/>
      <c r="I420" s="1"/>
      <c r="J420" s="1"/>
      <c r="N420"/>
      <c r="O420"/>
      <c r="P420"/>
      <c r="Q420"/>
      <c r="R420"/>
      <c r="S420"/>
      <c r="T420"/>
      <c r="U420"/>
      <c r="V420"/>
      <c r="W420"/>
      <c r="BA420" s="44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</row>
    <row r="421" spans="7:70">
      <c r="G421" s="1"/>
      <c r="H421" s="1"/>
      <c r="I421" s="1"/>
      <c r="J421" s="1"/>
      <c r="N421"/>
      <c r="O421"/>
      <c r="P421"/>
      <c r="Q421"/>
      <c r="R421"/>
      <c r="S421"/>
      <c r="T421"/>
      <c r="U421"/>
      <c r="V421"/>
      <c r="W421"/>
      <c r="BA421" s="44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</row>
    <row r="422" spans="7:70">
      <c r="G422" s="1"/>
      <c r="H422" s="1"/>
      <c r="I422" s="1"/>
      <c r="J422" s="1"/>
      <c r="N422"/>
      <c r="O422"/>
      <c r="P422"/>
      <c r="Q422"/>
      <c r="R422"/>
      <c r="S422"/>
      <c r="T422"/>
      <c r="U422"/>
      <c r="V422"/>
      <c r="W422"/>
      <c r="BA422" s="44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</row>
    <row r="423" spans="7:70">
      <c r="G423" s="1"/>
      <c r="H423" s="1"/>
      <c r="I423" s="1"/>
      <c r="J423" s="1"/>
      <c r="N423"/>
      <c r="O423"/>
      <c r="P423"/>
      <c r="Q423"/>
      <c r="R423"/>
      <c r="S423"/>
      <c r="T423"/>
      <c r="U423"/>
      <c r="V423"/>
      <c r="W423"/>
      <c r="BA423" s="44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</row>
    <row r="424" spans="7:70">
      <c r="G424" s="1"/>
      <c r="H424" s="1"/>
      <c r="I424" s="1"/>
      <c r="J424" s="1"/>
      <c r="N424"/>
      <c r="O424"/>
      <c r="P424"/>
      <c r="Q424"/>
      <c r="R424"/>
      <c r="S424"/>
      <c r="T424"/>
      <c r="U424"/>
      <c r="V424"/>
      <c r="W424"/>
      <c r="BA424" s="4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</row>
    <row r="425" spans="7:70">
      <c r="G425" s="1"/>
      <c r="H425" s="1"/>
      <c r="I425" s="1"/>
      <c r="J425" s="1"/>
      <c r="N425"/>
      <c r="O425"/>
      <c r="P425"/>
      <c r="Q425"/>
      <c r="R425"/>
      <c r="S425"/>
      <c r="T425"/>
      <c r="U425"/>
      <c r="V425"/>
      <c r="W425"/>
      <c r="BA425" s="44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</row>
    <row r="426" spans="7:70">
      <c r="G426" s="1"/>
      <c r="H426" s="1"/>
      <c r="I426" s="1"/>
      <c r="J426" s="1"/>
      <c r="N426"/>
      <c r="O426"/>
      <c r="P426"/>
      <c r="Q426"/>
      <c r="R426"/>
      <c r="S426"/>
      <c r="T426"/>
      <c r="U426"/>
      <c r="V426"/>
      <c r="W426"/>
      <c r="BA426" s="44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</row>
    <row r="427" spans="7:70">
      <c r="G427" s="1"/>
      <c r="H427" s="1"/>
      <c r="I427" s="1"/>
      <c r="J427" s="1"/>
      <c r="N427"/>
      <c r="O427"/>
      <c r="P427"/>
      <c r="Q427"/>
      <c r="R427"/>
      <c r="S427"/>
      <c r="T427"/>
      <c r="U427"/>
      <c r="V427"/>
      <c r="W427"/>
      <c r="BA427" s="44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</row>
    <row r="428" spans="7:70">
      <c r="G428" s="1"/>
      <c r="H428" s="1"/>
      <c r="I428" s="1"/>
      <c r="J428" s="1"/>
      <c r="N428"/>
      <c r="O428"/>
      <c r="P428"/>
      <c r="Q428"/>
      <c r="R428"/>
      <c r="S428"/>
      <c r="T428"/>
      <c r="U428"/>
      <c r="V428"/>
      <c r="W428"/>
      <c r="BA428" s="44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</row>
    <row r="429" spans="7:70">
      <c r="G429" s="1"/>
      <c r="H429" s="1"/>
      <c r="I429" s="1"/>
      <c r="J429" s="1"/>
      <c r="N429"/>
      <c r="O429"/>
      <c r="P429"/>
      <c r="Q429"/>
      <c r="R429"/>
      <c r="S429"/>
      <c r="T429"/>
      <c r="U429"/>
      <c r="V429"/>
      <c r="W429"/>
      <c r="BA429" s="44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</row>
    <row r="430" spans="7:70">
      <c r="G430" s="1"/>
      <c r="H430" s="1"/>
      <c r="I430" s="1"/>
      <c r="J430" s="1"/>
      <c r="N430"/>
      <c r="O430"/>
      <c r="P430"/>
      <c r="Q430"/>
      <c r="R430"/>
      <c r="S430"/>
      <c r="T430"/>
      <c r="U430"/>
      <c r="V430"/>
      <c r="W430"/>
      <c r="BA430" s="44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</row>
    <row r="431" spans="7:70">
      <c r="G431" s="1"/>
      <c r="H431" s="1"/>
      <c r="I431" s="1"/>
      <c r="J431" s="1"/>
      <c r="N431"/>
      <c r="O431"/>
      <c r="P431"/>
      <c r="Q431"/>
      <c r="R431"/>
      <c r="S431"/>
      <c r="T431"/>
      <c r="U431"/>
      <c r="V431"/>
      <c r="W431"/>
      <c r="BA431" s="44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</row>
    <row r="432" spans="7:70">
      <c r="G432" s="1"/>
      <c r="H432" s="1"/>
      <c r="I432" s="1"/>
      <c r="J432" s="1"/>
      <c r="N432"/>
      <c r="O432"/>
      <c r="P432"/>
      <c r="Q432"/>
      <c r="R432"/>
      <c r="S432"/>
      <c r="T432"/>
      <c r="U432"/>
      <c r="V432"/>
      <c r="W432"/>
      <c r="BA432" s="44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</row>
    <row r="433" spans="7:70">
      <c r="G433" s="1"/>
      <c r="H433" s="1"/>
      <c r="I433" s="1"/>
      <c r="J433" s="1"/>
      <c r="N433"/>
      <c r="O433"/>
      <c r="P433"/>
      <c r="Q433"/>
      <c r="R433"/>
      <c r="S433"/>
      <c r="T433"/>
      <c r="U433"/>
      <c r="V433"/>
      <c r="W433"/>
      <c r="BA433" s="44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</row>
    <row r="434" spans="7:70">
      <c r="G434" s="1"/>
      <c r="H434" s="1"/>
      <c r="I434" s="1"/>
      <c r="J434" s="1"/>
      <c r="N434"/>
      <c r="O434"/>
      <c r="P434"/>
      <c r="Q434"/>
      <c r="R434"/>
      <c r="S434"/>
      <c r="T434"/>
      <c r="U434"/>
      <c r="V434"/>
      <c r="W434"/>
      <c r="BA434" s="4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</row>
    <row r="435" spans="7:70">
      <c r="G435" s="1"/>
      <c r="H435" s="1"/>
      <c r="I435" s="1"/>
      <c r="J435" s="1"/>
      <c r="N435"/>
      <c r="O435"/>
      <c r="P435"/>
      <c r="Q435"/>
      <c r="R435"/>
      <c r="S435"/>
      <c r="T435"/>
      <c r="U435"/>
      <c r="V435"/>
      <c r="W435"/>
      <c r="BA435" s="44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</row>
    <row r="436" spans="7:70">
      <c r="G436" s="1"/>
      <c r="H436" s="1"/>
      <c r="I436" s="1"/>
      <c r="J436" s="1"/>
      <c r="N436"/>
      <c r="O436"/>
      <c r="P436"/>
      <c r="Q436"/>
      <c r="R436"/>
      <c r="S436"/>
      <c r="T436"/>
      <c r="U436"/>
      <c r="V436"/>
      <c r="W436"/>
      <c r="BA436" s="44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</row>
    <row r="437" spans="7:70">
      <c r="G437" s="1"/>
      <c r="H437" s="1"/>
      <c r="I437" s="1"/>
      <c r="J437" s="1"/>
      <c r="N437"/>
      <c r="O437"/>
      <c r="P437"/>
      <c r="Q437"/>
      <c r="R437"/>
      <c r="S437"/>
      <c r="T437"/>
      <c r="U437"/>
      <c r="V437"/>
      <c r="W437"/>
      <c r="BA437" s="44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</row>
    <row r="438" spans="7:70">
      <c r="G438" s="1"/>
      <c r="H438" s="1"/>
      <c r="I438" s="1"/>
      <c r="J438" s="1"/>
      <c r="N438"/>
      <c r="O438"/>
      <c r="P438"/>
      <c r="Q438"/>
      <c r="R438"/>
      <c r="S438"/>
      <c r="T438"/>
      <c r="U438"/>
      <c r="V438"/>
      <c r="W438"/>
      <c r="BA438" s="44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</row>
    <row r="439" spans="7:70">
      <c r="H439" s="1"/>
      <c r="I439" s="1"/>
      <c r="J439" s="1"/>
      <c r="N439"/>
      <c r="O439"/>
      <c r="P439"/>
      <c r="Q439"/>
      <c r="R439"/>
      <c r="S439"/>
      <c r="T439"/>
      <c r="U439"/>
      <c r="V439"/>
      <c r="W439"/>
      <c r="BA439" s="44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</row>
    <row r="440" spans="7:70">
      <c r="H440" s="1"/>
      <c r="I440" s="1"/>
      <c r="J440" s="1"/>
      <c r="N440"/>
      <c r="O440"/>
      <c r="P440"/>
      <c r="Q440"/>
      <c r="R440"/>
      <c r="S440"/>
      <c r="T440"/>
      <c r="U440"/>
      <c r="V440"/>
      <c r="W440"/>
      <c r="BA440" s="44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</row>
    <row r="441" spans="7:70">
      <c r="N441"/>
      <c r="O441"/>
      <c r="P441"/>
      <c r="Q441"/>
      <c r="R441"/>
      <c r="S441"/>
      <c r="T441"/>
      <c r="U441"/>
      <c r="V441"/>
      <c r="W441"/>
      <c r="BA441" s="44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</row>
    <row r="442" spans="7:70">
      <c r="N442"/>
      <c r="O442"/>
      <c r="P442"/>
      <c r="Q442"/>
      <c r="R442"/>
      <c r="S442"/>
      <c r="T442"/>
      <c r="U442"/>
      <c r="V442"/>
      <c r="W442"/>
      <c r="BA442" s="44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</row>
    <row r="443" spans="7:70">
      <c r="N443"/>
      <c r="O443"/>
      <c r="P443"/>
      <c r="Q443"/>
      <c r="R443"/>
      <c r="S443"/>
      <c r="T443"/>
      <c r="U443"/>
      <c r="V443"/>
      <c r="W443"/>
      <c r="BA443" s="44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</row>
    <row r="444" spans="7:70">
      <c r="N444"/>
      <c r="O444"/>
      <c r="P444"/>
      <c r="Q444"/>
      <c r="R444"/>
      <c r="S444"/>
      <c r="T444"/>
      <c r="U444"/>
      <c r="V444"/>
      <c r="W444"/>
      <c r="BA444" s="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</row>
    <row r="445" spans="7:70">
      <c r="N445"/>
      <c r="O445"/>
      <c r="P445"/>
      <c r="Q445"/>
      <c r="R445"/>
      <c r="S445"/>
      <c r="T445"/>
      <c r="U445"/>
      <c r="V445"/>
      <c r="W445"/>
      <c r="BA445" s="44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</row>
    <row r="446" spans="7:70">
      <c r="N446"/>
      <c r="O446"/>
      <c r="P446"/>
      <c r="Q446"/>
      <c r="R446"/>
      <c r="S446"/>
      <c r="T446"/>
      <c r="U446"/>
      <c r="V446"/>
      <c r="W446"/>
      <c r="BA446" s="44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</row>
    <row r="447" spans="7:70">
      <c r="N447"/>
      <c r="O447"/>
      <c r="P447"/>
      <c r="Q447"/>
      <c r="R447"/>
      <c r="S447"/>
      <c r="T447"/>
      <c r="U447"/>
      <c r="V447"/>
      <c r="W447"/>
      <c r="BA447" s="44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</row>
    <row r="448" spans="7:70">
      <c r="N448"/>
      <c r="O448"/>
      <c r="P448"/>
      <c r="Q448"/>
      <c r="R448"/>
      <c r="S448"/>
      <c r="T448"/>
      <c r="U448"/>
      <c r="V448"/>
      <c r="W448"/>
      <c r="BA448" s="44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</row>
    <row r="449" spans="7:70">
      <c r="N449"/>
      <c r="O449"/>
      <c r="P449"/>
      <c r="Q449"/>
      <c r="R449"/>
      <c r="S449"/>
      <c r="T449"/>
      <c r="U449"/>
      <c r="V449"/>
      <c r="W449"/>
      <c r="BA449" s="44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</row>
    <row r="450" spans="7:70">
      <c r="N450"/>
      <c r="O450"/>
      <c r="P450"/>
      <c r="Q450"/>
      <c r="R450"/>
      <c r="S450"/>
      <c r="T450"/>
      <c r="U450"/>
      <c r="V450"/>
      <c r="W450"/>
      <c r="BA450" s="44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</row>
    <row r="451" spans="7:70">
      <c r="N451"/>
      <c r="O451"/>
      <c r="P451"/>
      <c r="Q451"/>
      <c r="R451"/>
      <c r="S451"/>
      <c r="T451"/>
      <c r="U451"/>
      <c r="V451"/>
      <c r="W451"/>
      <c r="BA451" s="44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</row>
    <row r="452" spans="7:70">
      <c r="G452" s="1"/>
      <c r="H452" s="1"/>
      <c r="I452" s="1"/>
      <c r="J452" s="1"/>
      <c r="K452" s="1"/>
      <c r="L452" s="1"/>
      <c r="M452" s="1"/>
      <c r="N452"/>
      <c r="O452"/>
      <c r="P452"/>
      <c r="Q452"/>
      <c r="R452"/>
      <c r="S452"/>
      <c r="T452"/>
      <c r="U452"/>
      <c r="V452"/>
      <c r="W452"/>
      <c r="BA452" s="44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</row>
    <row r="453" spans="7:70">
      <c r="G453" s="1"/>
      <c r="H453" s="1"/>
      <c r="I453" s="1"/>
      <c r="J453" s="1"/>
      <c r="K453" s="1"/>
      <c r="L453" s="1"/>
      <c r="M453" s="1"/>
      <c r="N453"/>
      <c r="O453"/>
      <c r="P453"/>
      <c r="Q453"/>
      <c r="R453"/>
      <c r="S453"/>
      <c r="T453"/>
      <c r="U453"/>
      <c r="V453"/>
      <c r="W453"/>
      <c r="BA453" s="44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</row>
    <row r="454" spans="7:70">
      <c r="G454" s="1"/>
      <c r="H454" s="1"/>
      <c r="I454" s="1"/>
      <c r="J454" s="1"/>
      <c r="K454" s="1"/>
      <c r="L454" s="1"/>
      <c r="M454" s="1"/>
      <c r="N454"/>
      <c r="O454"/>
      <c r="P454"/>
      <c r="Q454"/>
      <c r="R454"/>
      <c r="S454"/>
      <c r="T454"/>
      <c r="U454"/>
      <c r="V454"/>
      <c r="W454"/>
      <c r="BA454" s="4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</row>
    <row r="455" spans="7:70">
      <c r="G455" s="1"/>
      <c r="H455" s="1"/>
      <c r="I455" s="1"/>
      <c r="J455" s="1"/>
      <c r="K455" s="1"/>
      <c r="L455" s="1"/>
      <c r="M455" s="1"/>
      <c r="N455"/>
      <c r="O455"/>
      <c r="P455"/>
      <c r="Q455"/>
      <c r="R455"/>
      <c r="S455"/>
      <c r="T455"/>
      <c r="U455"/>
      <c r="V455"/>
      <c r="W455"/>
      <c r="BA455" s="44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</row>
    <row r="456" spans="7:70">
      <c r="G456" s="1"/>
      <c r="H456" s="1"/>
      <c r="I456" s="1"/>
      <c r="J456" s="1"/>
      <c r="K456" s="1"/>
      <c r="L456" s="1"/>
      <c r="M456" s="1"/>
      <c r="N456"/>
      <c r="O456"/>
      <c r="P456"/>
      <c r="Q456"/>
      <c r="R456"/>
      <c r="S456"/>
      <c r="T456"/>
      <c r="U456"/>
      <c r="V456"/>
      <c r="W456"/>
      <c r="BA456" s="44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</row>
    <row r="457" spans="7:70">
      <c r="G457" s="1"/>
      <c r="H457" s="1"/>
      <c r="I457" s="1"/>
      <c r="J457" s="1"/>
      <c r="K457" s="1"/>
      <c r="L457" s="1"/>
      <c r="M457" s="1"/>
      <c r="N457"/>
      <c r="O457"/>
      <c r="P457"/>
      <c r="Q457"/>
      <c r="R457"/>
      <c r="S457"/>
      <c r="T457"/>
      <c r="U457"/>
      <c r="V457"/>
      <c r="W457"/>
      <c r="BA457" s="44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</row>
    <row r="458" spans="7:70">
      <c r="G458" s="1"/>
      <c r="H458" s="1"/>
      <c r="I458" s="1"/>
      <c r="J458" s="1"/>
      <c r="K458" s="1"/>
      <c r="L458" s="1"/>
      <c r="M458" s="1"/>
      <c r="N458"/>
      <c r="O458"/>
      <c r="P458"/>
      <c r="Q458"/>
      <c r="R458"/>
      <c r="S458"/>
      <c r="T458"/>
      <c r="U458"/>
      <c r="V458"/>
      <c r="W458"/>
      <c r="BA458" s="44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</row>
    <row r="459" spans="7:70">
      <c r="G459" s="1"/>
      <c r="H459" s="1"/>
      <c r="I459" s="1"/>
      <c r="J459" s="1"/>
      <c r="K459" s="1"/>
      <c r="L459" s="1"/>
      <c r="M459" s="1"/>
      <c r="N459"/>
      <c r="O459"/>
      <c r="P459"/>
      <c r="Q459"/>
      <c r="R459"/>
      <c r="S459"/>
      <c r="T459"/>
      <c r="U459"/>
      <c r="V459"/>
      <c r="W459"/>
      <c r="BA459" s="44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</row>
    <row r="460" spans="7:70">
      <c r="G460" s="1"/>
      <c r="H460" s="1"/>
      <c r="I460" s="1"/>
      <c r="J460" s="1"/>
      <c r="K460" s="1"/>
      <c r="L460" s="1"/>
      <c r="M460" s="1"/>
      <c r="N460"/>
      <c r="O460"/>
      <c r="P460"/>
      <c r="Q460"/>
      <c r="R460"/>
      <c r="S460"/>
      <c r="T460"/>
      <c r="U460"/>
      <c r="V460"/>
      <c r="W460"/>
      <c r="BA460" s="44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</row>
    <row r="461" spans="7:70">
      <c r="G461" s="1"/>
      <c r="H461" s="1"/>
      <c r="I461" s="1"/>
      <c r="J461" s="1"/>
      <c r="K461" s="1"/>
      <c r="L461" s="1"/>
      <c r="M461" s="1"/>
      <c r="N461"/>
      <c r="O461"/>
      <c r="P461"/>
      <c r="Q461"/>
      <c r="R461"/>
      <c r="S461"/>
      <c r="T461"/>
      <c r="U461"/>
      <c r="V461"/>
      <c r="W461"/>
      <c r="BA461" s="44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</row>
    <row r="462" spans="7:70">
      <c r="G462" s="1"/>
      <c r="H462" s="1"/>
      <c r="I462" s="1"/>
      <c r="J462" s="1"/>
      <c r="K462" s="1"/>
      <c r="L462" s="1"/>
      <c r="M462" s="1"/>
      <c r="N462"/>
      <c r="O462"/>
      <c r="P462"/>
      <c r="Q462"/>
      <c r="R462"/>
      <c r="S462"/>
      <c r="T462"/>
      <c r="U462"/>
      <c r="V462"/>
      <c r="W462"/>
      <c r="BA462" s="44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</row>
    <row r="463" spans="7:70">
      <c r="G463" s="1"/>
      <c r="H463" s="1"/>
      <c r="I463" s="1"/>
      <c r="J463" s="1"/>
      <c r="K463" s="1"/>
      <c r="L463" s="1"/>
      <c r="M463" s="1"/>
      <c r="N463"/>
      <c r="O463"/>
      <c r="P463"/>
      <c r="Q463"/>
      <c r="R463"/>
      <c r="S463"/>
      <c r="T463"/>
      <c r="U463"/>
      <c r="V463"/>
      <c r="W463"/>
      <c r="BA463" s="44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</row>
    <row r="464" spans="7:70">
      <c r="G464" s="1"/>
      <c r="H464" s="1"/>
      <c r="I464" s="1"/>
      <c r="J464" s="1"/>
      <c r="K464" s="1"/>
      <c r="L464" s="1"/>
      <c r="M464" s="1"/>
      <c r="N464"/>
      <c r="O464"/>
      <c r="P464"/>
      <c r="Q464"/>
      <c r="R464"/>
      <c r="S464"/>
      <c r="T464"/>
      <c r="U464"/>
      <c r="V464"/>
      <c r="W464"/>
      <c r="BA464" s="4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</row>
    <row r="465" spans="7:70">
      <c r="G465" s="1"/>
      <c r="H465" s="1"/>
      <c r="I465" s="1"/>
      <c r="J465" s="1"/>
      <c r="K465" s="1"/>
      <c r="L465" s="1"/>
      <c r="M465" s="1"/>
      <c r="N465"/>
      <c r="O465"/>
      <c r="P465"/>
      <c r="Q465"/>
      <c r="R465"/>
      <c r="S465"/>
      <c r="T465"/>
      <c r="U465"/>
      <c r="V465"/>
      <c r="W465"/>
      <c r="BA465" s="44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</row>
    <row r="466" spans="7:70">
      <c r="G466" s="1"/>
      <c r="H466" s="1"/>
      <c r="I466" s="1"/>
      <c r="J466" s="1"/>
      <c r="K466" s="1"/>
      <c r="L466" s="1"/>
      <c r="M466" s="1"/>
      <c r="N466"/>
      <c r="O466"/>
      <c r="P466"/>
      <c r="Q466"/>
      <c r="R466"/>
      <c r="S466"/>
      <c r="T466"/>
      <c r="U466"/>
      <c r="V466"/>
      <c r="W466"/>
      <c r="BA466" s="44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</row>
    <row r="467" spans="7:70">
      <c r="G467" s="1"/>
      <c r="H467" s="1"/>
      <c r="I467" s="1"/>
      <c r="J467" s="1"/>
      <c r="K467" s="1"/>
      <c r="L467" s="1"/>
      <c r="M467" s="1"/>
      <c r="N467"/>
      <c r="O467"/>
      <c r="P467"/>
      <c r="Q467"/>
      <c r="R467"/>
      <c r="S467"/>
      <c r="T467"/>
      <c r="U467"/>
      <c r="V467"/>
      <c r="W467"/>
      <c r="BA467" s="44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</row>
    <row r="468" spans="7:70">
      <c r="G468" s="1"/>
      <c r="H468" s="1"/>
      <c r="I468" s="1"/>
      <c r="J468" s="1"/>
      <c r="K468" s="1"/>
      <c r="L468" s="1"/>
      <c r="M468" s="1"/>
      <c r="N468"/>
      <c r="O468"/>
      <c r="P468"/>
      <c r="Q468"/>
      <c r="R468"/>
      <c r="S468"/>
      <c r="T468"/>
      <c r="U468"/>
      <c r="V468"/>
      <c r="W468"/>
      <c r="BA468" s="77"/>
      <c r="BB468" s="1"/>
      <c r="BD468" s="1"/>
      <c r="BE468" s="1"/>
      <c r="BF468" s="1"/>
      <c r="BG468" s="1"/>
    </row>
    <row r="469" spans="7:70">
      <c r="G469" s="1"/>
      <c r="H469" s="1"/>
      <c r="I469" s="1"/>
      <c r="J469" s="1"/>
      <c r="K469" s="1"/>
      <c r="L469" s="1"/>
      <c r="M469" s="1"/>
      <c r="N469"/>
      <c r="O469"/>
      <c r="P469"/>
      <c r="Q469"/>
      <c r="R469"/>
      <c r="S469"/>
      <c r="T469"/>
      <c r="U469"/>
      <c r="V469"/>
      <c r="W469"/>
      <c r="BA469" s="77"/>
      <c r="BB469" s="1"/>
      <c r="BD469" s="1"/>
      <c r="BE469" s="1"/>
      <c r="BF469" s="1"/>
      <c r="BG469" s="1"/>
    </row>
    <row r="470" spans="7:70">
      <c r="G470" s="1"/>
      <c r="H470" s="1"/>
      <c r="I470" s="1"/>
      <c r="J470" s="1"/>
      <c r="K470" s="1"/>
      <c r="L470" s="1"/>
      <c r="M470" s="1"/>
      <c r="N470"/>
      <c r="O470"/>
      <c r="P470"/>
      <c r="Q470"/>
      <c r="R470"/>
      <c r="S470"/>
      <c r="T470"/>
      <c r="U470"/>
      <c r="V470"/>
      <c r="W470"/>
      <c r="BA470" s="77"/>
      <c r="BB470" s="1"/>
      <c r="BD470" s="1"/>
      <c r="BE470" s="1"/>
      <c r="BF470" s="1"/>
      <c r="BG470" s="1"/>
    </row>
    <row r="471" spans="7:70">
      <c r="G471" s="1"/>
      <c r="H471" s="1"/>
      <c r="I471" s="1"/>
      <c r="J471" s="1"/>
      <c r="K471" s="1"/>
      <c r="L471" s="1"/>
      <c r="M471" s="1"/>
      <c r="N471"/>
      <c r="O471"/>
      <c r="P471"/>
      <c r="Q471"/>
      <c r="R471"/>
      <c r="S471"/>
      <c r="T471"/>
      <c r="U471"/>
      <c r="V471"/>
      <c r="W471"/>
      <c r="BA471" s="77"/>
      <c r="BB471" s="1"/>
      <c r="BD471" s="1"/>
      <c r="BE471" s="1"/>
      <c r="BF471" s="1"/>
      <c r="BG471" s="1"/>
    </row>
    <row r="472" spans="7:70">
      <c r="G472" s="1"/>
      <c r="H472" s="1"/>
      <c r="I472" s="1"/>
      <c r="J472" s="1"/>
      <c r="K472" s="1"/>
      <c r="L472" s="1"/>
      <c r="M472" s="1"/>
      <c r="N472"/>
      <c r="O472"/>
      <c r="P472"/>
      <c r="Q472"/>
      <c r="R472"/>
      <c r="S472"/>
      <c r="T472"/>
      <c r="U472"/>
      <c r="V472"/>
      <c r="W472"/>
      <c r="BA472" s="77"/>
      <c r="BB472" s="1"/>
      <c r="BD472" s="1"/>
      <c r="BE472" s="1"/>
      <c r="BF472" s="1"/>
      <c r="BG472" s="1"/>
    </row>
    <row r="473" spans="7:70">
      <c r="G473" s="1"/>
      <c r="H473" s="1"/>
      <c r="I473" s="1"/>
      <c r="J473" s="1"/>
      <c r="K473" s="1"/>
      <c r="L473" s="1"/>
      <c r="M473" s="1"/>
      <c r="N473"/>
      <c r="O473"/>
      <c r="P473"/>
      <c r="Q473"/>
      <c r="R473"/>
      <c r="S473"/>
      <c r="T473"/>
      <c r="U473"/>
      <c r="V473"/>
      <c r="W473"/>
      <c r="BA473" s="77"/>
      <c r="BB473" s="1"/>
      <c r="BD473" s="1"/>
      <c r="BE473" s="1"/>
      <c r="BF473" s="1"/>
      <c r="BG473" s="1"/>
    </row>
    <row r="474" spans="7:70">
      <c r="G474" s="1"/>
      <c r="H474" s="1"/>
      <c r="I474" s="1"/>
      <c r="J474" s="1"/>
      <c r="K474" s="1"/>
      <c r="L474" s="1"/>
      <c r="M474" s="1"/>
      <c r="N474"/>
      <c r="O474"/>
      <c r="P474"/>
      <c r="Q474"/>
      <c r="R474"/>
      <c r="S474"/>
      <c r="T474"/>
      <c r="U474"/>
      <c r="V474"/>
      <c r="W474"/>
      <c r="BA474" s="77"/>
      <c r="BB474" s="1"/>
      <c r="BD474" s="1"/>
      <c r="BE474" s="1"/>
      <c r="BF474" s="1"/>
      <c r="BG474" s="1"/>
    </row>
    <row r="475" spans="7:70">
      <c r="G475" s="1"/>
      <c r="H475" s="1"/>
      <c r="I475" s="1"/>
      <c r="J475" s="1"/>
      <c r="K475" s="1"/>
      <c r="L475" s="1"/>
      <c r="M475" s="1"/>
      <c r="N475"/>
      <c r="O475"/>
      <c r="P475"/>
      <c r="Q475"/>
      <c r="R475"/>
      <c r="S475"/>
      <c r="T475"/>
      <c r="U475"/>
      <c r="V475"/>
      <c r="W475"/>
      <c r="BA475" s="77"/>
      <c r="BB475" s="1"/>
      <c r="BD475" s="1"/>
      <c r="BE475" s="1"/>
      <c r="BF475" s="1"/>
      <c r="BG475" s="1"/>
    </row>
    <row r="476" spans="7:70">
      <c r="G476" s="1"/>
      <c r="H476" s="1"/>
      <c r="I476" s="1"/>
      <c r="J476" s="1"/>
      <c r="K476" s="1"/>
      <c r="L476" s="1"/>
      <c r="M476" s="1"/>
      <c r="N476"/>
      <c r="O476"/>
      <c r="P476"/>
      <c r="Q476"/>
      <c r="R476"/>
      <c r="S476"/>
      <c r="T476"/>
      <c r="U476"/>
      <c r="V476"/>
      <c r="W476"/>
      <c r="BA476" s="77"/>
      <c r="BB476" s="1"/>
      <c r="BD476" s="1"/>
      <c r="BE476" s="1"/>
      <c r="BF476" s="1"/>
      <c r="BG476" s="1"/>
    </row>
    <row r="477" spans="7:70">
      <c r="G477" s="1"/>
      <c r="H477" s="1"/>
      <c r="I477" s="1"/>
      <c r="J477" s="1"/>
      <c r="K477" s="1"/>
      <c r="L477" s="1"/>
      <c r="M477" s="1"/>
      <c r="N477"/>
      <c r="O477"/>
      <c r="P477"/>
      <c r="Q477"/>
      <c r="R477"/>
      <c r="S477"/>
      <c r="T477"/>
      <c r="U477"/>
      <c r="V477"/>
      <c r="W477"/>
      <c r="BA477" s="77"/>
      <c r="BB477" s="1"/>
      <c r="BD477" s="1"/>
      <c r="BE477" s="1"/>
      <c r="BF477" s="1"/>
      <c r="BG477" s="1"/>
    </row>
    <row r="478" spans="7:70">
      <c r="G478" s="1"/>
      <c r="H478" s="1"/>
      <c r="I478" s="1"/>
      <c r="J478" s="1"/>
      <c r="K478" s="1"/>
      <c r="L478" s="1"/>
      <c r="M478" s="1"/>
      <c r="N478"/>
      <c r="O478"/>
      <c r="P478"/>
      <c r="Q478"/>
      <c r="R478"/>
      <c r="S478"/>
      <c r="T478"/>
      <c r="U478"/>
      <c r="V478"/>
      <c r="W478"/>
      <c r="BA478" s="77"/>
      <c r="BB478" s="1"/>
      <c r="BD478" s="1"/>
      <c r="BE478" s="1"/>
      <c r="BF478" s="1"/>
      <c r="BG478" s="1"/>
    </row>
    <row r="479" spans="7:70">
      <c r="G479" s="1"/>
      <c r="H479" s="1"/>
      <c r="I479" s="1"/>
      <c r="J479" s="1"/>
      <c r="K479" s="1"/>
      <c r="L479" s="1"/>
      <c r="M479" s="1"/>
      <c r="N479"/>
      <c r="O479"/>
      <c r="P479"/>
      <c r="Q479"/>
      <c r="R479"/>
      <c r="S479"/>
      <c r="T479"/>
      <c r="U479"/>
      <c r="V479"/>
      <c r="W479"/>
      <c r="BA479" s="77"/>
      <c r="BB479" s="1"/>
      <c r="BD479" s="1"/>
      <c r="BE479" s="1"/>
      <c r="BF479" s="1"/>
      <c r="BG479" s="1"/>
    </row>
    <row r="480" spans="7:70">
      <c r="G480" s="1"/>
      <c r="H480" s="1"/>
      <c r="I480" s="1"/>
      <c r="J480" s="1"/>
      <c r="K480" s="1"/>
      <c r="L480" s="1"/>
      <c r="M480" s="1"/>
      <c r="N480"/>
      <c r="O480"/>
      <c r="P480"/>
      <c r="Q480"/>
      <c r="R480"/>
      <c r="S480"/>
      <c r="T480"/>
      <c r="U480"/>
      <c r="V480"/>
      <c r="W480"/>
      <c r="BA480" s="77"/>
      <c r="BB480" s="1"/>
      <c r="BD480" s="1"/>
      <c r="BE480" s="1"/>
      <c r="BF480" s="1"/>
      <c r="BG480" s="1"/>
    </row>
    <row r="481" spans="7:59">
      <c r="G481" s="1"/>
      <c r="H481" s="1"/>
      <c r="I481" s="1"/>
      <c r="J481" s="1"/>
      <c r="K481" s="1"/>
      <c r="L481" s="1"/>
      <c r="M481" s="1"/>
      <c r="N481"/>
      <c r="O481"/>
      <c r="P481"/>
      <c r="Q481"/>
      <c r="R481"/>
      <c r="S481"/>
      <c r="T481"/>
      <c r="U481"/>
      <c r="V481"/>
      <c r="W481"/>
      <c r="BA481" s="77"/>
      <c r="BB481" s="1"/>
      <c r="BD481" s="1"/>
      <c r="BE481" s="1"/>
      <c r="BF481" s="1"/>
      <c r="BG481" s="1"/>
    </row>
    <row r="482" spans="7:59">
      <c r="G482" s="1"/>
      <c r="H482" s="1"/>
      <c r="I482" s="1"/>
      <c r="J482" s="1"/>
      <c r="K482" s="1"/>
      <c r="L482" s="1"/>
      <c r="M482" s="1"/>
      <c r="N482"/>
      <c r="O482"/>
      <c r="P482"/>
      <c r="Q482"/>
      <c r="R482"/>
      <c r="S482"/>
      <c r="T482"/>
      <c r="U482"/>
      <c r="V482"/>
      <c r="W482"/>
      <c r="BA482" s="77"/>
      <c r="BB482" s="1"/>
      <c r="BD482" s="1"/>
      <c r="BE482" s="1"/>
      <c r="BF482" s="1"/>
      <c r="BG482" s="1"/>
    </row>
    <row r="483" spans="7:59">
      <c r="G483" s="1"/>
      <c r="H483" s="1"/>
      <c r="I483" s="1"/>
      <c r="J483" s="1"/>
      <c r="K483" s="1"/>
      <c r="L483" s="1"/>
      <c r="M483" s="1"/>
      <c r="N483"/>
      <c r="O483"/>
      <c r="P483"/>
      <c r="Q483"/>
      <c r="R483"/>
      <c r="S483"/>
      <c r="T483"/>
      <c r="U483"/>
      <c r="V483"/>
      <c r="W483"/>
      <c r="BA483" s="77"/>
      <c r="BB483" s="1"/>
      <c r="BD483" s="1"/>
      <c r="BE483" s="1"/>
      <c r="BF483" s="1"/>
      <c r="BG483" s="1"/>
    </row>
    <row r="484" spans="7:59">
      <c r="G484" s="1"/>
      <c r="H484" s="1"/>
      <c r="I484" s="1"/>
      <c r="J484" s="1"/>
      <c r="K484" s="1"/>
      <c r="L484" s="1"/>
      <c r="M484" s="1"/>
      <c r="N484"/>
      <c r="O484"/>
      <c r="P484"/>
      <c r="Q484"/>
      <c r="R484"/>
      <c r="S484"/>
      <c r="T484"/>
      <c r="U484"/>
      <c r="V484"/>
      <c r="W484"/>
      <c r="BA484" s="77"/>
      <c r="BB484" s="1"/>
      <c r="BD484" s="1"/>
      <c r="BE484" s="1"/>
      <c r="BF484" s="1"/>
      <c r="BG484" s="1"/>
    </row>
    <row r="485" spans="7:59">
      <c r="G485" s="1"/>
      <c r="H485" s="1"/>
      <c r="I485" s="1"/>
      <c r="J485" s="1"/>
      <c r="K485" s="1"/>
      <c r="L485" s="1"/>
      <c r="M485" s="1"/>
      <c r="N485"/>
      <c r="O485"/>
      <c r="P485"/>
      <c r="Q485"/>
      <c r="R485"/>
      <c r="S485"/>
      <c r="T485"/>
      <c r="U485"/>
      <c r="V485"/>
      <c r="W485"/>
      <c r="BA485" s="77"/>
      <c r="BB485" s="1"/>
      <c r="BD485" s="1"/>
      <c r="BE485" s="1"/>
      <c r="BF485" s="1"/>
      <c r="BG485" s="1"/>
    </row>
    <row r="486" spans="7:59">
      <c r="G486" s="1"/>
      <c r="H486" s="1"/>
      <c r="I486" s="1"/>
      <c r="J486" s="1"/>
      <c r="K486" s="1"/>
      <c r="L486" s="1"/>
      <c r="M486" s="1"/>
      <c r="N486"/>
      <c r="O486"/>
      <c r="P486"/>
      <c r="Q486"/>
      <c r="R486"/>
      <c r="S486"/>
      <c r="T486"/>
      <c r="U486"/>
      <c r="V486"/>
      <c r="W486"/>
      <c r="BA486" s="77"/>
      <c r="BB486" s="1"/>
      <c r="BD486" s="1"/>
      <c r="BE486" s="1"/>
      <c r="BF486" s="1"/>
      <c r="BG486" s="1"/>
    </row>
    <row r="487" spans="7:59">
      <c r="G487" s="1"/>
      <c r="H487" s="1"/>
      <c r="I487" s="1"/>
      <c r="J487" s="1"/>
      <c r="K487" s="1"/>
      <c r="L487" s="1"/>
      <c r="M487" s="1"/>
      <c r="N487"/>
      <c r="O487"/>
      <c r="P487"/>
      <c r="Q487"/>
      <c r="R487"/>
      <c r="S487"/>
      <c r="T487"/>
      <c r="U487"/>
      <c r="V487"/>
      <c r="W487"/>
      <c r="BA487" s="77"/>
      <c r="BB487" s="1"/>
      <c r="BD487" s="1"/>
      <c r="BE487" s="1"/>
      <c r="BF487" s="1"/>
      <c r="BG487" s="1"/>
    </row>
    <row r="488" spans="7:59">
      <c r="G488" s="1"/>
      <c r="H488" s="1"/>
      <c r="I488" s="1"/>
      <c r="J488" s="1"/>
      <c r="K488" s="1"/>
      <c r="L488" s="1"/>
      <c r="M488" s="1"/>
      <c r="N488"/>
      <c r="O488"/>
      <c r="P488"/>
      <c r="Q488"/>
      <c r="R488"/>
      <c r="S488"/>
      <c r="T488"/>
      <c r="U488"/>
      <c r="V488"/>
      <c r="W488"/>
      <c r="BA488" s="77"/>
      <c r="BB488" s="1"/>
      <c r="BD488" s="1"/>
      <c r="BE488" s="1"/>
      <c r="BF488" s="1"/>
      <c r="BG488" s="1"/>
    </row>
    <row r="489" spans="7:59">
      <c r="G489" s="1"/>
      <c r="H489" s="1"/>
      <c r="I489" s="1"/>
      <c r="J489" s="1"/>
      <c r="K489" s="1"/>
      <c r="L489" s="1"/>
      <c r="M489" s="1"/>
      <c r="N489"/>
      <c r="O489"/>
      <c r="P489"/>
      <c r="Q489"/>
      <c r="R489"/>
      <c r="S489"/>
      <c r="T489"/>
      <c r="U489"/>
      <c r="V489"/>
      <c r="W489"/>
      <c r="BA489" s="77"/>
      <c r="BB489" s="1"/>
      <c r="BD489" s="1"/>
      <c r="BE489" s="1"/>
      <c r="BF489" s="1"/>
      <c r="BG489" s="1"/>
    </row>
    <row r="490" spans="7:59">
      <c r="G490" s="1"/>
      <c r="H490" s="1"/>
      <c r="I490" s="1"/>
      <c r="J490" s="1"/>
      <c r="K490" s="1"/>
      <c r="L490" s="1"/>
      <c r="M490" s="1"/>
      <c r="N490"/>
      <c r="O490"/>
      <c r="P490"/>
      <c r="Q490"/>
      <c r="R490"/>
      <c r="S490"/>
      <c r="T490"/>
      <c r="U490"/>
      <c r="V490"/>
      <c r="W490"/>
      <c r="BA490" s="77"/>
      <c r="BB490" s="1"/>
      <c r="BD490" s="1"/>
      <c r="BE490" s="1"/>
      <c r="BF490" s="1"/>
      <c r="BG490" s="1"/>
    </row>
    <row r="491" spans="7:59">
      <c r="G491" s="1"/>
      <c r="H491" s="1"/>
      <c r="I491" s="1"/>
      <c r="J491" s="1"/>
      <c r="K491" s="1"/>
      <c r="L491" s="1"/>
      <c r="M491" s="1"/>
      <c r="N491"/>
      <c r="O491"/>
      <c r="P491"/>
      <c r="Q491"/>
      <c r="R491"/>
      <c r="S491"/>
      <c r="T491"/>
      <c r="U491"/>
      <c r="V491"/>
      <c r="W491"/>
      <c r="BA491" s="77"/>
      <c r="BB491" s="1"/>
      <c r="BD491" s="1"/>
      <c r="BE491" s="1"/>
      <c r="BF491" s="1"/>
      <c r="BG491" s="1"/>
    </row>
    <row r="492" spans="7:59">
      <c r="G492" s="1"/>
      <c r="H492" s="1"/>
      <c r="I492" s="1"/>
      <c r="J492" s="1"/>
      <c r="K492" s="1"/>
      <c r="L492" s="1"/>
      <c r="M492" s="1"/>
      <c r="N492"/>
      <c r="O492"/>
      <c r="P492"/>
      <c r="Q492"/>
      <c r="R492"/>
      <c r="S492"/>
      <c r="T492"/>
      <c r="U492"/>
      <c r="V492"/>
      <c r="W492"/>
      <c r="BA492" s="77"/>
      <c r="BB492" s="1"/>
      <c r="BD492" s="1"/>
      <c r="BE492" s="1"/>
      <c r="BF492" s="1"/>
      <c r="BG492" s="1"/>
    </row>
    <row r="493" spans="7:59">
      <c r="G493" s="1"/>
      <c r="H493" s="1"/>
      <c r="I493" s="1"/>
      <c r="J493" s="1"/>
      <c r="K493" s="1"/>
      <c r="L493" s="1"/>
      <c r="M493" s="1"/>
      <c r="N493"/>
      <c r="O493"/>
      <c r="P493"/>
      <c r="Q493"/>
      <c r="R493"/>
      <c r="S493"/>
      <c r="T493"/>
      <c r="U493"/>
      <c r="V493"/>
      <c r="W493"/>
      <c r="BA493" s="77"/>
      <c r="BB493" s="1"/>
      <c r="BD493" s="1"/>
      <c r="BE493" s="1"/>
      <c r="BF493" s="1"/>
      <c r="BG493" s="1"/>
    </row>
    <row r="494" spans="7:59">
      <c r="G494" s="1"/>
      <c r="H494" s="1"/>
      <c r="I494" s="1"/>
      <c r="J494" s="1"/>
      <c r="K494" s="1"/>
      <c r="L494" s="1"/>
      <c r="M494" s="1"/>
      <c r="N494"/>
      <c r="O494"/>
      <c r="P494"/>
      <c r="Q494"/>
      <c r="R494"/>
      <c r="S494"/>
      <c r="T494"/>
      <c r="U494"/>
      <c r="V494"/>
      <c r="W494"/>
      <c r="BA494" s="77"/>
      <c r="BB494" s="1"/>
      <c r="BD494" s="1"/>
      <c r="BE494" s="1"/>
      <c r="BF494" s="1"/>
      <c r="BG494" s="1"/>
    </row>
    <row r="495" spans="7:59">
      <c r="G495" s="1"/>
      <c r="H495" s="1"/>
      <c r="I495" s="1"/>
      <c r="J495" s="1"/>
      <c r="K495" s="1"/>
      <c r="L495" s="1"/>
      <c r="M495" s="1"/>
      <c r="N495"/>
      <c r="O495"/>
      <c r="P495"/>
      <c r="Q495"/>
      <c r="R495"/>
      <c r="S495"/>
      <c r="T495"/>
      <c r="U495"/>
      <c r="V495"/>
      <c r="W495"/>
      <c r="BA495" s="77"/>
      <c r="BB495" s="1"/>
      <c r="BD495" s="1"/>
      <c r="BE495" s="1"/>
      <c r="BF495" s="1"/>
      <c r="BG495" s="1"/>
    </row>
    <row r="496" spans="7:59">
      <c r="G496" s="1"/>
      <c r="H496" s="1"/>
      <c r="I496" s="1"/>
      <c r="J496" s="1"/>
      <c r="K496" s="1"/>
      <c r="L496" s="1"/>
      <c r="M496" s="1"/>
      <c r="BA496" s="77"/>
      <c r="BB496" s="1"/>
      <c r="BD496" s="1"/>
      <c r="BE496" s="1"/>
      <c r="BF496" s="1"/>
      <c r="BG496" s="1"/>
    </row>
    <row r="497" spans="1:85">
      <c r="G497" s="1"/>
      <c r="H497" s="1"/>
      <c r="I497" s="1"/>
      <c r="J497" s="1"/>
      <c r="K497" s="1"/>
      <c r="L497" s="1"/>
      <c r="M497" s="1"/>
      <c r="BA497" s="77"/>
      <c r="BB497" s="1"/>
      <c r="BD497" s="1"/>
      <c r="BE497" s="1"/>
      <c r="BF497" s="1"/>
      <c r="BG497" s="1"/>
    </row>
    <row r="498" spans="1:85">
      <c r="G498" s="1"/>
      <c r="H498" s="1"/>
      <c r="I498" s="1"/>
      <c r="J498" s="1"/>
      <c r="K498" s="1"/>
      <c r="L498" s="1"/>
      <c r="M498" s="1"/>
      <c r="BA498" s="77"/>
      <c r="BB498" s="1"/>
      <c r="BD498" s="1"/>
      <c r="BE498" s="1"/>
      <c r="BF498" s="1"/>
      <c r="BG498" s="1"/>
    </row>
    <row r="499" spans="1:85">
      <c r="G499" s="1"/>
      <c r="H499" s="1"/>
      <c r="I499" s="1"/>
      <c r="J499" s="1"/>
      <c r="K499" s="1"/>
      <c r="L499" s="1"/>
      <c r="M499" s="1"/>
      <c r="BA499" s="77"/>
      <c r="BB499" s="1"/>
      <c r="BD499" s="1"/>
      <c r="BE499" s="1"/>
      <c r="BF499" s="1"/>
      <c r="BG499" s="1"/>
    </row>
    <row r="500" spans="1:85">
      <c r="BA500" s="77"/>
      <c r="BB500" s="1"/>
      <c r="BD500" s="1"/>
      <c r="BE500" s="1"/>
      <c r="BF500" s="1"/>
      <c r="BG500" s="1"/>
    </row>
    <row r="504" spans="1:85" s="4" customFormat="1">
      <c r="A504" s="1"/>
      <c r="B504" s="1"/>
      <c r="C504" s="1"/>
      <c r="D504" s="1"/>
      <c r="E504" s="1"/>
      <c r="F504" s="1"/>
      <c r="G504"/>
      <c r="H504"/>
      <c r="I504"/>
      <c r="J504"/>
      <c r="K504" s="2"/>
      <c r="L504" s="2"/>
      <c r="M504" s="3"/>
      <c r="O504" s="1"/>
      <c r="P504" s="5"/>
      <c r="Q504" s="5"/>
      <c r="R504" s="5"/>
      <c r="S504" s="5"/>
      <c r="T504" s="1"/>
      <c r="U504" s="1"/>
      <c r="V504" s="1"/>
      <c r="W504" s="1"/>
      <c r="X504"/>
      <c r="Y504"/>
      <c r="Z504"/>
      <c r="AA504"/>
      <c r="AB504"/>
      <c r="AC504"/>
      <c r="AD504"/>
      <c r="AE504" s="1"/>
      <c r="AF504" s="1"/>
      <c r="AG504" s="1"/>
      <c r="AH504" s="1"/>
      <c r="AI504" s="1"/>
      <c r="AJ504" s="1"/>
      <c r="AK504" s="1"/>
      <c r="BA504" s="6"/>
      <c r="BC504" s="1"/>
      <c r="BD504" s="5"/>
      <c r="BE504" s="5"/>
      <c r="BF504" s="5"/>
      <c r="BG504" s="5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1:85" s="4" customFormat="1">
      <c r="A505" s="1"/>
      <c r="B505" s="1"/>
      <c r="C505" s="1"/>
      <c r="D505" s="1"/>
      <c r="E505" s="1"/>
      <c r="F505" s="1"/>
      <c r="G505"/>
      <c r="H505"/>
      <c r="I505"/>
      <c r="J505"/>
      <c r="K505" s="2"/>
      <c r="L505" s="2"/>
      <c r="M505" s="3"/>
      <c r="O505" s="1"/>
      <c r="P505" s="5"/>
      <c r="Q505" s="5"/>
      <c r="R505" s="5"/>
      <c r="S505" s="5"/>
      <c r="T505" s="1"/>
      <c r="U505" s="1"/>
      <c r="V505" s="1"/>
      <c r="W505" s="1"/>
      <c r="X505"/>
      <c r="Y505"/>
      <c r="Z505"/>
      <c r="AA505"/>
      <c r="AB505"/>
      <c r="AC505"/>
      <c r="AD505"/>
      <c r="AE505" s="1"/>
      <c r="AF505" s="1"/>
      <c r="AG505" s="1"/>
      <c r="AH505" s="1"/>
      <c r="AI505" s="1"/>
      <c r="AJ505" s="1"/>
      <c r="AK505" s="1"/>
      <c r="BA505" s="6"/>
      <c r="BC505" s="1"/>
      <c r="BD505" s="5"/>
      <c r="BE505" s="5"/>
      <c r="BF505" s="5"/>
      <c r="BG505" s="5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1:85" s="4" customFormat="1">
      <c r="A506" s="1"/>
      <c r="B506" s="1"/>
      <c r="C506" s="1"/>
      <c r="D506" s="1"/>
      <c r="E506" s="1"/>
      <c r="F506" s="1"/>
      <c r="G506"/>
      <c r="H506"/>
      <c r="I506"/>
      <c r="J506"/>
      <c r="K506" s="2"/>
      <c r="L506" s="2"/>
      <c r="M506" s="3"/>
      <c r="O506" s="1"/>
      <c r="P506" s="5"/>
      <c r="Q506" s="5"/>
      <c r="R506" s="5"/>
      <c r="S506" s="5"/>
      <c r="T506" s="1"/>
      <c r="U506" s="1"/>
      <c r="V506" s="1"/>
      <c r="W506" s="1"/>
      <c r="X506"/>
      <c r="Y506"/>
      <c r="Z506"/>
      <c r="AA506"/>
      <c r="AB506"/>
      <c r="AC506"/>
      <c r="AD506"/>
      <c r="AE506" s="1"/>
      <c r="AF506" s="1"/>
      <c r="AG506" s="1"/>
      <c r="AH506" s="1"/>
      <c r="AI506" s="1"/>
      <c r="AJ506" s="1"/>
      <c r="AK506" s="1"/>
      <c r="BA506" s="6"/>
      <c r="BC506" s="1"/>
      <c r="BD506" s="5"/>
      <c r="BE506" s="5"/>
      <c r="BF506" s="5"/>
      <c r="BG506" s="5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1:85" s="4" customFormat="1">
      <c r="A507" s="1"/>
      <c r="B507" s="1"/>
      <c r="C507" s="1"/>
      <c r="D507" s="1"/>
      <c r="E507" s="1"/>
      <c r="F507" s="1"/>
      <c r="G507"/>
      <c r="H507"/>
      <c r="I507"/>
      <c r="J507"/>
      <c r="K507" s="2"/>
      <c r="L507" s="2"/>
      <c r="M507" s="3"/>
      <c r="O507" s="1"/>
      <c r="P507" s="5"/>
      <c r="Q507" s="5"/>
      <c r="R507" s="5"/>
      <c r="S507" s="5"/>
      <c r="T507" s="1"/>
      <c r="U507" s="1"/>
      <c r="V507" s="1"/>
      <c r="W507" s="1"/>
      <c r="X507"/>
      <c r="Y507"/>
      <c r="Z507"/>
      <c r="AA507"/>
      <c r="AB507"/>
      <c r="AC507"/>
      <c r="AD507"/>
      <c r="AE507" s="1"/>
      <c r="AF507" s="1"/>
      <c r="AG507" s="1"/>
      <c r="AH507" s="1"/>
      <c r="AI507" s="1"/>
      <c r="AJ507" s="1"/>
      <c r="AK507" s="1"/>
      <c r="BA507" s="6"/>
      <c r="BC507" s="1"/>
      <c r="BD507" s="5"/>
      <c r="BE507" s="5"/>
      <c r="BF507" s="5"/>
      <c r="BG507" s="5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1:85" s="4" customFormat="1">
      <c r="A508" s="1"/>
      <c r="B508" s="1"/>
      <c r="C508" s="1"/>
      <c r="D508" s="1"/>
      <c r="E508" s="1"/>
      <c r="F508" s="1"/>
      <c r="G508"/>
      <c r="H508"/>
      <c r="I508"/>
      <c r="J508"/>
      <c r="K508" s="2"/>
      <c r="L508" s="2"/>
      <c r="M508" s="3"/>
      <c r="O508" s="1"/>
      <c r="P508" s="5"/>
      <c r="Q508" s="5"/>
      <c r="R508" s="5"/>
      <c r="S508" s="5"/>
      <c r="T508" s="1"/>
      <c r="U508" s="1"/>
      <c r="V508" s="1"/>
      <c r="W508" s="1"/>
      <c r="X508"/>
      <c r="Y508"/>
      <c r="Z508"/>
      <c r="AA508"/>
      <c r="AB508"/>
      <c r="AC508"/>
      <c r="AD508"/>
      <c r="AE508" s="1"/>
      <c r="AF508" s="1"/>
      <c r="AG508" s="1"/>
      <c r="AH508" s="1"/>
      <c r="AI508" s="1"/>
      <c r="AJ508" s="1"/>
      <c r="AK508" s="1"/>
      <c r="BA508" s="6"/>
      <c r="BC508" s="1"/>
      <c r="BD508" s="5"/>
      <c r="BE508" s="5"/>
      <c r="BF508" s="5"/>
      <c r="BG508" s="5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</sheetData>
  <sheetProtection sheet="1" objects="1" scenarios="1"/>
  <mergeCells count="22">
    <mergeCell ref="AT81:AT82"/>
    <mergeCell ref="BS9:BY10"/>
    <mergeCell ref="B10:C16"/>
    <mergeCell ref="BS16:CA17"/>
    <mergeCell ref="B17:C19"/>
    <mergeCell ref="B20:C20"/>
    <mergeCell ref="N2:AK2"/>
    <mergeCell ref="B9:C9"/>
    <mergeCell ref="O190:Q190"/>
    <mergeCell ref="R190:T190"/>
    <mergeCell ref="U190:W190"/>
    <mergeCell ref="X190:Z190"/>
    <mergeCell ref="AA190:AC190"/>
    <mergeCell ref="AD190:AF190"/>
    <mergeCell ref="AJ133:AK133"/>
    <mergeCell ref="X133:Y133"/>
    <mergeCell ref="AA133:AB133"/>
    <mergeCell ref="AT153:AT154"/>
    <mergeCell ref="AV153:AW154"/>
    <mergeCell ref="X121:AH127"/>
    <mergeCell ref="AE132:AF132"/>
    <mergeCell ref="AG190:AG191"/>
  </mergeCells>
  <phoneticPr fontId="9" type="noConversion"/>
  <conditionalFormatting sqref="O10:U39">
    <cfRule type="cellIs" dxfId="109" priority="81" operator="equal">
      <formula>"야"</formula>
    </cfRule>
  </conditionalFormatting>
  <conditionalFormatting sqref="V45:HB74">
    <cfRule type="expression" dxfId="108" priority="79">
      <formula>COLUMN()-$N$2=COLUMN($BC$44)</formula>
    </cfRule>
  </conditionalFormatting>
  <conditionalFormatting sqref="J10:K19">
    <cfRule type="expression" dxfId="107" priority="74">
      <formula>$D10="-"</formula>
    </cfRule>
  </conditionalFormatting>
  <conditionalFormatting sqref="AQ153:AS184">
    <cfRule type="expression" dxfId="106" priority="71">
      <formula>AQ$81=""</formula>
    </cfRule>
  </conditionalFormatting>
  <conditionalFormatting sqref="AQ226:AS242">
    <cfRule type="expression" dxfId="105" priority="66">
      <formula>AQ$81=""</formula>
    </cfRule>
  </conditionalFormatting>
  <conditionalFormatting sqref="AQ262:AS278">
    <cfRule type="expression" dxfId="104" priority="63">
      <formula>AQ$81=""</formula>
    </cfRule>
  </conditionalFormatting>
  <conditionalFormatting sqref="O155:AT184 O228:AS257 O264:AS293 P119:P148 O192:Z221 AG192:AG221">
    <cfRule type="cellIs" dxfId="103" priority="62" operator="lessThanOrEqual">
      <formula>0</formula>
    </cfRule>
  </conditionalFormatting>
  <conditionalFormatting sqref="O154:AS154 O227:AS227 O263:AS263">
    <cfRule type="expression" dxfId="102" priority="77">
      <formula>OR(O154="일",O154="휴")</formula>
    </cfRule>
    <cfRule type="expression" dxfId="101" priority="78">
      <formula>O154="토"</formula>
    </cfRule>
  </conditionalFormatting>
  <conditionalFormatting sqref="E17:I19 E10:F16 H10:I16">
    <cfRule type="expression" dxfId="100" priority="59">
      <formula>$D10=""</formula>
    </cfRule>
  </conditionalFormatting>
  <conditionalFormatting sqref="G10:G16">
    <cfRule type="expression" dxfId="99" priority="58">
      <formula>$D10=""</formula>
    </cfRule>
  </conditionalFormatting>
  <conditionalFormatting sqref="O83:AS112">
    <cfRule type="cellIs" dxfId="98" priority="32" operator="notEqual">
      <formula>BO83</formula>
    </cfRule>
    <cfRule type="cellIs" dxfId="97" priority="56" operator="equal">
      <formula>"야"</formula>
    </cfRule>
  </conditionalFormatting>
  <conditionalFormatting sqref="O82:AS82">
    <cfRule type="expression" dxfId="96" priority="54">
      <formula>OR(O82="일",O82="휴")</formula>
    </cfRule>
    <cfRule type="expression" dxfId="95" priority="55">
      <formula>O82="토"</formula>
    </cfRule>
  </conditionalFormatting>
  <conditionalFormatting sqref="AQ81:AS112">
    <cfRule type="expression" dxfId="94" priority="50">
      <formula>AQ$81=""</formula>
    </cfRule>
  </conditionalFormatting>
  <conditionalFormatting sqref="N10:U39">
    <cfRule type="expression" dxfId="93" priority="80">
      <formula>ROW()-$N$7&gt;ROW($N$9)</formula>
    </cfRule>
    <cfRule type="expression" dxfId="92" priority="82">
      <formula>ROW()-$N$7=ROW($N$9)</formula>
    </cfRule>
  </conditionalFormatting>
  <conditionalFormatting sqref="N45:HB74">
    <cfRule type="expression" dxfId="91" priority="75">
      <formula>ROW()-$N$7&gt;ROW($N$44)</formula>
    </cfRule>
    <cfRule type="expression" dxfId="90" priority="76">
      <formula>ROW()-$N$7=ROW($N$44)</formula>
    </cfRule>
  </conditionalFormatting>
  <conditionalFormatting sqref="N83:AS112">
    <cfRule type="expression" dxfId="89" priority="51">
      <formula>ROW()-$N$7&gt;ROW($N$82)</formula>
    </cfRule>
    <cfRule type="expression" dxfId="88" priority="53">
      <formula>ROW()-$N$7=ROW($N$82)</formula>
    </cfRule>
  </conditionalFormatting>
  <conditionalFormatting sqref="N119:P148">
    <cfRule type="expression" dxfId="87" priority="60">
      <formula>ROW()-$N$7&gt;ROW($N$118)</formula>
    </cfRule>
    <cfRule type="expression" dxfId="86" priority="61">
      <formula>ROW()-$N$7=ROW($N$118)</formula>
    </cfRule>
  </conditionalFormatting>
  <conditionalFormatting sqref="N228:AS257">
    <cfRule type="expression" dxfId="85" priority="67">
      <formula>ROW()-$N$7&gt;ROW($N$227)</formula>
    </cfRule>
    <cfRule type="expression" dxfId="84" priority="68">
      <formula>ROW()-$N$7=ROW($N$227)</formula>
    </cfRule>
  </conditionalFormatting>
  <conditionalFormatting sqref="N264:AS293">
    <cfRule type="expression" dxfId="83" priority="64">
      <formula>ROW()-$N$7&gt;ROW($N$263)</formula>
    </cfRule>
    <cfRule type="expression" dxfId="82" priority="65">
      <formula>ROW()-$N$7=ROW($N$263)</formula>
    </cfRule>
  </conditionalFormatting>
  <conditionalFormatting sqref="BO83:CS112">
    <cfRule type="cellIs" dxfId="81" priority="42" operator="equal">
      <formula>"야"</formula>
    </cfRule>
  </conditionalFormatting>
  <conditionalFormatting sqref="BO82:CS82">
    <cfRule type="expression" dxfId="80" priority="40">
      <formula>OR(BO82="일",BO82="휴")</formula>
    </cfRule>
    <cfRule type="expression" dxfId="79" priority="41">
      <formula>BO82="토"</formula>
    </cfRule>
  </conditionalFormatting>
  <conditionalFormatting sqref="CQ81:CS112">
    <cfRule type="expression" dxfId="78" priority="36">
      <formula>CQ$81=""</formula>
    </cfRule>
  </conditionalFormatting>
  <conditionalFormatting sqref="BN83:CS112">
    <cfRule type="expression" dxfId="77" priority="37">
      <formula>ROW()-$N$7&gt;ROW($BN$82)</formula>
    </cfRule>
    <cfRule type="expression" dxfId="76" priority="39">
      <formula>ROW()-$N$7=ROW($BN$82)</formula>
    </cfRule>
  </conditionalFormatting>
  <conditionalFormatting sqref="CQ81:CS81">
    <cfRule type="expression" dxfId="75" priority="33">
      <formula>CQ$81=""</formula>
    </cfRule>
  </conditionalFormatting>
  <conditionalFormatting sqref="CP81:CS81">
    <cfRule type="expression" dxfId="74" priority="34">
      <formula>COLUMN()-COLUMN($BN$81)&gt;DAY(EOMONTH(DATE($N$78,$O$78,1),0))</formula>
    </cfRule>
    <cfRule type="expression" dxfId="73" priority="35">
      <formula>COLUMN()-COLUMN($BN$81)=DAY(EOMONTH(DATE($N$78,$O$78,1),0))</formula>
    </cfRule>
  </conditionalFormatting>
  <conditionalFormatting sqref="CQ153:CS169">
    <cfRule type="expression" dxfId="72" priority="27">
      <formula>CQ$81=""</formula>
    </cfRule>
  </conditionalFormatting>
  <conditionalFormatting sqref="BO155:CS184">
    <cfRule type="cellIs" dxfId="71" priority="26" operator="lessThanOrEqual">
      <formula>0</formula>
    </cfRule>
  </conditionalFormatting>
  <conditionalFormatting sqref="BO154:CS154">
    <cfRule type="expression" dxfId="70" priority="30">
      <formula>OR(BO154="일",BO154="휴")</formula>
    </cfRule>
    <cfRule type="expression" dxfId="69" priority="31">
      <formula>BO154="토"</formula>
    </cfRule>
  </conditionalFormatting>
  <conditionalFormatting sqref="BN155:CS184">
    <cfRule type="expression" dxfId="68" priority="28">
      <formula>ROW()-$N$7&gt;ROW($N$154)</formula>
    </cfRule>
    <cfRule type="expression" dxfId="67" priority="29">
      <formula>ROW()-$N$7=ROW($N$154)</formula>
    </cfRule>
  </conditionalFormatting>
  <conditionalFormatting sqref="O155:AS184">
    <cfRule type="cellIs" dxfId="66" priority="25" operator="notEqual">
      <formula>BO155</formula>
    </cfRule>
  </conditionalFormatting>
  <conditionalFormatting sqref="HC45:HP74">
    <cfRule type="expression" dxfId="65" priority="24">
      <formula>COLUMN()-$N$2=COLUMN($BC$44)</formula>
    </cfRule>
  </conditionalFormatting>
  <conditionalFormatting sqref="HC45:HP74">
    <cfRule type="expression" dxfId="64" priority="22">
      <formula>ROW()-$N$7&gt;ROW($N$44)</formula>
    </cfRule>
    <cfRule type="expression" dxfId="63" priority="23">
      <formula>ROW()-$N$7=ROW($N$44)</formula>
    </cfRule>
  </conditionalFormatting>
  <conditionalFormatting sqref="AP81:AS112">
    <cfRule type="expression" dxfId="62" priority="52">
      <formula>COLUMN()-COLUMN($N$81)&gt;DAY(EOMONTH(DATE($N$78,$O$78,1),0))</formula>
    </cfRule>
    <cfRule type="expression" dxfId="61" priority="57">
      <formula>COLUMN()-COLUMN($N$81)=DAY(EOMONTH(DATE($N$78,$O$78,1),0))</formula>
    </cfRule>
  </conditionalFormatting>
  <conditionalFormatting sqref="CP82:CS112">
    <cfRule type="expression" dxfId="60" priority="38">
      <formula>COLUMN()-COLUMN($BN$81)&gt;DAY(EOMONTH(DATE($N$78,$O$78,1),0))</formula>
    </cfRule>
  </conditionalFormatting>
  <conditionalFormatting sqref="CP81:CS112">
    <cfRule type="expression" dxfId="59" priority="43">
      <formula>COLUMN()-COLUMN($BN$81)=DAY(EOMONTH(DATE($N$78,$O$78,1),0))</formula>
    </cfRule>
  </conditionalFormatting>
  <conditionalFormatting sqref="AA192:AC221">
    <cfRule type="cellIs" dxfId="58" priority="16" operator="lessThanOrEqual">
      <formula>0</formula>
    </cfRule>
  </conditionalFormatting>
  <conditionalFormatting sqref="AA192:AC221">
    <cfRule type="expression" dxfId="57" priority="17">
      <formula>ROW()-$N$7&gt;ROW($N$191)</formula>
    </cfRule>
    <cfRule type="expression" dxfId="56" priority="18">
      <formula>ROW()-$N$7=ROW($N$191)</formula>
    </cfRule>
  </conditionalFormatting>
  <conditionalFormatting sqref="AD192:AF221">
    <cfRule type="cellIs" dxfId="55" priority="13" operator="lessThanOrEqual">
      <formula>0</formula>
    </cfRule>
  </conditionalFormatting>
  <conditionalFormatting sqref="AD192:AF221">
    <cfRule type="expression" dxfId="54" priority="14">
      <formula>ROW()-$N$7&gt;ROW($N$191)</formula>
    </cfRule>
    <cfRule type="expression" dxfId="53" priority="15">
      <formula>ROW()-$N$7=ROW($N$191)</formula>
    </cfRule>
  </conditionalFormatting>
  <conditionalFormatting sqref="N192:AG221">
    <cfRule type="expression" dxfId="52" priority="69">
      <formula>ROW()-$N$7&gt;ROW($N$191)</formula>
    </cfRule>
    <cfRule type="expression" dxfId="51" priority="70">
      <formula>ROW()-$N$7=ROW($N$191)</formula>
    </cfRule>
  </conditionalFormatting>
  <conditionalFormatting sqref="O9:U9">
    <cfRule type="cellIs" dxfId="50" priority="11" operator="equal">
      <formula>"토"</formula>
    </cfRule>
    <cfRule type="cellIs" dxfId="49" priority="12" operator="equal">
      <formula>"일"</formula>
    </cfRule>
  </conditionalFormatting>
  <conditionalFormatting sqref="N155:AT184">
    <cfRule type="expression" dxfId="48" priority="72">
      <formula>ROW()-$N$7&gt;ROW($N$154)</formula>
    </cfRule>
    <cfRule type="expression" dxfId="47" priority="73">
      <formula>ROW()-$N$7=ROW($N$154)</formula>
    </cfRule>
  </conditionalFormatting>
  <conditionalFormatting sqref="AT83:AT112">
    <cfRule type="cellIs" dxfId="46" priority="10" operator="greaterThan">
      <formula>20</formula>
    </cfRule>
  </conditionalFormatting>
  <conditionalFormatting sqref="R119:S148 U119:U148">
    <cfRule type="cellIs" dxfId="45" priority="9" operator="lessThanOrEqual">
      <formula>0</formula>
    </cfRule>
  </conditionalFormatting>
  <conditionalFormatting sqref="R119:S148 U119:U148">
    <cfRule type="expression" dxfId="44" priority="7">
      <formula>ROW()-$N$7&gt;ROW($N$118)</formula>
    </cfRule>
    <cfRule type="expression" dxfId="43" priority="8">
      <formula>ROW()-$N$7=ROW($N$118)</formula>
    </cfRule>
  </conditionalFormatting>
  <conditionalFormatting sqref="Q119:Q148">
    <cfRule type="cellIs" dxfId="42" priority="6" operator="lessThanOrEqual">
      <formula>0</formula>
    </cfRule>
  </conditionalFormatting>
  <conditionalFormatting sqref="Q119:Q148">
    <cfRule type="expression" dxfId="41" priority="4">
      <formula>ROW()-$N$7&gt;ROW($N$118)</formula>
    </cfRule>
    <cfRule type="expression" dxfId="40" priority="5">
      <formula>ROW()-$N$7=ROW($N$118)</formula>
    </cfRule>
  </conditionalFormatting>
  <conditionalFormatting sqref="T119:T148">
    <cfRule type="cellIs" dxfId="39" priority="3" operator="lessThanOrEqual">
      <formula>0</formula>
    </cfRule>
  </conditionalFormatting>
  <conditionalFormatting sqref="T119:T148">
    <cfRule type="expression" dxfId="38" priority="1">
      <formula>ROW()-$N$7&gt;ROW($N$118)</formula>
    </cfRule>
    <cfRule type="expression" dxfId="37" priority="2">
      <formula>ROW()-$N$7=ROW($N$118)</formula>
    </cfRule>
  </conditionalFormatting>
  <dataValidations count="6">
    <dataValidation type="whole" allowBlank="1" showInputMessage="1" showErrorMessage="1" error="'월' 문자는 빼고_x000a_1부터 12까지의 숫자만 입력하십시오." sqref="O78" xr:uid="{00000000-0002-0000-0100-000000000000}">
      <formula1>1</formula1>
      <formula2>12</formula2>
    </dataValidation>
    <dataValidation type="whole" allowBlank="1" showInputMessage="1" showErrorMessage="1" error="'년' 문자는 빼고_x000a_숫자만 입력하십시오." sqref="N78" xr:uid="{00000000-0002-0000-0100-000001000000}">
      <formula1>2017</formula1>
      <formula2>9999</formula2>
    </dataValidation>
    <dataValidation type="list" allowBlank="1" showInputMessage="1" showErrorMessage="1" error="목록에서 선택하십시오." promptTitle="기산점 선택" prompt="목록에서 1주의 기산점을 선택하십시오." sqref="E2" xr:uid="{00000000-0002-0000-0100-000002000000}">
      <formula1>"일요일,월요일,1일"</formula1>
    </dataValidation>
    <dataValidation type="list" allowBlank="1" showInputMessage="1" showErrorMessage="1" prompt="산입한다면 '예' / 산입하지 않는다면 '아니오'를 선택하십시오." sqref="H3" xr:uid="{00000000-0002-0000-0100-000003000000}">
      <formula1>"예,아니오"</formula1>
    </dataValidation>
    <dataValidation type="list" allowBlank="1" showInputMessage="1" showErrorMessage="1" sqref="E25" xr:uid="{00000000-0002-0000-0100-000004000000}">
      <formula1>"일반,유연"</formula1>
    </dataValidation>
    <dataValidation type="list" allowBlank="1" showInputMessage="1" showErrorMessage="1" sqref="AE132:AF132" xr:uid="{C939E387-C230-430D-9AAC-820C5B3CE99D}">
      <formula1>"역일수,역일수-휴일수"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BBE4-00D2-41AD-B15C-977CE85A838E}">
  <dimension ref="B2:DI306"/>
  <sheetViews>
    <sheetView showGridLines="0" showRowColHeaders="0" topLeftCell="J1" workbookViewId="0">
      <selection activeCell="N72" sqref="N72"/>
    </sheetView>
  </sheetViews>
  <sheetFormatPr defaultRowHeight="15" customHeight="1"/>
  <cols>
    <col min="2" max="2" width="10.28515625" bestFit="1" customWidth="1"/>
    <col min="3" max="12" width="9.140625" customWidth="1"/>
    <col min="15" max="45" width="4.7109375" customWidth="1"/>
    <col min="46" max="46" width="7" customWidth="1"/>
    <col min="49" max="52" width="7" customWidth="1"/>
    <col min="55" max="56" width="0" hidden="1" customWidth="1"/>
    <col min="58" max="113" width="6.7109375" customWidth="1"/>
  </cols>
  <sheetData>
    <row r="2" ht="15" hidden="1" customHeight="1"/>
    <row r="3" ht="15" hidden="1" customHeight="1"/>
    <row r="4" ht="15" hidden="1" customHeight="1"/>
    <row r="5" ht="15" hidden="1" customHeight="1"/>
    <row r="6" ht="15" hidden="1" customHeight="1"/>
    <row r="7" ht="15" hidden="1" customHeight="1"/>
    <row r="8" ht="15" hidden="1" customHeight="1"/>
    <row r="9" ht="15" hidden="1" customHeight="1"/>
    <row r="10" ht="15" hidden="1" customHeight="1"/>
    <row r="11" ht="15" hidden="1" customHeight="1"/>
    <row r="12" ht="15" hidden="1" customHeight="1"/>
    <row r="13" ht="15" hidden="1" customHeight="1"/>
    <row r="14" ht="15" hidden="1" customHeight="1"/>
    <row r="15" ht="15" hidden="1" customHeight="1"/>
    <row r="16" ht="15" hidden="1" customHeight="1"/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  <row r="31" ht="15" hidden="1" customHeight="1"/>
    <row r="32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spans="13:113" ht="15" hidden="1" customHeight="1"/>
    <row r="66" spans="13:113" ht="15" hidden="1" customHeight="1"/>
    <row r="67" spans="13:113" ht="15" hidden="1" customHeight="1"/>
    <row r="68" spans="13:113" ht="15" hidden="1" customHeight="1"/>
    <row r="69" spans="13:113" ht="15" hidden="1" customHeight="1"/>
    <row r="70" spans="13:113" ht="15" hidden="1" customHeight="1"/>
    <row r="71" spans="13:113" ht="15" hidden="1" customHeight="1"/>
    <row r="72" spans="13:113" ht="15" customHeight="1">
      <c r="M72" s="234" t="s">
        <v>95</v>
      </c>
      <c r="N72" s="235"/>
      <c r="O72" s="395" t="s">
        <v>96</v>
      </c>
      <c r="P72" s="396"/>
      <c r="Q72" s="82" t="s">
        <v>97</v>
      </c>
      <c r="R72" s="236"/>
      <c r="S72" s="236"/>
      <c r="T72" s="236"/>
      <c r="U72" s="236"/>
      <c r="V72" s="236"/>
      <c r="W72" s="236"/>
      <c r="Y72" s="236"/>
      <c r="Z72" s="236"/>
      <c r="AA72" s="236"/>
      <c r="AB72" s="236"/>
      <c r="AD72" s="237" t="s">
        <v>98</v>
      </c>
      <c r="AE72" s="238">
        <f ca="1">AM76</f>
        <v>0</v>
      </c>
      <c r="AF72" s="236"/>
      <c r="AG72" s="82" t="s">
        <v>99</v>
      </c>
      <c r="AH72" s="236"/>
      <c r="AI72" s="236"/>
      <c r="AJ72" s="236"/>
      <c r="AK72" s="236"/>
      <c r="AL72" s="236"/>
      <c r="AM72" s="236"/>
    </row>
    <row r="73" spans="13:113" ht="15" customHeight="1"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</row>
    <row r="74" spans="13:113" ht="15" customHeight="1">
      <c r="M74" s="239" t="s">
        <v>100</v>
      </c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1"/>
    </row>
    <row r="75" spans="13:113" ht="15" customHeight="1">
      <c r="M75" s="242" t="s">
        <v>101</v>
      </c>
      <c r="N75" s="243">
        <f t="shared" ref="N75:AM75" ca="1" si="0">IFERROR(INDIRECT(N74&amp;"!N7"),0)</f>
        <v>0</v>
      </c>
      <c r="O75" s="243">
        <f t="shared" ca="1" si="0"/>
        <v>0</v>
      </c>
      <c r="P75" s="243">
        <f t="shared" ca="1" si="0"/>
        <v>0</v>
      </c>
      <c r="Q75" s="243">
        <f t="shared" ca="1" si="0"/>
        <v>0</v>
      </c>
      <c r="R75" s="243">
        <f t="shared" ca="1" si="0"/>
        <v>0</v>
      </c>
      <c r="S75" s="243">
        <f t="shared" ca="1" si="0"/>
        <v>0</v>
      </c>
      <c r="T75" s="243">
        <f t="shared" ca="1" si="0"/>
        <v>0</v>
      </c>
      <c r="U75" s="243">
        <f t="shared" ca="1" si="0"/>
        <v>0</v>
      </c>
      <c r="V75" s="243">
        <f t="shared" ca="1" si="0"/>
        <v>0</v>
      </c>
      <c r="W75" s="243">
        <f t="shared" ca="1" si="0"/>
        <v>0</v>
      </c>
      <c r="X75" s="243">
        <f t="shared" ca="1" si="0"/>
        <v>0</v>
      </c>
      <c r="Y75" s="243">
        <f t="shared" ca="1" si="0"/>
        <v>0</v>
      </c>
      <c r="Z75" s="243">
        <f t="shared" ca="1" si="0"/>
        <v>0</v>
      </c>
      <c r="AA75" s="243">
        <f t="shared" ca="1" si="0"/>
        <v>0</v>
      </c>
      <c r="AB75" s="243">
        <f t="shared" ca="1" si="0"/>
        <v>0</v>
      </c>
      <c r="AC75" s="243">
        <f t="shared" ca="1" si="0"/>
        <v>0</v>
      </c>
      <c r="AD75" s="243">
        <f t="shared" ca="1" si="0"/>
        <v>0</v>
      </c>
      <c r="AE75" s="243">
        <f t="shared" ca="1" si="0"/>
        <v>0</v>
      </c>
      <c r="AF75" s="243">
        <f t="shared" ca="1" si="0"/>
        <v>0</v>
      </c>
      <c r="AG75" s="243">
        <f t="shared" ca="1" si="0"/>
        <v>0</v>
      </c>
      <c r="AH75" s="243">
        <f t="shared" ca="1" si="0"/>
        <v>0</v>
      </c>
      <c r="AI75" s="243">
        <f t="shared" ca="1" si="0"/>
        <v>0</v>
      </c>
      <c r="AJ75" s="243">
        <f t="shared" ca="1" si="0"/>
        <v>0</v>
      </c>
      <c r="AK75" s="243">
        <f t="shared" ca="1" si="0"/>
        <v>0</v>
      </c>
      <c r="AL75" s="243">
        <f t="shared" ca="1" si="0"/>
        <v>0</v>
      </c>
      <c r="AM75" s="244">
        <f t="shared" ca="1" si="0"/>
        <v>0</v>
      </c>
    </row>
    <row r="76" spans="13:113" ht="15" customHeight="1">
      <c r="M76" s="245" t="s">
        <v>102</v>
      </c>
      <c r="N76" s="246">
        <f ca="1">N75</f>
        <v>0</v>
      </c>
      <c r="O76" s="246">
        <f ca="1">N76+O75</f>
        <v>0</v>
      </c>
      <c r="P76" s="246">
        <f t="shared" ref="P76:AM76" ca="1" si="1">O76+P75</f>
        <v>0</v>
      </c>
      <c r="Q76" s="246">
        <f ca="1">P76+Q75</f>
        <v>0</v>
      </c>
      <c r="R76" s="246">
        <f t="shared" ca="1" si="1"/>
        <v>0</v>
      </c>
      <c r="S76" s="246">
        <f t="shared" ca="1" si="1"/>
        <v>0</v>
      </c>
      <c r="T76" s="246">
        <f t="shared" ca="1" si="1"/>
        <v>0</v>
      </c>
      <c r="U76" s="246">
        <f t="shared" ca="1" si="1"/>
        <v>0</v>
      </c>
      <c r="V76" s="246">
        <f t="shared" ca="1" si="1"/>
        <v>0</v>
      </c>
      <c r="W76" s="246">
        <f t="shared" ca="1" si="1"/>
        <v>0</v>
      </c>
      <c r="X76" s="246">
        <f t="shared" ca="1" si="1"/>
        <v>0</v>
      </c>
      <c r="Y76" s="246">
        <f t="shared" ca="1" si="1"/>
        <v>0</v>
      </c>
      <c r="Z76" s="246">
        <f t="shared" ca="1" si="1"/>
        <v>0</v>
      </c>
      <c r="AA76" s="246">
        <f t="shared" ca="1" si="1"/>
        <v>0</v>
      </c>
      <c r="AB76" s="246">
        <f t="shared" ca="1" si="1"/>
        <v>0</v>
      </c>
      <c r="AC76" s="246">
        <f t="shared" ca="1" si="1"/>
        <v>0</v>
      </c>
      <c r="AD76" s="246">
        <f t="shared" ca="1" si="1"/>
        <v>0</v>
      </c>
      <c r="AE76" s="246">
        <f t="shared" ca="1" si="1"/>
        <v>0</v>
      </c>
      <c r="AF76" s="246">
        <f t="shared" ca="1" si="1"/>
        <v>0</v>
      </c>
      <c r="AG76" s="246">
        <f t="shared" ca="1" si="1"/>
        <v>0</v>
      </c>
      <c r="AH76" s="246">
        <f t="shared" ca="1" si="1"/>
        <v>0</v>
      </c>
      <c r="AI76" s="246">
        <f t="shared" ca="1" si="1"/>
        <v>0</v>
      </c>
      <c r="AJ76" s="246">
        <f t="shared" ca="1" si="1"/>
        <v>0</v>
      </c>
      <c r="AK76" s="246">
        <f t="shared" ca="1" si="1"/>
        <v>0</v>
      </c>
      <c r="AL76" s="246">
        <f t="shared" ca="1" si="1"/>
        <v>0</v>
      </c>
      <c r="AM76" s="247">
        <f t="shared" ca="1" si="1"/>
        <v>0</v>
      </c>
    </row>
    <row r="77" spans="13:113" s="9" customFormat="1" ht="15" hidden="1" customHeight="1">
      <c r="M77" s="248"/>
      <c r="N77" s="248">
        <f>COLUMN()</f>
        <v>14</v>
      </c>
      <c r="O77" s="248">
        <f>COLUMN()</f>
        <v>15</v>
      </c>
      <c r="P77" s="248">
        <f>COLUMN()</f>
        <v>16</v>
      </c>
      <c r="Q77" s="248">
        <f>COLUMN()</f>
        <v>17</v>
      </c>
      <c r="R77" s="248">
        <f>COLUMN()</f>
        <v>18</v>
      </c>
      <c r="S77" s="248">
        <f>COLUMN()</f>
        <v>19</v>
      </c>
      <c r="T77" s="248">
        <f>COLUMN()</f>
        <v>20</v>
      </c>
      <c r="U77" s="248">
        <f>COLUMN()</f>
        <v>21</v>
      </c>
      <c r="V77" s="248">
        <f>COLUMN()</f>
        <v>22</v>
      </c>
      <c r="W77" s="248">
        <f>COLUMN()</f>
        <v>23</v>
      </c>
      <c r="X77" s="248">
        <f>COLUMN()</f>
        <v>24</v>
      </c>
      <c r="Y77" s="248">
        <f>COLUMN()</f>
        <v>25</v>
      </c>
      <c r="Z77" s="248">
        <f>COLUMN()</f>
        <v>26</v>
      </c>
      <c r="AA77" s="248">
        <f>COLUMN()</f>
        <v>27</v>
      </c>
      <c r="AB77" s="248">
        <f>COLUMN()</f>
        <v>28</v>
      </c>
      <c r="AC77" s="248">
        <f>COLUMN()</f>
        <v>29</v>
      </c>
      <c r="AD77" s="248">
        <f>COLUMN()</f>
        <v>30</v>
      </c>
      <c r="AE77" s="248">
        <f>COLUMN()</f>
        <v>31</v>
      </c>
      <c r="AF77" s="248">
        <f>COLUMN()</f>
        <v>32</v>
      </c>
      <c r="AG77" s="248">
        <f>COLUMN()</f>
        <v>33</v>
      </c>
      <c r="AH77" s="248">
        <f>COLUMN()</f>
        <v>34</v>
      </c>
      <c r="AI77" s="248">
        <f>COLUMN()</f>
        <v>35</v>
      </c>
      <c r="AJ77" s="248">
        <f>COLUMN()</f>
        <v>36</v>
      </c>
      <c r="AK77" s="248">
        <f>COLUMN()</f>
        <v>37</v>
      </c>
      <c r="AL77" s="248">
        <f>COLUMN()</f>
        <v>38</v>
      </c>
      <c r="AM77" s="248">
        <f>COLUMN()</f>
        <v>39</v>
      </c>
    </row>
    <row r="78" spans="13:113" ht="15" hidden="1" customHeight="1"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</row>
    <row r="80" spans="13:113" ht="15" hidden="1" customHeight="1">
      <c r="AQ80" s="224">
        <v>29</v>
      </c>
      <c r="AR80" s="224">
        <v>30</v>
      </c>
      <c r="AS80" s="224">
        <v>31</v>
      </c>
      <c r="BD80" s="9"/>
      <c r="BE80" s="250">
        <f>ROW(M81)</f>
        <v>81</v>
      </c>
      <c r="BF80" s="9">
        <f>BE80+1</f>
        <v>82</v>
      </c>
      <c r="BG80" s="251">
        <f t="shared" ref="BG80:DI80" si="2">BF80+1</f>
        <v>83</v>
      </c>
      <c r="BH80" s="251">
        <f t="shared" si="2"/>
        <v>84</v>
      </c>
      <c r="BI80" s="251">
        <f t="shared" si="2"/>
        <v>85</v>
      </c>
      <c r="BJ80" s="251">
        <f t="shared" si="2"/>
        <v>86</v>
      </c>
      <c r="BK80" s="251">
        <f t="shared" si="2"/>
        <v>87</v>
      </c>
      <c r="BL80" s="251">
        <f t="shared" si="2"/>
        <v>88</v>
      </c>
      <c r="BM80" s="251">
        <f t="shared" si="2"/>
        <v>89</v>
      </c>
      <c r="BN80" s="251">
        <f t="shared" si="2"/>
        <v>90</v>
      </c>
      <c r="BO80" s="251">
        <f t="shared" si="2"/>
        <v>91</v>
      </c>
      <c r="BP80" s="251">
        <f t="shared" si="2"/>
        <v>92</v>
      </c>
      <c r="BQ80" s="251">
        <f t="shared" si="2"/>
        <v>93</v>
      </c>
      <c r="BR80" s="251">
        <f t="shared" si="2"/>
        <v>94</v>
      </c>
      <c r="BS80" s="251">
        <f t="shared" si="2"/>
        <v>95</v>
      </c>
      <c r="BT80" s="251">
        <f t="shared" si="2"/>
        <v>96</v>
      </c>
      <c r="BU80" s="251">
        <f t="shared" si="2"/>
        <v>97</v>
      </c>
      <c r="BV80" s="251">
        <f t="shared" si="2"/>
        <v>98</v>
      </c>
      <c r="BW80" s="251">
        <f t="shared" si="2"/>
        <v>99</v>
      </c>
      <c r="BX80" s="251">
        <f t="shared" si="2"/>
        <v>100</v>
      </c>
      <c r="BY80" s="251">
        <f t="shared" si="2"/>
        <v>101</v>
      </c>
      <c r="BZ80" s="251">
        <f t="shared" si="2"/>
        <v>102</v>
      </c>
      <c r="CA80" s="251">
        <f t="shared" si="2"/>
        <v>103</v>
      </c>
      <c r="CB80" s="251">
        <f t="shared" si="2"/>
        <v>104</v>
      </c>
      <c r="CC80" s="251">
        <f t="shared" si="2"/>
        <v>105</v>
      </c>
      <c r="CD80" s="251">
        <f t="shared" si="2"/>
        <v>106</v>
      </c>
      <c r="CE80" s="251">
        <f t="shared" si="2"/>
        <v>107</v>
      </c>
      <c r="CF80" s="251">
        <f t="shared" si="2"/>
        <v>108</v>
      </c>
      <c r="CG80" s="251">
        <f t="shared" si="2"/>
        <v>109</v>
      </c>
      <c r="CH80" s="251">
        <f t="shared" si="2"/>
        <v>110</v>
      </c>
      <c r="CI80" s="251">
        <f t="shared" si="2"/>
        <v>111</v>
      </c>
      <c r="CJ80" s="251">
        <f t="shared" si="2"/>
        <v>112</v>
      </c>
      <c r="CK80" s="251">
        <f t="shared" si="2"/>
        <v>113</v>
      </c>
      <c r="CL80" s="251">
        <f t="shared" si="2"/>
        <v>114</v>
      </c>
      <c r="CM80" s="251">
        <f t="shared" si="2"/>
        <v>115</v>
      </c>
      <c r="CN80" s="251">
        <f t="shared" si="2"/>
        <v>116</v>
      </c>
      <c r="CO80" s="251">
        <f t="shared" si="2"/>
        <v>117</v>
      </c>
      <c r="CP80" s="251">
        <f t="shared" si="2"/>
        <v>118</v>
      </c>
      <c r="CQ80" s="251">
        <f t="shared" si="2"/>
        <v>119</v>
      </c>
      <c r="CR80" s="251">
        <f t="shared" si="2"/>
        <v>120</v>
      </c>
      <c r="CS80" s="251">
        <f t="shared" si="2"/>
        <v>121</v>
      </c>
      <c r="CT80" s="251">
        <f t="shared" si="2"/>
        <v>122</v>
      </c>
      <c r="CU80" s="251">
        <f t="shared" si="2"/>
        <v>123</v>
      </c>
      <c r="CV80" s="251">
        <f t="shared" si="2"/>
        <v>124</v>
      </c>
      <c r="CW80" s="251">
        <f t="shared" si="2"/>
        <v>125</v>
      </c>
      <c r="CX80" s="251">
        <f t="shared" si="2"/>
        <v>126</v>
      </c>
      <c r="CY80" s="251">
        <f t="shared" si="2"/>
        <v>127</v>
      </c>
      <c r="CZ80" s="251">
        <f t="shared" si="2"/>
        <v>128</v>
      </c>
      <c r="DA80" s="251">
        <f t="shared" si="2"/>
        <v>129</v>
      </c>
      <c r="DB80" s="251">
        <f t="shared" si="2"/>
        <v>130</v>
      </c>
      <c r="DC80" s="251">
        <f t="shared" si="2"/>
        <v>131</v>
      </c>
      <c r="DD80" s="251">
        <f t="shared" si="2"/>
        <v>132</v>
      </c>
      <c r="DE80" s="251">
        <f t="shared" si="2"/>
        <v>133</v>
      </c>
      <c r="DF80" s="251">
        <f t="shared" si="2"/>
        <v>134</v>
      </c>
      <c r="DG80" s="251">
        <f t="shared" si="2"/>
        <v>135</v>
      </c>
      <c r="DH80" s="251">
        <f t="shared" si="2"/>
        <v>136</v>
      </c>
      <c r="DI80" s="251">
        <f t="shared" si="2"/>
        <v>137</v>
      </c>
    </row>
    <row r="81" spans="2:113" ht="15" customHeight="1">
      <c r="M81" s="252">
        <v>2022</v>
      </c>
      <c r="N81" s="253">
        <v>3</v>
      </c>
      <c r="O81" s="254">
        <f>DATE($M$81,$N$81,1)</f>
        <v>44621</v>
      </c>
      <c r="P81" s="254">
        <f>O81+1</f>
        <v>44622</v>
      </c>
      <c r="Q81" s="254">
        <f t="shared" ref="Q81:AP81" si="3">P81+1</f>
        <v>44623</v>
      </c>
      <c r="R81" s="254">
        <f t="shared" si="3"/>
        <v>44624</v>
      </c>
      <c r="S81" s="254">
        <f t="shared" si="3"/>
        <v>44625</v>
      </c>
      <c r="T81" s="254">
        <f t="shared" si="3"/>
        <v>44626</v>
      </c>
      <c r="U81" s="254">
        <f t="shared" si="3"/>
        <v>44627</v>
      </c>
      <c r="V81" s="254">
        <f t="shared" si="3"/>
        <v>44628</v>
      </c>
      <c r="W81" s="254">
        <f t="shared" si="3"/>
        <v>44629</v>
      </c>
      <c r="X81" s="254">
        <f t="shared" si="3"/>
        <v>44630</v>
      </c>
      <c r="Y81" s="254">
        <f t="shared" si="3"/>
        <v>44631</v>
      </c>
      <c r="Z81" s="254">
        <f t="shared" si="3"/>
        <v>44632</v>
      </c>
      <c r="AA81" s="254">
        <f t="shared" si="3"/>
        <v>44633</v>
      </c>
      <c r="AB81" s="254">
        <f t="shared" si="3"/>
        <v>44634</v>
      </c>
      <c r="AC81" s="254">
        <f t="shared" si="3"/>
        <v>44635</v>
      </c>
      <c r="AD81" s="254">
        <f t="shared" si="3"/>
        <v>44636</v>
      </c>
      <c r="AE81" s="254">
        <f t="shared" si="3"/>
        <v>44637</v>
      </c>
      <c r="AF81" s="254">
        <f t="shared" si="3"/>
        <v>44638</v>
      </c>
      <c r="AG81" s="254">
        <f t="shared" si="3"/>
        <v>44639</v>
      </c>
      <c r="AH81" s="254">
        <f t="shared" si="3"/>
        <v>44640</v>
      </c>
      <c r="AI81" s="254">
        <f t="shared" si="3"/>
        <v>44641</v>
      </c>
      <c r="AJ81" s="254">
        <f t="shared" si="3"/>
        <v>44642</v>
      </c>
      <c r="AK81" s="254">
        <f t="shared" si="3"/>
        <v>44643</v>
      </c>
      <c r="AL81" s="254">
        <f t="shared" si="3"/>
        <v>44644</v>
      </c>
      <c r="AM81" s="254">
        <f t="shared" si="3"/>
        <v>44645</v>
      </c>
      <c r="AN81" s="254">
        <f t="shared" si="3"/>
        <v>44646</v>
      </c>
      <c r="AO81" s="254">
        <f t="shared" si="3"/>
        <v>44647</v>
      </c>
      <c r="AP81" s="254">
        <f t="shared" si="3"/>
        <v>44648</v>
      </c>
      <c r="AQ81" s="254">
        <f>IF(MONTH(DATE($M$81,$N$81,AQ80))&lt;&gt;$N$81,"",DATE($M$81,$N$81,AQ80))</f>
        <v>44649</v>
      </c>
      <c r="AR81" s="254">
        <f t="shared" ref="AR81:AS81" si="4">IF(MONTH(DATE($M$81,$N$81,AR80))&lt;&gt;$N$81,"",DATE($M$81,$N$81,AR80))</f>
        <v>44650</v>
      </c>
      <c r="AS81" s="255">
        <f t="shared" si="4"/>
        <v>44651</v>
      </c>
      <c r="AT81" s="80"/>
      <c r="AU81" s="397" t="s">
        <v>103</v>
      </c>
      <c r="AV81" s="398"/>
      <c r="AW81" s="398"/>
      <c r="AX81" s="398"/>
      <c r="AY81" s="398"/>
      <c r="AZ81" s="398"/>
      <c r="BA81" s="399"/>
      <c r="BB81" s="80"/>
      <c r="BC81" s="80">
        <f>COLUMN(M81)</f>
        <v>13</v>
      </c>
      <c r="BD81" s="256"/>
      <c r="BE81" s="257">
        <f>M81</f>
        <v>2022</v>
      </c>
      <c r="BF81" s="258" t="s">
        <v>104</v>
      </c>
      <c r="BG81" s="259">
        <f ca="1">INDIRECT(ADDRESS(BG$80,$BC81,4,1))</f>
        <v>0</v>
      </c>
      <c r="BH81" s="259" t="e">
        <f t="shared" ref="BH81:BW96" ca="1" si="5">INDIRECT(ADDRESS(BH$80,$BC81,4,1))</f>
        <v>#N/A</v>
      </c>
      <c r="BI81" s="259" t="e">
        <f t="shared" ca="1" si="5"/>
        <v>#N/A</v>
      </c>
      <c r="BJ81" s="259" t="e">
        <f t="shared" ca="1" si="5"/>
        <v>#N/A</v>
      </c>
      <c r="BK81" s="259" t="e">
        <f t="shared" ca="1" si="5"/>
        <v>#N/A</v>
      </c>
      <c r="BL81" s="259" t="e">
        <f t="shared" ca="1" si="5"/>
        <v>#N/A</v>
      </c>
      <c r="BM81" s="259" t="e">
        <f t="shared" ca="1" si="5"/>
        <v>#N/A</v>
      </c>
      <c r="BN81" s="259" t="e">
        <f t="shared" ca="1" si="5"/>
        <v>#N/A</v>
      </c>
      <c r="BO81" s="259" t="e">
        <f t="shared" ca="1" si="5"/>
        <v>#N/A</v>
      </c>
      <c r="BP81" s="259" t="e">
        <f t="shared" ca="1" si="5"/>
        <v>#N/A</v>
      </c>
      <c r="BQ81" s="259" t="e">
        <f t="shared" ca="1" si="5"/>
        <v>#N/A</v>
      </c>
      <c r="BR81" s="259" t="e">
        <f t="shared" ca="1" si="5"/>
        <v>#N/A</v>
      </c>
      <c r="BS81" s="259" t="e">
        <f t="shared" ca="1" si="5"/>
        <v>#N/A</v>
      </c>
      <c r="BT81" s="259" t="e">
        <f t="shared" ca="1" si="5"/>
        <v>#N/A</v>
      </c>
      <c r="BU81" s="259" t="e">
        <f t="shared" ca="1" si="5"/>
        <v>#N/A</v>
      </c>
      <c r="BV81" s="259" t="e">
        <f t="shared" ca="1" si="5"/>
        <v>#N/A</v>
      </c>
      <c r="BW81" s="259" t="e">
        <f t="shared" ca="1" si="5"/>
        <v>#N/A</v>
      </c>
      <c r="BX81" s="259" t="e">
        <f t="shared" ref="BX81:CM96" ca="1" si="6">INDIRECT(ADDRESS(BX$80,$BC81,4,1))</f>
        <v>#N/A</v>
      </c>
      <c r="BY81" s="259" t="e">
        <f t="shared" ca="1" si="6"/>
        <v>#N/A</v>
      </c>
      <c r="BZ81" s="259" t="e">
        <f t="shared" ca="1" si="6"/>
        <v>#N/A</v>
      </c>
      <c r="CA81" s="259" t="e">
        <f t="shared" ca="1" si="6"/>
        <v>#N/A</v>
      </c>
      <c r="CB81" s="259" t="e">
        <f t="shared" ca="1" si="6"/>
        <v>#N/A</v>
      </c>
      <c r="CC81" s="259" t="e">
        <f t="shared" ca="1" si="6"/>
        <v>#N/A</v>
      </c>
      <c r="CD81" s="259" t="e">
        <f t="shared" ca="1" si="6"/>
        <v>#N/A</v>
      </c>
      <c r="CE81" s="259" t="e">
        <f t="shared" ca="1" si="6"/>
        <v>#N/A</v>
      </c>
      <c r="CF81" s="259" t="e">
        <f t="shared" ca="1" si="6"/>
        <v>#N/A</v>
      </c>
      <c r="CG81" s="259" t="e">
        <f t="shared" ca="1" si="6"/>
        <v>#N/A</v>
      </c>
      <c r="CH81" s="259" t="e">
        <f t="shared" ca="1" si="6"/>
        <v>#N/A</v>
      </c>
      <c r="CI81" s="259" t="e">
        <f t="shared" ca="1" si="6"/>
        <v>#N/A</v>
      </c>
      <c r="CJ81" s="259" t="e">
        <f t="shared" ca="1" si="6"/>
        <v>#N/A</v>
      </c>
      <c r="CK81" s="259" t="e">
        <f t="shared" ca="1" si="6"/>
        <v>#N/A</v>
      </c>
      <c r="CL81" s="259" t="e">
        <f t="shared" ca="1" si="6"/>
        <v>#N/A</v>
      </c>
      <c r="CM81" s="259" t="e">
        <f t="shared" ca="1" si="6"/>
        <v>#N/A</v>
      </c>
      <c r="CN81" s="259" t="e">
        <f t="shared" ref="CN81:DC96" ca="1" si="7">INDIRECT(ADDRESS(CN$80,$BC81,4,1))</f>
        <v>#N/A</v>
      </c>
      <c r="CO81" s="259" t="e">
        <f t="shared" ca="1" si="7"/>
        <v>#N/A</v>
      </c>
      <c r="CP81" s="259" t="e">
        <f t="shared" ca="1" si="7"/>
        <v>#N/A</v>
      </c>
      <c r="CQ81" s="259" t="e">
        <f t="shared" ca="1" si="7"/>
        <v>#N/A</v>
      </c>
      <c r="CR81" s="259" t="e">
        <f t="shared" ca="1" si="7"/>
        <v>#N/A</v>
      </c>
      <c r="CS81" s="259" t="e">
        <f t="shared" ca="1" si="7"/>
        <v>#N/A</v>
      </c>
      <c r="CT81" s="259" t="e">
        <f t="shared" ca="1" si="7"/>
        <v>#N/A</v>
      </c>
      <c r="CU81" s="259" t="e">
        <f t="shared" ca="1" si="7"/>
        <v>#N/A</v>
      </c>
      <c r="CV81" s="259" t="e">
        <f t="shared" ca="1" si="7"/>
        <v>#N/A</v>
      </c>
      <c r="CW81" s="259" t="e">
        <f t="shared" ca="1" si="7"/>
        <v>#N/A</v>
      </c>
      <c r="CX81" s="259" t="e">
        <f t="shared" ca="1" si="7"/>
        <v>#N/A</v>
      </c>
      <c r="CY81" s="259" t="e">
        <f t="shared" ca="1" si="7"/>
        <v>#N/A</v>
      </c>
      <c r="CZ81" s="259" t="e">
        <f t="shared" ca="1" si="7"/>
        <v>#N/A</v>
      </c>
      <c r="DA81" s="259" t="e">
        <f t="shared" ca="1" si="7"/>
        <v>#N/A</v>
      </c>
      <c r="DB81" s="259" t="e">
        <f t="shared" ca="1" si="7"/>
        <v>#N/A</v>
      </c>
      <c r="DC81" s="259" t="e">
        <f t="shared" ca="1" si="7"/>
        <v>#N/A</v>
      </c>
      <c r="DD81" s="259" t="e">
        <f t="shared" ref="DD81:DI96" ca="1" si="8">INDIRECT(ADDRESS(DD$80,$BC81,4,1))</f>
        <v>#N/A</v>
      </c>
      <c r="DE81" s="259" t="e">
        <f t="shared" ca="1" si="8"/>
        <v>#N/A</v>
      </c>
      <c r="DF81" s="259" t="e">
        <f t="shared" ca="1" si="8"/>
        <v>#N/A</v>
      </c>
      <c r="DG81" s="259" t="e">
        <f t="shared" ca="1" si="8"/>
        <v>#N/A</v>
      </c>
      <c r="DH81" s="259" t="e">
        <f t="shared" ca="1" si="8"/>
        <v>#N/A</v>
      </c>
      <c r="DI81" s="260" t="e">
        <f t="shared" ca="1" si="8"/>
        <v>#N/A</v>
      </c>
    </row>
    <row r="82" spans="2:113" ht="15" customHeight="1">
      <c r="M82" s="242" t="s">
        <v>104</v>
      </c>
      <c r="N82" s="261" t="s">
        <v>105</v>
      </c>
      <c r="O82" s="262" t="str">
        <f>IF(OR(COUNTIF($B$104:$B$306,O81),COUNTIF($B$95:$B$103,TEXT(O81,"mmdd"))),"휴",CHOOSE(WEEKDAY(O81,1),"일","월","화","수","목","금","토"))</f>
        <v>휴</v>
      </c>
      <c r="P82" s="262" t="str">
        <f t="shared" ref="P82:AS82" si="9">IF(OR(COUNTIF($B$104:$B$306,P81),COUNTIF($B$95:$B$103,TEXT(P81,"mmdd"))),"휴",CHOOSE(WEEKDAY(P81,1),"일","월","화","수","목","금","토"))</f>
        <v>수</v>
      </c>
      <c r="Q82" s="262" t="str">
        <f t="shared" si="9"/>
        <v>목</v>
      </c>
      <c r="R82" s="262" t="str">
        <f t="shared" si="9"/>
        <v>금</v>
      </c>
      <c r="S82" s="262" t="str">
        <f t="shared" si="9"/>
        <v>토</v>
      </c>
      <c r="T82" s="262" t="str">
        <f t="shared" si="9"/>
        <v>일</v>
      </c>
      <c r="U82" s="262" t="str">
        <f t="shared" si="9"/>
        <v>월</v>
      </c>
      <c r="V82" s="262" t="str">
        <f t="shared" si="9"/>
        <v>화</v>
      </c>
      <c r="W82" s="262" t="str">
        <f t="shared" si="9"/>
        <v>수</v>
      </c>
      <c r="X82" s="262" t="str">
        <f t="shared" si="9"/>
        <v>목</v>
      </c>
      <c r="Y82" s="262" t="str">
        <f t="shared" si="9"/>
        <v>금</v>
      </c>
      <c r="Z82" s="262" t="str">
        <f t="shared" si="9"/>
        <v>토</v>
      </c>
      <c r="AA82" s="262" t="str">
        <f t="shared" si="9"/>
        <v>일</v>
      </c>
      <c r="AB82" s="262" t="str">
        <f t="shared" si="9"/>
        <v>월</v>
      </c>
      <c r="AC82" s="262" t="str">
        <f t="shared" si="9"/>
        <v>화</v>
      </c>
      <c r="AD82" s="262" t="str">
        <f t="shared" si="9"/>
        <v>수</v>
      </c>
      <c r="AE82" s="262" t="str">
        <f t="shared" si="9"/>
        <v>목</v>
      </c>
      <c r="AF82" s="262" t="str">
        <f t="shared" si="9"/>
        <v>금</v>
      </c>
      <c r="AG82" s="262" t="str">
        <f t="shared" si="9"/>
        <v>토</v>
      </c>
      <c r="AH82" s="262" t="str">
        <f t="shared" si="9"/>
        <v>일</v>
      </c>
      <c r="AI82" s="262" t="str">
        <f t="shared" si="9"/>
        <v>월</v>
      </c>
      <c r="AJ82" s="262" t="str">
        <f t="shared" si="9"/>
        <v>화</v>
      </c>
      <c r="AK82" s="262" t="str">
        <f t="shared" si="9"/>
        <v>수</v>
      </c>
      <c r="AL82" s="262" t="str">
        <f t="shared" si="9"/>
        <v>목</v>
      </c>
      <c r="AM82" s="262" t="str">
        <f t="shared" si="9"/>
        <v>금</v>
      </c>
      <c r="AN82" s="262" t="str">
        <f t="shared" si="9"/>
        <v>토</v>
      </c>
      <c r="AO82" s="262" t="str">
        <f t="shared" si="9"/>
        <v>일</v>
      </c>
      <c r="AP82" s="262" t="str">
        <f t="shared" si="9"/>
        <v>월</v>
      </c>
      <c r="AQ82" s="262" t="str">
        <f t="shared" si="9"/>
        <v>화</v>
      </c>
      <c r="AR82" s="262" t="str">
        <f t="shared" si="9"/>
        <v>수</v>
      </c>
      <c r="AS82" s="263" t="str">
        <f t="shared" si="9"/>
        <v>목</v>
      </c>
      <c r="AT82" s="80"/>
      <c r="AU82" s="264" t="str">
        <f t="shared" ref="AU82:AV113" si="10">M82</f>
        <v>소속</v>
      </c>
      <c r="AV82" s="265" t="str">
        <f t="shared" si="10"/>
        <v>성명</v>
      </c>
      <c r="AW82" s="266" t="s">
        <v>106</v>
      </c>
      <c r="AX82" s="267" t="s">
        <v>107</v>
      </c>
      <c r="AY82" s="267" t="s">
        <v>124</v>
      </c>
      <c r="AZ82" s="267" t="s">
        <v>125</v>
      </c>
      <c r="BA82" s="268" t="s">
        <v>126</v>
      </c>
      <c r="BB82" s="80"/>
      <c r="BC82" s="80">
        <f>BC81+1</f>
        <v>14</v>
      </c>
      <c r="BD82" s="269"/>
      <c r="BE82" s="270">
        <f>N81</f>
        <v>3</v>
      </c>
      <c r="BF82" s="271" t="s">
        <v>108</v>
      </c>
      <c r="BG82" s="272" t="e">
        <f t="shared" ref="BG82:BV97" ca="1" si="11">INDIRECT(ADDRESS(BG$80,$BC82,4,1))</f>
        <v>#REF!</v>
      </c>
      <c r="BH82" s="272" t="e">
        <f t="shared" ca="1" si="5"/>
        <v>#N/A</v>
      </c>
      <c r="BI82" s="272" t="e">
        <f t="shared" ca="1" si="5"/>
        <v>#N/A</v>
      </c>
      <c r="BJ82" s="272" t="e">
        <f t="shared" ca="1" si="5"/>
        <v>#N/A</v>
      </c>
      <c r="BK82" s="272" t="e">
        <f t="shared" ca="1" si="5"/>
        <v>#N/A</v>
      </c>
      <c r="BL82" s="272" t="e">
        <f t="shared" ca="1" si="5"/>
        <v>#N/A</v>
      </c>
      <c r="BM82" s="272" t="e">
        <f t="shared" ca="1" si="5"/>
        <v>#N/A</v>
      </c>
      <c r="BN82" s="272" t="e">
        <f t="shared" ca="1" si="5"/>
        <v>#N/A</v>
      </c>
      <c r="BO82" s="272" t="e">
        <f t="shared" ca="1" si="5"/>
        <v>#N/A</v>
      </c>
      <c r="BP82" s="272" t="e">
        <f t="shared" ca="1" si="5"/>
        <v>#N/A</v>
      </c>
      <c r="BQ82" s="272" t="e">
        <f t="shared" ca="1" si="5"/>
        <v>#N/A</v>
      </c>
      <c r="BR82" s="272" t="e">
        <f t="shared" ca="1" si="5"/>
        <v>#N/A</v>
      </c>
      <c r="BS82" s="272" t="e">
        <f t="shared" ca="1" si="5"/>
        <v>#N/A</v>
      </c>
      <c r="BT82" s="272" t="e">
        <f t="shared" ca="1" si="5"/>
        <v>#N/A</v>
      </c>
      <c r="BU82" s="272" t="e">
        <f t="shared" ca="1" si="5"/>
        <v>#N/A</v>
      </c>
      <c r="BV82" s="272" t="e">
        <f t="shared" ca="1" si="5"/>
        <v>#N/A</v>
      </c>
      <c r="BW82" s="272" t="e">
        <f t="shared" ca="1" si="5"/>
        <v>#N/A</v>
      </c>
      <c r="BX82" s="272" t="e">
        <f t="shared" ca="1" si="6"/>
        <v>#N/A</v>
      </c>
      <c r="BY82" s="272" t="e">
        <f t="shared" ca="1" si="6"/>
        <v>#N/A</v>
      </c>
      <c r="BZ82" s="272" t="e">
        <f t="shared" ca="1" si="6"/>
        <v>#N/A</v>
      </c>
      <c r="CA82" s="272" t="e">
        <f t="shared" ca="1" si="6"/>
        <v>#N/A</v>
      </c>
      <c r="CB82" s="272" t="e">
        <f t="shared" ca="1" si="6"/>
        <v>#N/A</v>
      </c>
      <c r="CC82" s="272" t="e">
        <f t="shared" ca="1" si="6"/>
        <v>#N/A</v>
      </c>
      <c r="CD82" s="272" t="e">
        <f t="shared" ca="1" si="6"/>
        <v>#N/A</v>
      </c>
      <c r="CE82" s="272" t="e">
        <f t="shared" ca="1" si="6"/>
        <v>#N/A</v>
      </c>
      <c r="CF82" s="272" t="e">
        <f t="shared" ca="1" si="6"/>
        <v>#N/A</v>
      </c>
      <c r="CG82" s="272" t="e">
        <f t="shared" ca="1" si="6"/>
        <v>#N/A</v>
      </c>
      <c r="CH82" s="272" t="e">
        <f t="shared" ca="1" si="6"/>
        <v>#N/A</v>
      </c>
      <c r="CI82" s="272" t="e">
        <f t="shared" ca="1" si="6"/>
        <v>#N/A</v>
      </c>
      <c r="CJ82" s="272" t="e">
        <f t="shared" ca="1" si="6"/>
        <v>#N/A</v>
      </c>
      <c r="CK82" s="272" t="e">
        <f t="shared" ca="1" si="6"/>
        <v>#N/A</v>
      </c>
      <c r="CL82" s="272" t="e">
        <f t="shared" ca="1" si="6"/>
        <v>#N/A</v>
      </c>
      <c r="CM82" s="272" t="e">
        <f t="shared" ca="1" si="6"/>
        <v>#N/A</v>
      </c>
      <c r="CN82" s="272" t="e">
        <f t="shared" ca="1" si="7"/>
        <v>#N/A</v>
      </c>
      <c r="CO82" s="272" t="e">
        <f t="shared" ca="1" si="7"/>
        <v>#N/A</v>
      </c>
      <c r="CP82" s="272" t="e">
        <f t="shared" ca="1" si="7"/>
        <v>#N/A</v>
      </c>
      <c r="CQ82" s="272" t="e">
        <f t="shared" ca="1" si="7"/>
        <v>#N/A</v>
      </c>
      <c r="CR82" s="272" t="e">
        <f t="shared" ca="1" si="7"/>
        <v>#N/A</v>
      </c>
      <c r="CS82" s="272" t="e">
        <f t="shared" ca="1" si="7"/>
        <v>#N/A</v>
      </c>
      <c r="CT82" s="272" t="e">
        <f t="shared" ca="1" si="7"/>
        <v>#N/A</v>
      </c>
      <c r="CU82" s="272" t="e">
        <f t="shared" ca="1" si="7"/>
        <v>#N/A</v>
      </c>
      <c r="CV82" s="272" t="e">
        <f t="shared" ca="1" si="7"/>
        <v>#N/A</v>
      </c>
      <c r="CW82" s="272" t="e">
        <f t="shared" ca="1" si="7"/>
        <v>#N/A</v>
      </c>
      <c r="CX82" s="272" t="e">
        <f t="shared" ca="1" si="7"/>
        <v>#N/A</v>
      </c>
      <c r="CY82" s="272" t="e">
        <f t="shared" ca="1" si="7"/>
        <v>#N/A</v>
      </c>
      <c r="CZ82" s="272" t="e">
        <f t="shared" ca="1" si="7"/>
        <v>#N/A</v>
      </c>
      <c r="DA82" s="272" t="e">
        <f t="shared" ca="1" si="7"/>
        <v>#N/A</v>
      </c>
      <c r="DB82" s="272" t="e">
        <f t="shared" ca="1" si="7"/>
        <v>#N/A</v>
      </c>
      <c r="DC82" s="272" t="e">
        <f t="shared" ca="1" si="7"/>
        <v>#N/A</v>
      </c>
      <c r="DD82" s="272" t="e">
        <f t="shared" ca="1" si="8"/>
        <v>#N/A</v>
      </c>
      <c r="DE82" s="272" t="e">
        <f t="shared" ca="1" si="8"/>
        <v>#N/A</v>
      </c>
      <c r="DF82" s="272" t="e">
        <f t="shared" ca="1" si="8"/>
        <v>#N/A</v>
      </c>
      <c r="DG82" s="272" t="e">
        <f t="shared" ca="1" si="8"/>
        <v>#N/A</v>
      </c>
      <c r="DH82" s="272" t="e">
        <f t="shared" ca="1" si="8"/>
        <v>#N/A</v>
      </c>
      <c r="DI82" s="273" t="e">
        <f t="shared" ca="1" si="8"/>
        <v>#N/A</v>
      </c>
    </row>
    <row r="83" spans="2:113" ht="15" customHeight="1">
      <c r="M83" s="242">
        <f>N74</f>
        <v>0</v>
      </c>
      <c r="N83" s="261" t="e">
        <f ca="1">INDIRECT($M83&amp;"!"&amp;ADDRESS(ROW(),COLUMN(),4))</f>
        <v>#REF!</v>
      </c>
      <c r="O83" s="261" t="e">
        <f t="shared" ref="O83:AS83" ca="1" si="12">INDIRECT($M83&amp;"!"&amp;ADDRESS(ROW(),COLUMN(),4))</f>
        <v>#REF!</v>
      </c>
      <c r="P83" s="261" t="e">
        <f t="shared" ca="1" si="12"/>
        <v>#REF!</v>
      </c>
      <c r="Q83" s="261" t="e">
        <f t="shared" ca="1" si="12"/>
        <v>#REF!</v>
      </c>
      <c r="R83" s="261" t="e">
        <f t="shared" ca="1" si="12"/>
        <v>#REF!</v>
      </c>
      <c r="S83" s="261" t="e">
        <f t="shared" ca="1" si="12"/>
        <v>#REF!</v>
      </c>
      <c r="T83" s="261" t="e">
        <f t="shared" ca="1" si="12"/>
        <v>#REF!</v>
      </c>
      <c r="U83" s="261" t="e">
        <f t="shared" ca="1" si="12"/>
        <v>#REF!</v>
      </c>
      <c r="V83" s="261" t="e">
        <f t="shared" ca="1" si="12"/>
        <v>#REF!</v>
      </c>
      <c r="W83" s="261" t="e">
        <f t="shared" ca="1" si="12"/>
        <v>#REF!</v>
      </c>
      <c r="X83" s="261" t="e">
        <f t="shared" ca="1" si="12"/>
        <v>#REF!</v>
      </c>
      <c r="Y83" s="261" t="e">
        <f t="shared" ca="1" si="12"/>
        <v>#REF!</v>
      </c>
      <c r="Z83" s="261" t="e">
        <f t="shared" ca="1" si="12"/>
        <v>#REF!</v>
      </c>
      <c r="AA83" s="261" t="e">
        <f t="shared" ca="1" si="12"/>
        <v>#REF!</v>
      </c>
      <c r="AB83" s="261" t="e">
        <f t="shared" ca="1" si="12"/>
        <v>#REF!</v>
      </c>
      <c r="AC83" s="261" t="e">
        <f t="shared" ca="1" si="12"/>
        <v>#REF!</v>
      </c>
      <c r="AD83" s="261" t="e">
        <f t="shared" ca="1" si="12"/>
        <v>#REF!</v>
      </c>
      <c r="AE83" s="261" t="e">
        <f t="shared" ca="1" si="12"/>
        <v>#REF!</v>
      </c>
      <c r="AF83" s="261" t="e">
        <f t="shared" ca="1" si="12"/>
        <v>#REF!</v>
      </c>
      <c r="AG83" s="261" t="e">
        <f t="shared" ca="1" si="12"/>
        <v>#REF!</v>
      </c>
      <c r="AH83" s="261" t="e">
        <f t="shared" ca="1" si="12"/>
        <v>#REF!</v>
      </c>
      <c r="AI83" s="261" t="e">
        <f t="shared" ca="1" si="12"/>
        <v>#REF!</v>
      </c>
      <c r="AJ83" s="261" t="e">
        <f t="shared" ca="1" si="12"/>
        <v>#REF!</v>
      </c>
      <c r="AK83" s="261" t="e">
        <f t="shared" ca="1" si="12"/>
        <v>#REF!</v>
      </c>
      <c r="AL83" s="261" t="e">
        <f t="shared" ca="1" si="12"/>
        <v>#REF!</v>
      </c>
      <c r="AM83" s="261" t="e">
        <f t="shared" ca="1" si="12"/>
        <v>#REF!</v>
      </c>
      <c r="AN83" s="261" t="e">
        <f t="shared" ca="1" si="12"/>
        <v>#REF!</v>
      </c>
      <c r="AO83" s="261" t="e">
        <f t="shared" ca="1" si="12"/>
        <v>#REF!</v>
      </c>
      <c r="AP83" s="261" t="e">
        <f t="shared" ca="1" si="12"/>
        <v>#REF!</v>
      </c>
      <c r="AQ83" s="261" t="e">
        <f t="shared" ca="1" si="12"/>
        <v>#REF!</v>
      </c>
      <c r="AR83" s="261" t="e">
        <f t="shared" ca="1" si="12"/>
        <v>#REF!</v>
      </c>
      <c r="AS83" s="274" t="e">
        <f t="shared" ca="1" si="12"/>
        <v>#REF!</v>
      </c>
      <c r="AT83" s="80"/>
      <c r="AU83" s="275">
        <f t="shared" si="10"/>
        <v>0</v>
      </c>
      <c r="AV83" s="276" t="e">
        <f t="shared" ca="1" si="10"/>
        <v>#REF!</v>
      </c>
      <c r="AW83" s="277" t="e">
        <f ca="1">INDIRECT($M83&amp;"!"&amp;ADDRESS(ROW()+36,COLUMN(O83),4))</f>
        <v>#REF!</v>
      </c>
      <c r="AX83" s="278" t="e">
        <f t="shared" ref="AX83:AY83" ca="1" si="13">INDIRECT($M83&amp;"!"&amp;ADDRESS(ROW()+36,COLUMN(P83),4))</f>
        <v>#REF!</v>
      </c>
      <c r="AY83" s="278" t="e">
        <f t="shared" ca="1" si="13"/>
        <v>#REF!</v>
      </c>
      <c r="AZ83" s="278" t="e">
        <f ca="1">INDIRECT($M83&amp;"!"&amp;ADDRESS(ROW()+36,COLUMN(T83),4))</f>
        <v>#REF!</v>
      </c>
      <c r="BA83" s="279" t="e">
        <f ca="1">INDIRECT($M83&amp;"!"&amp;ADDRESS(ROW()+36,COLUMN(U83),4))</f>
        <v>#REF!</v>
      </c>
      <c r="BB83" s="80"/>
      <c r="BC83" s="80">
        <f t="shared" ref="BC83:BC113" si="14">BC82+1</f>
        <v>15</v>
      </c>
      <c r="BD83" s="280">
        <v>1</v>
      </c>
      <c r="BE83" s="281">
        <f t="shared" ref="BE83:BE110" si="15">DATE($BE$81,$BE$82,BD83)</f>
        <v>44621</v>
      </c>
      <c r="BF83" s="282" t="str">
        <f t="shared" ref="BF83:BF110" si="16">CHOOSE(WEEKDAY(DATE($BE$81,$BE$82,BD83),1),"일","월","화","수","목","금","토")</f>
        <v>화</v>
      </c>
      <c r="BG83" s="283" t="e">
        <f t="shared" ca="1" si="11"/>
        <v>#REF!</v>
      </c>
      <c r="BH83" s="283" t="e">
        <f t="shared" ca="1" si="5"/>
        <v>#N/A</v>
      </c>
      <c r="BI83" s="283" t="e">
        <f t="shared" ca="1" si="5"/>
        <v>#N/A</v>
      </c>
      <c r="BJ83" s="283" t="e">
        <f t="shared" ca="1" si="5"/>
        <v>#N/A</v>
      </c>
      <c r="BK83" s="283" t="e">
        <f t="shared" ca="1" si="5"/>
        <v>#N/A</v>
      </c>
      <c r="BL83" s="283" t="e">
        <f t="shared" ca="1" si="5"/>
        <v>#N/A</v>
      </c>
      <c r="BM83" s="283" t="e">
        <f t="shared" ca="1" si="5"/>
        <v>#N/A</v>
      </c>
      <c r="BN83" s="283" t="e">
        <f t="shared" ca="1" si="5"/>
        <v>#N/A</v>
      </c>
      <c r="BO83" s="283" t="e">
        <f t="shared" ca="1" si="5"/>
        <v>#N/A</v>
      </c>
      <c r="BP83" s="283" t="e">
        <f t="shared" ca="1" si="5"/>
        <v>#N/A</v>
      </c>
      <c r="BQ83" s="283" t="e">
        <f t="shared" ca="1" si="5"/>
        <v>#N/A</v>
      </c>
      <c r="BR83" s="283" t="e">
        <f t="shared" ca="1" si="5"/>
        <v>#N/A</v>
      </c>
      <c r="BS83" s="283" t="e">
        <f t="shared" ca="1" si="5"/>
        <v>#N/A</v>
      </c>
      <c r="BT83" s="283" t="e">
        <f t="shared" ca="1" si="5"/>
        <v>#N/A</v>
      </c>
      <c r="BU83" s="283" t="e">
        <f t="shared" ca="1" si="5"/>
        <v>#N/A</v>
      </c>
      <c r="BV83" s="283" t="e">
        <f t="shared" ca="1" si="5"/>
        <v>#N/A</v>
      </c>
      <c r="BW83" s="283" t="e">
        <f t="shared" ca="1" si="5"/>
        <v>#N/A</v>
      </c>
      <c r="BX83" s="283" t="e">
        <f t="shared" ca="1" si="6"/>
        <v>#N/A</v>
      </c>
      <c r="BY83" s="283" t="e">
        <f t="shared" ca="1" si="6"/>
        <v>#N/A</v>
      </c>
      <c r="BZ83" s="283" t="e">
        <f t="shared" ca="1" si="6"/>
        <v>#N/A</v>
      </c>
      <c r="CA83" s="283" t="e">
        <f t="shared" ca="1" si="6"/>
        <v>#N/A</v>
      </c>
      <c r="CB83" s="283" t="e">
        <f t="shared" ca="1" si="6"/>
        <v>#N/A</v>
      </c>
      <c r="CC83" s="283" t="e">
        <f t="shared" ca="1" si="6"/>
        <v>#N/A</v>
      </c>
      <c r="CD83" s="283" t="e">
        <f t="shared" ca="1" si="6"/>
        <v>#N/A</v>
      </c>
      <c r="CE83" s="283" t="e">
        <f t="shared" ca="1" si="6"/>
        <v>#N/A</v>
      </c>
      <c r="CF83" s="283" t="e">
        <f t="shared" ca="1" si="6"/>
        <v>#N/A</v>
      </c>
      <c r="CG83" s="283" t="e">
        <f t="shared" ca="1" si="6"/>
        <v>#N/A</v>
      </c>
      <c r="CH83" s="283" t="e">
        <f t="shared" ca="1" si="6"/>
        <v>#N/A</v>
      </c>
      <c r="CI83" s="283" t="e">
        <f t="shared" ca="1" si="6"/>
        <v>#N/A</v>
      </c>
      <c r="CJ83" s="283" t="e">
        <f t="shared" ca="1" si="6"/>
        <v>#N/A</v>
      </c>
      <c r="CK83" s="283" t="e">
        <f t="shared" ca="1" si="6"/>
        <v>#N/A</v>
      </c>
      <c r="CL83" s="283" t="e">
        <f t="shared" ca="1" si="6"/>
        <v>#N/A</v>
      </c>
      <c r="CM83" s="283" t="e">
        <f t="shared" ca="1" si="6"/>
        <v>#N/A</v>
      </c>
      <c r="CN83" s="283" t="e">
        <f t="shared" ca="1" si="7"/>
        <v>#N/A</v>
      </c>
      <c r="CO83" s="283" t="e">
        <f t="shared" ca="1" si="7"/>
        <v>#N/A</v>
      </c>
      <c r="CP83" s="283" t="e">
        <f t="shared" ca="1" si="7"/>
        <v>#N/A</v>
      </c>
      <c r="CQ83" s="283" t="e">
        <f t="shared" ca="1" si="7"/>
        <v>#N/A</v>
      </c>
      <c r="CR83" s="283" t="e">
        <f t="shared" ca="1" si="7"/>
        <v>#N/A</v>
      </c>
      <c r="CS83" s="283" t="e">
        <f t="shared" ca="1" si="7"/>
        <v>#N/A</v>
      </c>
      <c r="CT83" s="283" t="e">
        <f t="shared" ca="1" si="7"/>
        <v>#N/A</v>
      </c>
      <c r="CU83" s="283" t="e">
        <f t="shared" ca="1" si="7"/>
        <v>#N/A</v>
      </c>
      <c r="CV83" s="283" t="e">
        <f t="shared" ca="1" si="7"/>
        <v>#N/A</v>
      </c>
      <c r="CW83" s="283" t="e">
        <f t="shared" ca="1" si="7"/>
        <v>#N/A</v>
      </c>
      <c r="CX83" s="283" t="e">
        <f t="shared" ca="1" si="7"/>
        <v>#N/A</v>
      </c>
      <c r="CY83" s="283" t="e">
        <f t="shared" ca="1" si="7"/>
        <v>#N/A</v>
      </c>
      <c r="CZ83" s="283" t="e">
        <f t="shared" ca="1" si="7"/>
        <v>#N/A</v>
      </c>
      <c r="DA83" s="283" t="e">
        <f t="shared" ca="1" si="7"/>
        <v>#N/A</v>
      </c>
      <c r="DB83" s="283" t="e">
        <f t="shared" ca="1" si="7"/>
        <v>#N/A</v>
      </c>
      <c r="DC83" s="283" t="e">
        <f t="shared" ca="1" si="7"/>
        <v>#N/A</v>
      </c>
      <c r="DD83" s="283" t="e">
        <f t="shared" ca="1" si="8"/>
        <v>#N/A</v>
      </c>
      <c r="DE83" s="283" t="e">
        <f t="shared" ca="1" si="8"/>
        <v>#N/A</v>
      </c>
      <c r="DF83" s="283" t="e">
        <f t="shared" ca="1" si="8"/>
        <v>#N/A</v>
      </c>
      <c r="DG83" s="283" t="e">
        <f t="shared" ca="1" si="8"/>
        <v>#N/A</v>
      </c>
      <c r="DH83" s="283" t="e">
        <f t="shared" ca="1" si="8"/>
        <v>#N/A</v>
      </c>
      <c r="DI83" s="284" t="e">
        <f t="shared" ca="1" si="8"/>
        <v>#N/A</v>
      </c>
    </row>
    <row r="84" spans="2:113" ht="15" customHeight="1">
      <c r="M84" s="242" t="e">
        <f ca="1">IF(ROW()-ROW($M$82)&lt;=HLOOKUP(M83,$N$74:$AM$76,3,FALSE),M83,INDIRECT(ADDRESS(ROW($M$74),HLOOKUP(M83,$N$74:$AM$77,4,FALSE)+1,4)))</f>
        <v>#N/A</v>
      </c>
      <c r="N84" s="261" t="e">
        <f t="shared" ref="N84:AC99" ca="1" si="17">IF(ROW()-ROW(N$82)&lt;=HLOOKUP($M84,$N$74:$AM$76,3,FALSE),INDIRECT($M84&amp;"!"&amp;ADDRESS(ROW()-HLOOKUP($M84,$N$74:$AM$76,3,FALSE)+HLOOKUP($M84,$N$74:$AM$76,2,FALSE),COLUMN(),4)))</f>
        <v>#N/A</v>
      </c>
      <c r="O84" s="261" t="e">
        <f t="shared" ca="1" si="17"/>
        <v>#N/A</v>
      </c>
      <c r="P84" s="261" t="e">
        <f t="shared" ca="1" si="17"/>
        <v>#N/A</v>
      </c>
      <c r="Q84" s="261" t="e">
        <f t="shared" ca="1" si="17"/>
        <v>#N/A</v>
      </c>
      <c r="R84" s="261" t="e">
        <f t="shared" ca="1" si="17"/>
        <v>#N/A</v>
      </c>
      <c r="S84" s="261" t="e">
        <f t="shared" ca="1" si="17"/>
        <v>#N/A</v>
      </c>
      <c r="T84" s="261" t="e">
        <f t="shared" ca="1" si="17"/>
        <v>#N/A</v>
      </c>
      <c r="U84" s="261" t="e">
        <f t="shared" ca="1" si="17"/>
        <v>#N/A</v>
      </c>
      <c r="V84" s="261" t="e">
        <f t="shared" ca="1" si="17"/>
        <v>#N/A</v>
      </c>
      <c r="W84" s="261" t="e">
        <f t="shared" ca="1" si="17"/>
        <v>#N/A</v>
      </c>
      <c r="X84" s="261" t="e">
        <f t="shared" ca="1" si="17"/>
        <v>#N/A</v>
      </c>
      <c r="Y84" s="261" t="e">
        <f t="shared" ca="1" si="17"/>
        <v>#N/A</v>
      </c>
      <c r="Z84" s="261" t="e">
        <f t="shared" ca="1" si="17"/>
        <v>#N/A</v>
      </c>
      <c r="AA84" s="261" t="e">
        <f t="shared" ca="1" si="17"/>
        <v>#N/A</v>
      </c>
      <c r="AB84" s="261" t="e">
        <f t="shared" ca="1" si="17"/>
        <v>#N/A</v>
      </c>
      <c r="AC84" s="261" t="e">
        <f t="shared" ca="1" si="17"/>
        <v>#N/A</v>
      </c>
      <c r="AD84" s="261" t="e">
        <f t="shared" ref="AD84:AS99" ca="1" si="18">IF(ROW()-ROW(AD$82)&lt;=HLOOKUP($M84,$N$74:$AM$76,3,FALSE),INDIRECT($M84&amp;"!"&amp;ADDRESS(ROW()-HLOOKUP($M84,$N$74:$AM$76,3,FALSE)+HLOOKUP($M84,$N$74:$AM$76,2,FALSE),COLUMN(),4)))</f>
        <v>#N/A</v>
      </c>
      <c r="AE84" s="261" t="e">
        <f t="shared" ca="1" si="18"/>
        <v>#N/A</v>
      </c>
      <c r="AF84" s="261" t="e">
        <f t="shared" ca="1" si="18"/>
        <v>#N/A</v>
      </c>
      <c r="AG84" s="261" t="e">
        <f t="shared" ca="1" si="18"/>
        <v>#N/A</v>
      </c>
      <c r="AH84" s="261" t="e">
        <f t="shared" ca="1" si="18"/>
        <v>#N/A</v>
      </c>
      <c r="AI84" s="261" t="e">
        <f t="shared" ca="1" si="18"/>
        <v>#N/A</v>
      </c>
      <c r="AJ84" s="261" t="e">
        <f t="shared" ca="1" si="18"/>
        <v>#N/A</v>
      </c>
      <c r="AK84" s="261" t="e">
        <f t="shared" ca="1" si="18"/>
        <v>#N/A</v>
      </c>
      <c r="AL84" s="261" t="e">
        <f t="shared" ca="1" si="18"/>
        <v>#N/A</v>
      </c>
      <c r="AM84" s="261" t="e">
        <f t="shared" ca="1" si="18"/>
        <v>#N/A</v>
      </c>
      <c r="AN84" s="261" t="e">
        <f t="shared" ca="1" si="18"/>
        <v>#N/A</v>
      </c>
      <c r="AO84" s="261" t="e">
        <f t="shared" ca="1" si="18"/>
        <v>#N/A</v>
      </c>
      <c r="AP84" s="261" t="e">
        <f t="shared" ca="1" si="18"/>
        <v>#N/A</v>
      </c>
      <c r="AQ84" s="261" t="e">
        <f t="shared" ca="1" si="18"/>
        <v>#N/A</v>
      </c>
      <c r="AR84" s="261" t="e">
        <f t="shared" ca="1" si="18"/>
        <v>#N/A</v>
      </c>
      <c r="AS84" s="274" t="e">
        <f t="shared" ca="1" si="18"/>
        <v>#N/A</v>
      </c>
      <c r="AT84" s="80"/>
      <c r="AU84" s="285" t="e">
        <f t="shared" ca="1" si="10"/>
        <v>#N/A</v>
      </c>
      <c r="AV84" s="261" t="e">
        <f t="shared" ca="1" si="10"/>
        <v>#N/A</v>
      </c>
      <c r="AW84" s="286" t="e">
        <f ca="1">IF(ROW()-ROW(O$82)&lt;=HLOOKUP($M84,$N$74:$AM$76,3,FALSE),INDIRECT($M84&amp;"!"&amp;ADDRESS(ROW()+36-HLOOKUP($M84,$N$74:$AM$76,3,FALSE)+HLOOKUP($M84,$N$74:$AM$76,2,FALSE),COLUMN(O84),4)))</f>
        <v>#N/A</v>
      </c>
      <c r="AX84" s="287" t="e">
        <f t="shared" ref="AX84:AX137" ca="1" si="19">IF(ROW()-ROW(P$82)&lt;=HLOOKUP($M84,$N$74:$AM$76,3,FALSE),INDIRECT($M84&amp;"!"&amp;ADDRESS(ROW()+36-HLOOKUP($M84,$N$74:$AM$76,3,FALSE)+HLOOKUP($M84,$N$74:$AM$76,2,FALSE),COLUMN(P84),4)))</f>
        <v>#N/A</v>
      </c>
      <c r="AY84" s="287" t="e">
        <f t="shared" ref="AY84:AY137" ca="1" si="20">IF(ROW()-ROW(Q$82)&lt;=HLOOKUP($M84,$N$74:$AM$76,3,FALSE),INDIRECT($M84&amp;"!"&amp;ADDRESS(ROW()+36-HLOOKUP($M84,$N$74:$AM$76,3,FALSE)+HLOOKUP($M84,$N$74:$AM$76,2,FALSE),COLUMN(Q84),4)))</f>
        <v>#N/A</v>
      </c>
      <c r="AZ84" s="287" t="e">
        <f ca="1">IF(ROW()-ROW(T$82)&lt;=HLOOKUP($M84,$N$74:$AM$76,3,FALSE),INDIRECT($M84&amp;"!"&amp;ADDRESS(ROW()+36-HLOOKUP($M84,$N$74:$AM$76,3,FALSE)+HLOOKUP($M84,$N$74:$AM$76,2,FALSE),COLUMN(T84),4)))</f>
        <v>#N/A</v>
      </c>
      <c r="BA84" s="288" t="e">
        <f ca="1">IF(ROW()-ROW(U$82)&lt;=HLOOKUP($M84,$N$74:$AM$76,3,FALSE),INDIRECT($M84&amp;"!"&amp;ADDRESS(ROW()+36-HLOOKUP($M84,$N$74:$AM$76,3,FALSE)+HLOOKUP($M84,$N$74:$AM$76,2,FALSE),COLUMN(U84),4)))</f>
        <v>#N/A</v>
      </c>
      <c r="BB84" s="80"/>
      <c r="BC84" s="80">
        <f t="shared" si="14"/>
        <v>16</v>
      </c>
      <c r="BD84" s="280">
        <v>2</v>
      </c>
      <c r="BE84" s="289">
        <f t="shared" si="15"/>
        <v>44622</v>
      </c>
      <c r="BF84" s="290" t="str">
        <f t="shared" si="16"/>
        <v>수</v>
      </c>
      <c r="BG84" s="283" t="e">
        <f t="shared" ca="1" si="11"/>
        <v>#REF!</v>
      </c>
      <c r="BH84" s="283" t="e">
        <f t="shared" ca="1" si="5"/>
        <v>#N/A</v>
      </c>
      <c r="BI84" s="283" t="e">
        <f t="shared" ca="1" si="5"/>
        <v>#N/A</v>
      </c>
      <c r="BJ84" s="283" t="e">
        <f t="shared" ca="1" si="5"/>
        <v>#N/A</v>
      </c>
      <c r="BK84" s="283" t="e">
        <f t="shared" ca="1" si="5"/>
        <v>#N/A</v>
      </c>
      <c r="BL84" s="283" t="e">
        <f t="shared" ca="1" si="5"/>
        <v>#N/A</v>
      </c>
      <c r="BM84" s="283" t="e">
        <f t="shared" ca="1" si="5"/>
        <v>#N/A</v>
      </c>
      <c r="BN84" s="283" t="e">
        <f t="shared" ca="1" si="5"/>
        <v>#N/A</v>
      </c>
      <c r="BO84" s="283" t="e">
        <f t="shared" ca="1" si="5"/>
        <v>#N/A</v>
      </c>
      <c r="BP84" s="283" t="e">
        <f t="shared" ca="1" si="5"/>
        <v>#N/A</v>
      </c>
      <c r="BQ84" s="283" t="e">
        <f t="shared" ca="1" si="5"/>
        <v>#N/A</v>
      </c>
      <c r="BR84" s="283" t="e">
        <f t="shared" ca="1" si="5"/>
        <v>#N/A</v>
      </c>
      <c r="BS84" s="283" t="e">
        <f t="shared" ca="1" si="5"/>
        <v>#N/A</v>
      </c>
      <c r="BT84" s="283" t="e">
        <f t="shared" ca="1" si="5"/>
        <v>#N/A</v>
      </c>
      <c r="BU84" s="283" t="e">
        <f t="shared" ca="1" si="5"/>
        <v>#N/A</v>
      </c>
      <c r="BV84" s="283" t="e">
        <f t="shared" ca="1" si="5"/>
        <v>#N/A</v>
      </c>
      <c r="BW84" s="283" t="e">
        <f t="shared" ca="1" si="5"/>
        <v>#N/A</v>
      </c>
      <c r="BX84" s="283" t="e">
        <f t="shared" ca="1" si="6"/>
        <v>#N/A</v>
      </c>
      <c r="BY84" s="283" t="e">
        <f t="shared" ca="1" si="6"/>
        <v>#N/A</v>
      </c>
      <c r="BZ84" s="283" t="e">
        <f t="shared" ca="1" si="6"/>
        <v>#N/A</v>
      </c>
      <c r="CA84" s="283" t="e">
        <f t="shared" ca="1" si="6"/>
        <v>#N/A</v>
      </c>
      <c r="CB84" s="283" t="e">
        <f t="shared" ca="1" si="6"/>
        <v>#N/A</v>
      </c>
      <c r="CC84" s="261" t="e">
        <f t="shared" ca="1" si="6"/>
        <v>#N/A</v>
      </c>
      <c r="CD84" s="261" t="e">
        <f t="shared" ca="1" si="6"/>
        <v>#N/A</v>
      </c>
      <c r="CE84" s="261" t="e">
        <f t="shared" ca="1" si="6"/>
        <v>#N/A</v>
      </c>
      <c r="CF84" s="261" t="e">
        <f t="shared" ca="1" si="6"/>
        <v>#N/A</v>
      </c>
      <c r="CG84" s="261" t="e">
        <f t="shared" ca="1" si="6"/>
        <v>#N/A</v>
      </c>
      <c r="CH84" s="261" t="e">
        <f t="shared" ca="1" si="6"/>
        <v>#N/A</v>
      </c>
      <c r="CI84" s="261" t="e">
        <f t="shared" ca="1" si="6"/>
        <v>#N/A</v>
      </c>
      <c r="CJ84" s="261" t="e">
        <f t="shared" ca="1" si="6"/>
        <v>#N/A</v>
      </c>
      <c r="CK84" s="261" t="e">
        <f t="shared" ca="1" si="6"/>
        <v>#N/A</v>
      </c>
      <c r="CL84" s="261" t="e">
        <f t="shared" ca="1" si="6"/>
        <v>#N/A</v>
      </c>
      <c r="CM84" s="261" t="e">
        <f t="shared" ca="1" si="6"/>
        <v>#N/A</v>
      </c>
      <c r="CN84" s="261" t="e">
        <f t="shared" ca="1" si="7"/>
        <v>#N/A</v>
      </c>
      <c r="CO84" s="261" t="e">
        <f t="shared" ca="1" si="7"/>
        <v>#N/A</v>
      </c>
      <c r="CP84" s="261" t="e">
        <f t="shared" ca="1" si="7"/>
        <v>#N/A</v>
      </c>
      <c r="CQ84" s="261" t="e">
        <f t="shared" ca="1" si="7"/>
        <v>#N/A</v>
      </c>
      <c r="CR84" s="261" t="e">
        <f t="shared" ca="1" si="7"/>
        <v>#N/A</v>
      </c>
      <c r="CS84" s="261" t="e">
        <f t="shared" ca="1" si="7"/>
        <v>#N/A</v>
      </c>
      <c r="CT84" s="261" t="e">
        <f t="shared" ca="1" si="7"/>
        <v>#N/A</v>
      </c>
      <c r="CU84" s="261" t="e">
        <f t="shared" ca="1" si="7"/>
        <v>#N/A</v>
      </c>
      <c r="CV84" s="261" t="e">
        <f t="shared" ca="1" si="7"/>
        <v>#N/A</v>
      </c>
      <c r="CW84" s="261" t="e">
        <f t="shared" ca="1" si="7"/>
        <v>#N/A</v>
      </c>
      <c r="CX84" s="261" t="e">
        <f t="shared" ca="1" si="7"/>
        <v>#N/A</v>
      </c>
      <c r="CY84" s="261" t="e">
        <f t="shared" ca="1" si="7"/>
        <v>#N/A</v>
      </c>
      <c r="CZ84" s="261" t="e">
        <f t="shared" ca="1" si="7"/>
        <v>#N/A</v>
      </c>
      <c r="DA84" s="261" t="e">
        <f t="shared" ca="1" si="7"/>
        <v>#N/A</v>
      </c>
      <c r="DB84" s="261" t="e">
        <f t="shared" ca="1" si="7"/>
        <v>#N/A</v>
      </c>
      <c r="DC84" s="261" t="e">
        <f t="shared" ca="1" si="7"/>
        <v>#N/A</v>
      </c>
      <c r="DD84" s="261" t="e">
        <f t="shared" ca="1" si="8"/>
        <v>#N/A</v>
      </c>
      <c r="DE84" s="261" t="e">
        <f t="shared" ca="1" si="8"/>
        <v>#N/A</v>
      </c>
      <c r="DF84" s="261" t="e">
        <f t="shared" ca="1" si="8"/>
        <v>#N/A</v>
      </c>
      <c r="DG84" s="261" t="e">
        <f t="shared" ca="1" si="8"/>
        <v>#N/A</v>
      </c>
      <c r="DH84" s="261" t="e">
        <f t="shared" ca="1" si="8"/>
        <v>#N/A</v>
      </c>
      <c r="DI84" s="274" t="e">
        <f t="shared" ca="1" si="8"/>
        <v>#N/A</v>
      </c>
    </row>
    <row r="85" spans="2:113" ht="15" customHeight="1">
      <c r="M85" s="242" t="e">
        <f t="shared" ref="M85:M137" ca="1" si="21">IF(ROW()-ROW($M$82)&lt;=HLOOKUP(M84,$N$74:$AM$76,3,FALSE),M84,INDIRECT(ADDRESS(ROW($M$74),HLOOKUP(M84,$N$74:$AM$77,4,FALSE)+1,4)))</f>
        <v>#N/A</v>
      </c>
      <c r="N85" s="261" t="e">
        <f t="shared" ca="1" si="17"/>
        <v>#N/A</v>
      </c>
      <c r="O85" s="261" t="e">
        <f t="shared" ca="1" si="17"/>
        <v>#N/A</v>
      </c>
      <c r="P85" s="261" t="e">
        <f t="shared" ca="1" si="17"/>
        <v>#N/A</v>
      </c>
      <c r="Q85" s="261" t="e">
        <f t="shared" ca="1" si="17"/>
        <v>#N/A</v>
      </c>
      <c r="R85" s="261" t="e">
        <f t="shared" ca="1" si="17"/>
        <v>#N/A</v>
      </c>
      <c r="S85" s="261" t="e">
        <f t="shared" ca="1" si="17"/>
        <v>#N/A</v>
      </c>
      <c r="T85" s="261" t="e">
        <f t="shared" ca="1" si="17"/>
        <v>#N/A</v>
      </c>
      <c r="U85" s="261" t="e">
        <f t="shared" ca="1" si="17"/>
        <v>#N/A</v>
      </c>
      <c r="V85" s="261" t="e">
        <f t="shared" ca="1" si="17"/>
        <v>#N/A</v>
      </c>
      <c r="W85" s="261" t="e">
        <f t="shared" ca="1" si="17"/>
        <v>#N/A</v>
      </c>
      <c r="X85" s="261" t="e">
        <f t="shared" ca="1" si="17"/>
        <v>#N/A</v>
      </c>
      <c r="Y85" s="261" t="e">
        <f t="shared" ca="1" si="17"/>
        <v>#N/A</v>
      </c>
      <c r="Z85" s="261" t="e">
        <f t="shared" ca="1" si="17"/>
        <v>#N/A</v>
      </c>
      <c r="AA85" s="261" t="e">
        <f t="shared" ca="1" si="17"/>
        <v>#N/A</v>
      </c>
      <c r="AB85" s="261" t="e">
        <f t="shared" ca="1" si="17"/>
        <v>#N/A</v>
      </c>
      <c r="AC85" s="261" t="e">
        <f t="shared" ca="1" si="17"/>
        <v>#N/A</v>
      </c>
      <c r="AD85" s="261" t="e">
        <f t="shared" ca="1" si="18"/>
        <v>#N/A</v>
      </c>
      <c r="AE85" s="261" t="e">
        <f t="shared" ca="1" si="18"/>
        <v>#N/A</v>
      </c>
      <c r="AF85" s="261" t="e">
        <f t="shared" ca="1" si="18"/>
        <v>#N/A</v>
      </c>
      <c r="AG85" s="261" t="e">
        <f t="shared" ca="1" si="18"/>
        <v>#N/A</v>
      </c>
      <c r="AH85" s="261" t="e">
        <f t="shared" ca="1" si="18"/>
        <v>#N/A</v>
      </c>
      <c r="AI85" s="261" t="e">
        <f t="shared" ca="1" si="18"/>
        <v>#N/A</v>
      </c>
      <c r="AJ85" s="261" t="e">
        <f t="shared" ca="1" si="18"/>
        <v>#N/A</v>
      </c>
      <c r="AK85" s="261" t="e">
        <f t="shared" ca="1" si="18"/>
        <v>#N/A</v>
      </c>
      <c r="AL85" s="261" t="e">
        <f t="shared" ca="1" si="18"/>
        <v>#N/A</v>
      </c>
      <c r="AM85" s="261" t="e">
        <f t="shared" ca="1" si="18"/>
        <v>#N/A</v>
      </c>
      <c r="AN85" s="261" t="e">
        <f t="shared" ca="1" si="18"/>
        <v>#N/A</v>
      </c>
      <c r="AO85" s="261" t="e">
        <f t="shared" ca="1" si="18"/>
        <v>#N/A</v>
      </c>
      <c r="AP85" s="261" t="e">
        <f t="shared" ca="1" si="18"/>
        <v>#N/A</v>
      </c>
      <c r="AQ85" s="261" t="e">
        <f t="shared" ca="1" si="18"/>
        <v>#N/A</v>
      </c>
      <c r="AR85" s="261" t="e">
        <f t="shared" ca="1" si="18"/>
        <v>#N/A</v>
      </c>
      <c r="AS85" s="274" t="e">
        <f t="shared" ca="1" si="18"/>
        <v>#N/A</v>
      </c>
      <c r="AT85" s="80"/>
      <c r="AU85" s="285" t="e">
        <f t="shared" ca="1" si="10"/>
        <v>#N/A</v>
      </c>
      <c r="AV85" s="261" t="e">
        <f t="shared" ca="1" si="10"/>
        <v>#N/A</v>
      </c>
      <c r="AW85" s="286" t="e">
        <f t="shared" ref="AW85:AW137" ca="1" si="22">IF(ROW()-ROW(O$82)&lt;=HLOOKUP($M85,$N$74:$AM$76,3,FALSE),INDIRECT($M85&amp;"!"&amp;ADDRESS(ROW()+36-HLOOKUP($M85,$N$74:$AM$76,3,FALSE)+HLOOKUP($M85,$N$74:$AM$76,2,FALSE),COLUMN(O85),4)))</f>
        <v>#N/A</v>
      </c>
      <c r="AX85" s="287" t="e">
        <f t="shared" ca="1" si="19"/>
        <v>#N/A</v>
      </c>
      <c r="AY85" s="287" t="e">
        <f t="shared" ca="1" si="20"/>
        <v>#N/A</v>
      </c>
      <c r="AZ85" s="287" t="e">
        <f t="shared" ref="AZ85:AZ137" ca="1" si="23">IF(ROW()-ROW(T$82)&lt;=HLOOKUP($M85,$N$74:$AM$76,3,FALSE),INDIRECT($M85&amp;"!"&amp;ADDRESS(ROW()+36-HLOOKUP($M85,$N$74:$AM$76,3,FALSE)+HLOOKUP($M85,$N$74:$AM$76,2,FALSE),COLUMN(T85),4)))</f>
        <v>#N/A</v>
      </c>
      <c r="BA85" s="288" t="e">
        <f t="shared" ref="BA85:BA137" ca="1" si="24">IF(ROW()-ROW(U$82)&lt;=HLOOKUP($M85,$N$74:$AM$76,3,FALSE),INDIRECT($M85&amp;"!"&amp;ADDRESS(ROW()+36-HLOOKUP($M85,$N$74:$AM$76,3,FALSE)+HLOOKUP($M85,$N$74:$AM$76,2,FALSE),COLUMN(U85),4)))</f>
        <v>#N/A</v>
      </c>
      <c r="BB85" s="80"/>
      <c r="BC85" s="80">
        <f t="shared" si="14"/>
        <v>17</v>
      </c>
      <c r="BD85" s="280">
        <v>3</v>
      </c>
      <c r="BE85" s="289">
        <f t="shared" si="15"/>
        <v>44623</v>
      </c>
      <c r="BF85" s="290" t="str">
        <f t="shared" si="16"/>
        <v>목</v>
      </c>
      <c r="BG85" s="283" t="e">
        <f t="shared" ca="1" si="11"/>
        <v>#REF!</v>
      </c>
      <c r="BH85" s="283" t="e">
        <f t="shared" ca="1" si="5"/>
        <v>#N/A</v>
      </c>
      <c r="BI85" s="283" t="e">
        <f t="shared" ca="1" si="5"/>
        <v>#N/A</v>
      </c>
      <c r="BJ85" s="283" t="e">
        <f t="shared" ca="1" si="5"/>
        <v>#N/A</v>
      </c>
      <c r="BK85" s="283" t="e">
        <f t="shared" ca="1" si="5"/>
        <v>#N/A</v>
      </c>
      <c r="BL85" s="283" t="e">
        <f t="shared" ca="1" si="5"/>
        <v>#N/A</v>
      </c>
      <c r="BM85" s="283" t="e">
        <f t="shared" ca="1" si="5"/>
        <v>#N/A</v>
      </c>
      <c r="BN85" s="283" t="e">
        <f t="shared" ca="1" si="5"/>
        <v>#N/A</v>
      </c>
      <c r="BO85" s="283" t="e">
        <f t="shared" ca="1" si="5"/>
        <v>#N/A</v>
      </c>
      <c r="BP85" s="283" t="e">
        <f t="shared" ca="1" si="5"/>
        <v>#N/A</v>
      </c>
      <c r="BQ85" s="283" t="e">
        <f t="shared" ca="1" si="5"/>
        <v>#N/A</v>
      </c>
      <c r="BR85" s="283" t="e">
        <f t="shared" ca="1" si="5"/>
        <v>#N/A</v>
      </c>
      <c r="BS85" s="283" t="e">
        <f t="shared" ca="1" si="5"/>
        <v>#N/A</v>
      </c>
      <c r="BT85" s="283" t="e">
        <f t="shared" ca="1" si="5"/>
        <v>#N/A</v>
      </c>
      <c r="BU85" s="283" t="e">
        <f t="shared" ca="1" si="5"/>
        <v>#N/A</v>
      </c>
      <c r="BV85" s="283" t="e">
        <f t="shared" ca="1" si="5"/>
        <v>#N/A</v>
      </c>
      <c r="BW85" s="283" t="e">
        <f t="shared" ca="1" si="5"/>
        <v>#N/A</v>
      </c>
      <c r="BX85" s="283" t="e">
        <f t="shared" ca="1" si="6"/>
        <v>#N/A</v>
      </c>
      <c r="BY85" s="283" t="e">
        <f t="shared" ca="1" si="6"/>
        <v>#N/A</v>
      </c>
      <c r="BZ85" s="283" t="e">
        <f t="shared" ca="1" si="6"/>
        <v>#N/A</v>
      </c>
      <c r="CA85" s="283" t="e">
        <f t="shared" ca="1" si="6"/>
        <v>#N/A</v>
      </c>
      <c r="CB85" s="283" t="e">
        <f t="shared" ca="1" si="6"/>
        <v>#N/A</v>
      </c>
      <c r="CC85" s="261" t="e">
        <f t="shared" ca="1" si="6"/>
        <v>#N/A</v>
      </c>
      <c r="CD85" s="261" t="e">
        <f t="shared" ca="1" si="6"/>
        <v>#N/A</v>
      </c>
      <c r="CE85" s="261" t="e">
        <f t="shared" ca="1" si="6"/>
        <v>#N/A</v>
      </c>
      <c r="CF85" s="261" t="e">
        <f t="shared" ca="1" si="6"/>
        <v>#N/A</v>
      </c>
      <c r="CG85" s="261" t="e">
        <f t="shared" ca="1" si="6"/>
        <v>#N/A</v>
      </c>
      <c r="CH85" s="261" t="e">
        <f t="shared" ca="1" si="6"/>
        <v>#N/A</v>
      </c>
      <c r="CI85" s="261" t="e">
        <f t="shared" ca="1" si="6"/>
        <v>#N/A</v>
      </c>
      <c r="CJ85" s="261" t="e">
        <f t="shared" ca="1" si="6"/>
        <v>#N/A</v>
      </c>
      <c r="CK85" s="261" t="e">
        <f t="shared" ca="1" si="6"/>
        <v>#N/A</v>
      </c>
      <c r="CL85" s="261" t="e">
        <f t="shared" ca="1" si="6"/>
        <v>#N/A</v>
      </c>
      <c r="CM85" s="261" t="e">
        <f t="shared" ca="1" si="6"/>
        <v>#N/A</v>
      </c>
      <c r="CN85" s="261" t="e">
        <f t="shared" ca="1" si="7"/>
        <v>#N/A</v>
      </c>
      <c r="CO85" s="261" t="e">
        <f t="shared" ca="1" si="7"/>
        <v>#N/A</v>
      </c>
      <c r="CP85" s="261" t="e">
        <f t="shared" ca="1" si="7"/>
        <v>#N/A</v>
      </c>
      <c r="CQ85" s="261" t="e">
        <f t="shared" ca="1" si="7"/>
        <v>#N/A</v>
      </c>
      <c r="CR85" s="261" t="e">
        <f t="shared" ca="1" si="7"/>
        <v>#N/A</v>
      </c>
      <c r="CS85" s="261" t="e">
        <f t="shared" ca="1" si="7"/>
        <v>#N/A</v>
      </c>
      <c r="CT85" s="261" t="e">
        <f t="shared" ca="1" si="7"/>
        <v>#N/A</v>
      </c>
      <c r="CU85" s="261" t="e">
        <f t="shared" ca="1" si="7"/>
        <v>#N/A</v>
      </c>
      <c r="CV85" s="261" t="e">
        <f t="shared" ca="1" si="7"/>
        <v>#N/A</v>
      </c>
      <c r="CW85" s="261" t="e">
        <f t="shared" ca="1" si="7"/>
        <v>#N/A</v>
      </c>
      <c r="CX85" s="261" t="e">
        <f t="shared" ca="1" si="7"/>
        <v>#N/A</v>
      </c>
      <c r="CY85" s="261" t="e">
        <f t="shared" ca="1" si="7"/>
        <v>#N/A</v>
      </c>
      <c r="CZ85" s="261" t="e">
        <f t="shared" ca="1" si="7"/>
        <v>#N/A</v>
      </c>
      <c r="DA85" s="261" t="e">
        <f t="shared" ca="1" si="7"/>
        <v>#N/A</v>
      </c>
      <c r="DB85" s="261" t="e">
        <f t="shared" ca="1" si="7"/>
        <v>#N/A</v>
      </c>
      <c r="DC85" s="261" t="e">
        <f t="shared" ca="1" si="7"/>
        <v>#N/A</v>
      </c>
      <c r="DD85" s="261" t="e">
        <f t="shared" ca="1" si="8"/>
        <v>#N/A</v>
      </c>
      <c r="DE85" s="261" t="e">
        <f t="shared" ca="1" si="8"/>
        <v>#N/A</v>
      </c>
      <c r="DF85" s="261" t="e">
        <f t="shared" ca="1" si="8"/>
        <v>#N/A</v>
      </c>
      <c r="DG85" s="261" t="e">
        <f t="shared" ca="1" si="8"/>
        <v>#N/A</v>
      </c>
      <c r="DH85" s="261" t="e">
        <f t="shared" ca="1" si="8"/>
        <v>#N/A</v>
      </c>
      <c r="DI85" s="274" t="e">
        <f t="shared" ca="1" si="8"/>
        <v>#N/A</v>
      </c>
    </row>
    <row r="86" spans="2:113" ht="15" customHeight="1">
      <c r="M86" s="242" t="e">
        <f t="shared" ca="1" si="21"/>
        <v>#N/A</v>
      </c>
      <c r="N86" s="261" t="e">
        <f t="shared" ca="1" si="17"/>
        <v>#N/A</v>
      </c>
      <c r="O86" s="261" t="e">
        <f t="shared" ca="1" si="17"/>
        <v>#N/A</v>
      </c>
      <c r="P86" s="261" t="e">
        <f t="shared" ca="1" si="17"/>
        <v>#N/A</v>
      </c>
      <c r="Q86" s="261" t="e">
        <f t="shared" ca="1" si="17"/>
        <v>#N/A</v>
      </c>
      <c r="R86" s="261" t="e">
        <f t="shared" ca="1" si="17"/>
        <v>#N/A</v>
      </c>
      <c r="S86" s="261" t="e">
        <f t="shared" ca="1" si="17"/>
        <v>#N/A</v>
      </c>
      <c r="T86" s="261" t="e">
        <f t="shared" ca="1" si="17"/>
        <v>#N/A</v>
      </c>
      <c r="U86" s="261" t="e">
        <f t="shared" ca="1" si="17"/>
        <v>#N/A</v>
      </c>
      <c r="V86" s="261" t="e">
        <f t="shared" ca="1" si="17"/>
        <v>#N/A</v>
      </c>
      <c r="W86" s="261" t="e">
        <f t="shared" ca="1" si="17"/>
        <v>#N/A</v>
      </c>
      <c r="X86" s="261" t="e">
        <f t="shared" ca="1" si="17"/>
        <v>#N/A</v>
      </c>
      <c r="Y86" s="261" t="e">
        <f t="shared" ca="1" si="17"/>
        <v>#N/A</v>
      </c>
      <c r="Z86" s="261" t="e">
        <f t="shared" ca="1" si="17"/>
        <v>#N/A</v>
      </c>
      <c r="AA86" s="261" t="e">
        <f t="shared" ca="1" si="17"/>
        <v>#N/A</v>
      </c>
      <c r="AB86" s="261" t="e">
        <f t="shared" ca="1" si="17"/>
        <v>#N/A</v>
      </c>
      <c r="AC86" s="261" t="e">
        <f t="shared" ca="1" si="17"/>
        <v>#N/A</v>
      </c>
      <c r="AD86" s="261" t="e">
        <f t="shared" ca="1" si="18"/>
        <v>#N/A</v>
      </c>
      <c r="AE86" s="261" t="e">
        <f t="shared" ca="1" si="18"/>
        <v>#N/A</v>
      </c>
      <c r="AF86" s="261" t="e">
        <f t="shared" ca="1" si="18"/>
        <v>#N/A</v>
      </c>
      <c r="AG86" s="261" t="e">
        <f t="shared" ca="1" si="18"/>
        <v>#N/A</v>
      </c>
      <c r="AH86" s="261" t="e">
        <f t="shared" ca="1" si="18"/>
        <v>#N/A</v>
      </c>
      <c r="AI86" s="261" t="e">
        <f t="shared" ca="1" si="18"/>
        <v>#N/A</v>
      </c>
      <c r="AJ86" s="261" t="e">
        <f t="shared" ca="1" si="18"/>
        <v>#N/A</v>
      </c>
      <c r="AK86" s="261" t="e">
        <f t="shared" ca="1" si="18"/>
        <v>#N/A</v>
      </c>
      <c r="AL86" s="261" t="e">
        <f t="shared" ca="1" si="18"/>
        <v>#N/A</v>
      </c>
      <c r="AM86" s="261" t="e">
        <f t="shared" ca="1" si="18"/>
        <v>#N/A</v>
      </c>
      <c r="AN86" s="261" t="e">
        <f t="shared" ca="1" si="18"/>
        <v>#N/A</v>
      </c>
      <c r="AO86" s="261" t="e">
        <f t="shared" ca="1" si="18"/>
        <v>#N/A</v>
      </c>
      <c r="AP86" s="261" t="e">
        <f t="shared" ca="1" si="18"/>
        <v>#N/A</v>
      </c>
      <c r="AQ86" s="261" t="e">
        <f t="shared" ca="1" si="18"/>
        <v>#N/A</v>
      </c>
      <c r="AR86" s="261" t="e">
        <f t="shared" ca="1" si="18"/>
        <v>#N/A</v>
      </c>
      <c r="AS86" s="274" t="e">
        <f t="shared" ca="1" si="18"/>
        <v>#N/A</v>
      </c>
      <c r="AT86" s="80"/>
      <c r="AU86" s="285" t="e">
        <f t="shared" ca="1" si="10"/>
        <v>#N/A</v>
      </c>
      <c r="AV86" s="261" t="e">
        <f t="shared" ca="1" si="10"/>
        <v>#N/A</v>
      </c>
      <c r="AW86" s="286" t="e">
        <f t="shared" ca="1" si="22"/>
        <v>#N/A</v>
      </c>
      <c r="AX86" s="287" t="e">
        <f t="shared" ca="1" si="19"/>
        <v>#N/A</v>
      </c>
      <c r="AY86" s="287" t="e">
        <f t="shared" ca="1" si="20"/>
        <v>#N/A</v>
      </c>
      <c r="AZ86" s="287" t="e">
        <f t="shared" ca="1" si="23"/>
        <v>#N/A</v>
      </c>
      <c r="BA86" s="288" t="e">
        <f t="shared" ca="1" si="24"/>
        <v>#N/A</v>
      </c>
      <c r="BB86" s="80"/>
      <c r="BC86" s="80">
        <f t="shared" si="14"/>
        <v>18</v>
      </c>
      <c r="BD86" s="280">
        <v>4</v>
      </c>
      <c r="BE86" s="289">
        <f t="shared" si="15"/>
        <v>44624</v>
      </c>
      <c r="BF86" s="290" t="str">
        <f t="shared" si="16"/>
        <v>금</v>
      </c>
      <c r="BG86" s="283" t="e">
        <f t="shared" ca="1" si="11"/>
        <v>#REF!</v>
      </c>
      <c r="BH86" s="283" t="e">
        <f t="shared" ca="1" si="5"/>
        <v>#N/A</v>
      </c>
      <c r="BI86" s="283" t="e">
        <f t="shared" ca="1" si="5"/>
        <v>#N/A</v>
      </c>
      <c r="BJ86" s="283" t="e">
        <f t="shared" ca="1" si="5"/>
        <v>#N/A</v>
      </c>
      <c r="BK86" s="283" t="e">
        <f t="shared" ca="1" si="5"/>
        <v>#N/A</v>
      </c>
      <c r="BL86" s="283" t="e">
        <f t="shared" ca="1" si="5"/>
        <v>#N/A</v>
      </c>
      <c r="BM86" s="283" t="e">
        <f t="shared" ca="1" si="5"/>
        <v>#N/A</v>
      </c>
      <c r="BN86" s="283" t="e">
        <f t="shared" ca="1" si="5"/>
        <v>#N/A</v>
      </c>
      <c r="BO86" s="283" t="e">
        <f t="shared" ca="1" si="5"/>
        <v>#N/A</v>
      </c>
      <c r="BP86" s="283" t="e">
        <f t="shared" ca="1" si="5"/>
        <v>#N/A</v>
      </c>
      <c r="BQ86" s="283" t="e">
        <f t="shared" ca="1" si="5"/>
        <v>#N/A</v>
      </c>
      <c r="BR86" s="283" t="e">
        <f t="shared" ca="1" si="5"/>
        <v>#N/A</v>
      </c>
      <c r="BS86" s="283" t="e">
        <f t="shared" ca="1" si="5"/>
        <v>#N/A</v>
      </c>
      <c r="BT86" s="283" t="e">
        <f t="shared" ca="1" si="5"/>
        <v>#N/A</v>
      </c>
      <c r="BU86" s="283" t="e">
        <f t="shared" ca="1" si="5"/>
        <v>#N/A</v>
      </c>
      <c r="BV86" s="283" t="e">
        <f t="shared" ca="1" si="5"/>
        <v>#N/A</v>
      </c>
      <c r="BW86" s="283" t="e">
        <f t="shared" ca="1" si="5"/>
        <v>#N/A</v>
      </c>
      <c r="BX86" s="283" t="e">
        <f t="shared" ca="1" si="6"/>
        <v>#N/A</v>
      </c>
      <c r="BY86" s="283" t="e">
        <f t="shared" ca="1" si="6"/>
        <v>#N/A</v>
      </c>
      <c r="BZ86" s="283" t="e">
        <f t="shared" ca="1" si="6"/>
        <v>#N/A</v>
      </c>
      <c r="CA86" s="283" t="e">
        <f t="shared" ca="1" si="6"/>
        <v>#N/A</v>
      </c>
      <c r="CB86" s="283" t="e">
        <f t="shared" ca="1" si="6"/>
        <v>#N/A</v>
      </c>
      <c r="CC86" s="261" t="e">
        <f t="shared" ca="1" si="6"/>
        <v>#N/A</v>
      </c>
      <c r="CD86" s="261" t="e">
        <f t="shared" ca="1" si="6"/>
        <v>#N/A</v>
      </c>
      <c r="CE86" s="261" t="e">
        <f t="shared" ca="1" si="6"/>
        <v>#N/A</v>
      </c>
      <c r="CF86" s="261" t="e">
        <f t="shared" ca="1" si="6"/>
        <v>#N/A</v>
      </c>
      <c r="CG86" s="261" t="e">
        <f t="shared" ca="1" si="6"/>
        <v>#N/A</v>
      </c>
      <c r="CH86" s="261" t="e">
        <f t="shared" ca="1" si="6"/>
        <v>#N/A</v>
      </c>
      <c r="CI86" s="261" t="e">
        <f t="shared" ca="1" si="6"/>
        <v>#N/A</v>
      </c>
      <c r="CJ86" s="261" t="e">
        <f t="shared" ca="1" si="6"/>
        <v>#N/A</v>
      </c>
      <c r="CK86" s="261" t="e">
        <f t="shared" ca="1" si="6"/>
        <v>#N/A</v>
      </c>
      <c r="CL86" s="261" t="e">
        <f t="shared" ca="1" si="6"/>
        <v>#N/A</v>
      </c>
      <c r="CM86" s="261" t="e">
        <f t="shared" ca="1" si="6"/>
        <v>#N/A</v>
      </c>
      <c r="CN86" s="261" t="e">
        <f t="shared" ca="1" si="7"/>
        <v>#N/A</v>
      </c>
      <c r="CO86" s="261" t="e">
        <f t="shared" ca="1" si="7"/>
        <v>#N/A</v>
      </c>
      <c r="CP86" s="261" t="e">
        <f t="shared" ca="1" si="7"/>
        <v>#N/A</v>
      </c>
      <c r="CQ86" s="261" t="e">
        <f t="shared" ca="1" si="7"/>
        <v>#N/A</v>
      </c>
      <c r="CR86" s="261" t="e">
        <f t="shared" ca="1" si="7"/>
        <v>#N/A</v>
      </c>
      <c r="CS86" s="261" t="e">
        <f t="shared" ca="1" si="7"/>
        <v>#N/A</v>
      </c>
      <c r="CT86" s="261" t="e">
        <f t="shared" ca="1" si="7"/>
        <v>#N/A</v>
      </c>
      <c r="CU86" s="261" t="e">
        <f t="shared" ca="1" si="7"/>
        <v>#N/A</v>
      </c>
      <c r="CV86" s="261" t="e">
        <f t="shared" ca="1" si="7"/>
        <v>#N/A</v>
      </c>
      <c r="CW86" s="261" t="e">
        <f t="shared" ca="1" si="7"/>
        <v>#N/A</v>
      </c>
      <c r="CX86" s="261" t="e">
        <f t="shared" ca="1" si="7"/>
        <v>#N/A</v>
      </c>
      <c r="CY86" s="261" t="e">
        <f t="shared" ca="1" si="7"/>
        <v>#N/A</v>
      </c>
      <c r="CZ86" s="261" t="e">
        <f t="shared" ca="1" si="7"/>
        <v>#N/A</v>
      </c>
      <c r="DA86" s="261" t="e">
        <f t="shared" ca="1" si="7"/>
        <v>#N/A</v>
      </c>
      <c r="DB86" s="261" t="e">
        <f t="shared" ca="1" si="7"/>
        <v>#N/A</v>
      </c>
      <c r="DC86" s="261" t="e">
        <f t="shared" ca="1" si="7"/>
        <v>#N/A</v>
      </c>
      <c r="DD86" s="261" t="e">
        <f t="shared" ca="1" si="8"/>
        <v>#N/A</v>
      </c>
      <c r="DE86" s="261" t="e">
        <f t="shared" ca="1" si="8"/>
        <v>#N/A</v>
      </c>
      <c r="DF86" s="261" t="e">
        <f t="shared" ca="1" si="8"/>
        <v>#N/A</v>
      </c>
      <c r="DG86" s="261" t="e">
        <f t="shared" ca="1" si="8"/>
        <v>#N/A</v>
      </c>
      <c r="DH86" s="261" t="e">
        <f t="shared" ca="1" si="8"/>
        <v>#N/A</v>
      </c>
      <c r="DI86" s="274" t="e">
        <f t="shared" ca="1" si="8"/>
        <v>#N/A</v>
      </c>
    </row>
    <row r="87" spans="2:113" ht="15" customHeight="1">
      <c r="M87" s="242" t="e">
        <f t="shared" ca="1" si="21"/>
        <v>#N/A</v>
      </c>
      <c r="N87" s="261" t="e">
        <f t="shared" ca="1" si="17"/>
        <v>#N/A</v>
      </c>
      <c r="O87" s="261" t="e">
        <f t="shared" ca="1" si="17"/>
        <v>#N/A</v>
      </c>
      <c r="P87" s="261" t="e">
        <f t="shared" ca="1" si="17"/>
        <v>#N/A</v>
      </c>
      <c r="Q87" s="261" t="e">
        <f t="shared" ca="1" si="17"/>
        <v>#N/A</v>
      </c>
      <c r="R87" s="261" t="e">
        <f t="shared" ca="1" si="17"/>
        <v>#N/A</v>
      </c>
      <c r="S87" s="261" t="e">
        <f t="shared" ca="1" si="17"/>
        <v>#N/A</v>
      </c>
      <c r="T87" s="261" t="e">
        <f t="shared" ca="1" si="17"/>
        <v>#N/A</v>
      </c>
      <c r="U87" s="261" t="e">
        <f t="shared" ca="1" si="17"/>
        <v>#N/A</v>
      </c>
      <c r="V87" s="261" t="e">
        <f t="shared" ca="1" si="17"/>
        <v>#N/A</v>
      </c>
      <c r="W87" s="261" t="e">
        <f t="shared" ca="1" si="17"/>
        <v>#N/A</v>
      </c>
      <c r="X87" s="261" t="e">
        <f t="shared" ca="1" si="17"/>
        <v>#N/A</v>
      </c>
      <c r="Y87" s="261" t="e">
        <f t="shared" ca="1" si="17"/>
        <v>#N/A</v>
      </c>
      <c r="Z87" s="261" t="e">
        <f t="shared" ca="1" si="17"/>
        <v>#N/A</v>
      </c>
      <c r="AA87" s="261" t="e">
        <f t="shared" ca="1" si="17"/>
        <v>#N/A</v>
      </c>
      <c r="AB87" s="261" t="e">
        <f t="shared" ca="1" si="17"/>
        <v>#N/A</v>
      </c>
      <c r="AC87" s="261" t="e">
        <f t="shared" ca="1" si="17"/>
        <v>#N/A</v>
      </c>
      <c r="AD87" s="261" t="e">
        <f t="shared" ca="1" si="18"/>
        <v>#N/A</v>
      </c>
      <c r="AE87" s="261" t="e">
        <f t="shared" ca="1" si="18"/>
        <v>#N/A</v>
      </c>
      <c r="AF87" s="261" t="e">
        <f t="shared" ca="1" si="18"/>
        <v>#N/A</v>
      </c>
      <c r="AG87" s="261" t="e">
        <f t="shared" ca="1" si="18"/>
        <v>#N/A</v>
      </c>
      <c r="AH87" s="261" t="e">
        <f t="shared" ca="1" si="18"/>
        <v>#N/A</v>
      </c>
      <c r="AI87" s="261" t="e">
        <f t="shared" ca="1" si="18"/>
        <v>#N/A</v>
      </c>
      <c r="AJ87" s="261" t="e">
        <f t="shared" ca="1" si="18"/>
        <v>#N/A</v>
      </c>
      <c r="AK87" s="261" t="e">
        <f t="shared" ca="1" si="18"/>
        <v>#N/A</v>
      </c>
      <c r="AL87" s="261" t="e">
        <f t="shared" ca="1" si="18"/>
        <v>#N/A</v>
      </c>
      <c r="AM87" s="261" t="e">
        <f t="shared" ca="1" si="18"/>
        <v>#N/A</v>
      </c>
      <c r="AN87" s="261" t="e">
        <f t="shared" ca="1" si="18"/>
        <v>#N/A</v>
      </c>
      <c r="AO87" s="261" t="e">
        <f t="shared" ca="1" si="18"/>
        <v>#N/A</v>
      </c>
      <c r="AP87" s="261" t="e">
        <f t="shared" ca="1" si="18"/>
        <v>#N/A</v>
      </c>
      <c r="AQ87" s="261" t="e">
        <f t="shared" ca="1" si="18"/>
        <v>#N/A</v>
      </c>
      <c r="AR87" s="261" t="e">
        <f t="shared" ca="1" si="18"/>
        <v>#N/A</v>
      </c>
      <c r="AS87" s="274" t="e">
        <f t="shared" ca="1" si="18"/>
        <v>#N/A</v>
      </c>
      <c r="AT87" s="80"/>
      <c r="AU87" s="285" t="e">
        <f t="shared" ca="1" si="10"/>
        <v>#N/A</v>
      </c>
      <c r="AV87" s="261" t="e">
        <f t="shared" ca="1" si="10"/>
        <v>#N/A</v>
      </c>
      <c r="AW87" s="286" t="e">
        <f t="shared" ca="1" si="22"/>
        <v>#N/A</v>
      </c>
      <c r="AX87" s="287" t="e">
        <f t="shared" ca="1" si="19"/>
        <v>#N/A</v>
      </c>
      <c r="AY87" s="287" t="e">
        <f t="shared" ca="1" si="20"/>
        <v>#N/A</v>
      </c>
      <c r="AZ87" s="287" t="e">
        <f t="shared" ca="1" si="23"/>
        <v>#N/A</v>
      </c>
      <c r="BA87" s="288" t="e">
        <f t="shared" ca="1" si="24"/>
        <v>#N/A</v>
      </c>
      <c r="BB87" s="80"/>
      <c r="BC87" s="80">
        <f t="shared" si="14"/>
        <v>19</v>
      </c>
      <c r="BD87" s="280">
        <v>5</v>
      </c>
      <c r="BE87" s="289">
        <f t="shared" si="15"/>
        <v>44625</v>
      </c>
      <c r="BF87" s="290" t="str">
        <f t="shared" si="16"/>
        <v>토</v>
      </c>
      <c r="BG87" s="283" t="e">
        <f t="shared" ca="1" si="11"/>
        <v>#REF!</v>
      </c>
      <c r="BH87" s="283" t="e">
        <f t="shared" ca="1" si="5"/>
        <v>#N/A</v>
      </c>
      <c r="BI87" s="283" t="e">
        <f t="shared" ca="1" si="5"/>
        <v>#N/A</v>
      </c>
      <c r="BJ87" s="283" t="e">
        <f t="shared" ca="1" si="5"/>
        <v>#N/A</v>
      </c>
      <c r="BK87" s="283" t="e">
        <f t="shared" ca="1" si="5"/>
        <v>#N/A</v>
      </c>
      <c r="BL87" s="283" t="e">
        <f t="shared" ca="1" si="5"/>
        <v>#N/A</v>
      </c>
      <c r="BM87" s="283" t="e">
        <f t="shared" ca="1" si="5"/>
        <v>#N/A</v>
      </c>
      <c r="BN87" s="283" t="e">
        <f t="shared" ca="1" si="5"/>
        <v>#N/A</v>
      </c>
      <c r="BO87" s="283" t="e">
        <f t="shared" ca="1" si="5"/>
        <v>#N/A</v>
      </c>
      <c r="BP87" s="283" t="e">
        <f t="shared" ca="1" si="5"/>
        <v>#N/A</v>
      </c>
      <c r="BQ87" s="283" t="e">
        <f t="shared" ca="1" si="5"/>
        <v>#N/A</v>
      </c>
      <c r="BR87" s="283" t="e">
        <f t="shared" ca="1" si="5"/>
        <v>#N/A</v>
      </c>
      <c r="BS87" s="283" t="e">
        <f t="shared" ca="1" si="5"/>
        <v>#N/A</v>
      </c>
      <c r="BT87" s="283" t="e">
        <f t="shared" ca="1" si="5"/>
        <v>#N/A</v>
      </c>
      <c r="BU87" s="283" t="e">
        <f t="shared" ca="1" si="5"/>
        <v>#N/A</v>
      </c>
      <c r="BV87" s="283" t="e">
        <f t="shared" ca="1" si="5"/>
        <v>#N/A</v>
      </c>
      <c r="BW87" s="283" t="e">
        <f t="shared" ca="1" si="5"/>
        <v>#N/A</v>
      </c>
      <c r="BX87" s="283" t="e">
        <f t="shared" ca="1" si="6"/>
        <v>#N/A</v>
      </c>
      <c r="BY87" s="283" t="e">
        <f t="shared" ca="1" si="6"/>
        <v>#N/A</v>
      </c>
      <c r="BZ87" s="283" t="e">
        <f t="shared" ca="1" si="6"/>
        <v>#N/A</v>
      </c>
      <c r="CA87" s="283" t="e">
        <f t="shared" ca="1" si="6"/>
        <v>#N/A</v>
      </c>
      <c r="CB87" s="283" t="e">
        <f t="shared" ca="1" si="6"/>
        <v>#N/A</v>
      </c>
      <c r="CC87" s="261" t="e">
        <f t="shared" ca="1" si="6"/>
        <v>#N/A</v>
      </c>
      <c r="CD87" s="261" t="e">
        <f t="shared" ca="1" si="6"/>
        <v>#N/A</v>
      </c>
      <c r="CE87" s="261" t="e">
        <f t="shared" ca="1" si="6"/>
        <v>#N/A</v>
      </c>
      <c r="CF87" s="261" t="e">
        <f t="shared" ca="1" si="6"/>
        <v>#N/A</v>
      </c>
      <c r="CG87" s="261" t="e">
        <f t="shared" ca="1" si="6"/>
        <v>#N/A</v>
      </c>
      <c r="CH87" s="261" t="e">
        <f t="shared" ca="1" si="6"/>
        <v>#N/A</v>
      </c>
      <c r="CI87" s="261" t="e">
        <f t="shared" ca="1" si="6"/>
        <v>#N/A</v>
      </c>
      <c r="CJ87" s="261" t="e">
        <f t="shared" ca="1" si="6"/>
        <v>#N/A</v>
      </c>
      <c r="CK87" s="261" t="e">
        <f t="shared" ca="1" si="6"/>
        <v>#N/A</v>
      </c>
      <c r="CL87" s="261" t="e">
        <f t="shared" ca="1" si="6"/>
        <v>#N/A</v>
      </c>
      <c r="CM87" s="261" t="e">
        <f t="shared" ca="1" si="6"/>
        <v>#N/A</v>
      </c>
      <c r="CN87" s="261" t="e">
        <f t="shared" ca="1" si="7"/>
        <v>#N/A</v>
      </c>
      <c r="CO87" s="261" t="e">
        <f t="shared" ca="1" si="7"/>
        <v>#N/A</v>
      </c>
      <c r="CP87" s="261" t="e">
        <f t="shared" ca="1" si="7"/>
        <v>#N/A</v>
      </c>
      <c r="CQ87" s="261" t="e">
        <f t="shared" ca="1" si="7"/>
        <v>#N/A</v>
      </c>
      <c r="CR87" s="261" t="e">
        <f t="shared" ca="1" si="7"/>
        <v>#N/A</v>
      </c>
      <c r="CS87" s="261" t="e">
        <f t="shared" ca="1" si="7"/>
        <v>#N/A</v>
      </c>
      <c r="CT87" s="261" t="e">
        <f t="shared" ca="1" si="7"/>
        <v>#N/A</v>
      </c>
      <c r="CU87" s="261" t="e">
        <f t="shared" ca="1" si="7"/>
        <v>#N/A</v>
      </c>
      <c r="CV87" s="261" t="e">
        <f t="shared" ca="1" si="7"/>
        <v>#N/A</v>
      </c>
      <c r="CW87" s="261" t="e">
        <f t="shared" ca="1" si="7"/>
        <v>#N/A</v>
      </c>
      <c r="CX87" s="261" t="e">
        <f t="shared" ca="1" si="7"/>
        <v>#N/A</v>
      </c>
      <c r="CY87" s="261" t="e">
        <f t="shared" ca="1" si="7"/>
        <v>#N/A</v>
      </c>
      <c r="CZ87" s="261" t="e">
        <f t="shared" ca="1" si="7"/>
        <v>#N/A</v>
      </c>
      <c r="DA87" s="261" t="e">
        <f t="shared" ca="1" si="7"/>
        <v>#N/A</v>
      </c>
      <c r="DB87" s="261" t="e">
        <f t="shared" ca="1" si="7"/>
        <v>#N/A</v>
      </c>
      <c r="DC87" s="261" t="e">
        <f t="shared" ca="1" si="7"/>
        <v>#N/A</v>
      </c>
      <c r="DD87" s="261" t="e">
        <f t="shared" ca="1" si="8"/>
        <v>#N/A</v>
      </c>
      <c r="DE87" s="261" t="e">
        <f t="shared" ca="1" si="8"/>
        <v>#N/A</v>
      </c>
      <c r="DF87" s="261" t="e">
        <f t="shared" ca="1" si="8"/>
        <v>#N/A</v>
      </c>
      <c r="DG87" s="261" t="e">
        <f t="shared" ca="1" si="8"/>
        <v>#N/A</v>
      </c>
      <c r="DH87" s="261" t="e">
        <f t="shared" ca="1" si="8"/>
        <v>#N/A</v>
      </c>
      <c r="DI87" s="274" t="e">
        <f t="shared" ca="1" si="8"/>
        <v>#N/A</v>
      </c>
    </row>
    <row r="88" spans="2:113" ht="15" customHeight="1">
      <c r="M88" s="242" t="e">
        <f t="shared" ca="1" si="21"/>
        <v>#N/A</v>
      </c>
      <c r="N88" s="261" t="e">
        <f t="shared" ca="1" si="17"/>
        <v>#N/A</v>
      </c>
      <c r="O88" s="261" t="e">
        <f t="shared" ca="1" si="17"/>
        <v>#N/A</v>
      </c>
      <c r="P88" s="261" t="e">
        <f t="shared" ca="1" si="17"/>
        <v>#N/A</v>
      </c>
      <c r="Q88" s="261" t="e">
        <f t="shared" ca="1" si="17"/>
        <v>#N/A</v>
      </c>
      <c r="R88" s="261" t="e">
        <f t="shared" ca="1" si="17"/>
        <v>#N/A</v>
      </c>
      <c r="S88" s="261" t="e">
        <f t="shared" ca="1" si="17"/>
        <v>#N/A</v>
      </c>
      <c r="T88" s="261" t="e">
        <f t="shared" ca="1" si="17"/>
        <v>#N/A</v>
      </c>
      <c r="U88" s="261" t="e">
        <f t="shared" ca="1" si="17"/>
        <v>#N/A</v>
      </c>
      <c r="V88" s="261" t="e">
        <f t="shared" ca="1" si="17"/>
        <v>#N/A</v>
      </c>
      <c r="W88" s="261" t="e">
        <f t="shared" ca="1" si="17"/>
        <v>#N/A</v>
      </c>
      <c r="X88" s="261" t="e">
        <f t="shared" ca="1" si="17"/>
        <v>#N/A</v>
      </c>
      <c r="Y88" s="261" t="e">
        <f t="shared" ca="1" si="17"/>
        <v>#N/A</v>
      </c>
      <c r="Z88" s="261" t="e">
        <f t="shared" ca="1" si="17"/>
        <v>#N/A</v>
      </c>
      <c r="AA88" s="261" t="e">
        <f t="shared" ca="1" si="17"/>
        <v>#N/A</v>
      </c>
      <c r="AB88" s="261" t="e">
        <f t="shared" ca="1" si="17"/>
        <v>#N/A</v>
      </c>
      <c r="AC88" s="261" t="e">
        <f t="shared" ca="1" si="17"/>
        <v>#N/A</v>
      </c>
      <c r="AD88" s="261" t="e">
        <f t="shared" ca="1" si="18"/>
        <v>#N/A</v>
      </c>
      <c r="AE88" s="261" t="e">
        <f t="shared" ca="1" si="18"/>
        <v>#N/A</v>
      </c>
      <c r="AF88" s="261" t="e">
        <f t="shared" ca="1" si="18"/>
        <v>#N/A</v>
      </c>
      <c r="AG88" s="261" t="e">
        <f t="shared" ca="1" si="18"/>
        <v>#N/A</v>
      </c>
      <c r="AH88" s="261" t="e">
        <f t="shared" ca="1" si="18"/>
        <v>#N/A</v>
      </c>
      <c r="AI88" s="261" t="e">
        <f t="shared" ca="1" si="18"/>
        <v>#N/A</v>
      </c>
      <c r="AJ88" s="261" t="e">
        <f t="shared" ca="1" si="18"/>
        <v>#N/A</v>
      </c>
      <c r="AK88" s="261" t="e">
        <f t="shared" ca="1" si="18"/>
        <v>#N/A</v>
      </c>
      <c r="AL88" s="261" t="e">
        <f t="shared" ca="1" si="18"/>
        <v>#N/A</v>
      </c>
      <c r="AM88" s="261" t="e">
        <f t="shared" ca="1" si="18"/>
        <v>#N/A</v>
      </c>
      <c r="AN88" s="261" t="e">
        <f t="shared" ca="1" si="18"/>
        <v>#N/A</v>
      </c>
      <c r="AO88" s="261" t="e">
        <f t="shared" ca="1" si="18"/>
        <v>#N/A</v>
      </c>
      <c r="AP88" s="261" t="e">
        <f t="shared" ca="1" si="18"/>
        <v>#N/A</v>
      </c>
      <c r="AQ88" s="261" t="e">
        <f t="shared" ca="1" si="18"/>
        <v>#N/A</v>
      </c>
      <c r="AR88" s="261" t="e">
        <f t="shared" ca="1" si="18"/>
        <v>#N/A</v>
      </c>
      <c r="AS88" s="274" t="e">
        <f t="shared" ca="1" si="18"/>
        <v>#N/A</v>
      </c>
      <c r="AT88" s="80"/>
      <c r="AU88" s="285" t="e">
        <f t="shared" ca="1" si="10"/>
        <v>#N/A</v>
      </c>
      <c r="AV88" s="261" t="e">
        <f t="shared" ca="1" si="10"/>
        <v>#N/A</v>
      </c>
      <c r="AW88" s="286" t="e">
        <f t="shared" ca="1" si="22"/>
        <v>#N/A</v>
      </c>
      <c r="AX88" s="287" t="e">
        <f t="shared" ca="1" si="19"/>
        <v>#N/A</v>
      </c>
      <c r="AY88" s="287" t="e">
        <f t="shared" ca="1" si="20"/>
        <v>#N/A</v>
      </c>
      <c r="AZ88" s="287" t="e">
        <f t="shared" ca="1" si="23"/>
        <v>#N/A</v>
      </c>
      <c r="BA88" s="288" t="e">
        <f t="shared" ca="1" si="24"/>
        <v>#N/A</v>
      </c>
      <c r="BB88" s="80"/>
      <c r="BC88" s="80">
        <f t="shared" si="14"/>
        <v>20</v>
      </c>
      <c r="BD88" s="280">
        <v>6</v>
      </c>
      <c r="BE88" s="289">
        <f t="shared" si="15"/>
        <v>44626</v>
      </c>
      <c r="BF88" s="290" t="str">
        <f t="shared" si="16"/>
        <v>일</v>
      </c>
      <c r="BG88" s="283" t="e">
        <f t="shared" ca="1" si="11"/>
        <v>#REF!</v>
      </c>
      <c r="BH88" s="283" t="e">
        <f t="shared" ca="1" si="5"/>
        <v>#N/A</v>
      </c>
      <c r="BI88" s="283" t="e">
        <f t="shared" ca="1" si="5"/>
        <v>#N/A</v>
      </c>
      <c r="BJ88" s="283" t="e">
        <f t="shared" ca="1" si="5"/>
        <v>#N/A</v>
      </c>
      <c r="BK88" s="283" t="e">
        <f t="shared" ca="1" si="5"/>
        <v>#N/A</v>
      </c>
      <c r="BL88" s="283" t="e">
        <f t="shared" ca="1" si="5"/>
        <v>#N/A</v>
      </c>
      <c r="BM88" s="283" t="e">
        <f t="shared" ca="1" si="5"/>
        <v>#N/A</v>
      </c>
      <c r="BN88" s="283" t="e">
        <f t="shared" ca="1" si="5"/>
        <v>#N/A</v>
      </c>
      <c r="BO88" s="283" t="e">
        <f t="shared" ca="1" si="5"/>
        <v>#N/A</v>
      </c>
      <c r="BP88" s="283" t="e">
        <f t="shared" ca="1" si="5"/>
        <v>#N/A</v>
      </c>
      <c r="BQ88" s="283" t="e">
        <f t="shared" ca="1" si="5"/>
        <v>#N/A</v>
      </c>
      <c r="BR88" s="283" t="e">
        <f t="shared" ca="1" si="5"/>
        <v>#N/A</v>
      </c>
      <c r="BS88" s="283" t="e">
        <f t="shared" ca="1" si="5"/>
        <v>#N/A</v>
      </c>
      <c r="BT88" s="283" t="e">
        <f t="shared" ca="1" si="5"/>
        <v>#N/A</v>
      </c>
      <c r="BU88" s="283" t="e">
        <f t="shared" ca="1" si="5"/>
        <v>#N/A</v>
      </c>
      <c r="BV88" s="283" t="e">
        <f t="shared" ca="1" si="5"/>
        <v>#N/A</v>
      </c>
      <c r="BW88" s="283" t="e">
        <f t="shared" ca="1" si="5"/>
        <v>#N/A</v>
      </c>
      <c r="BX88" s="283" t="e">
        <f t="shared" ca="1" si="6"/>
        <v>#N/A</v>
      </c>
      <c r="BY88" s="283" t="e">
        <f t="shared" ca="1" si="6"/>
        <v>#N/A</v>
      </c>
      <c r="BZ88" s="283" t="e">
        <f t="shared" ca="1" si="6"/>
        <v>#N/A</v>
      </c>
      <c r="CA88" s="283" t="e">
        <f t="shared" ca="1" si="6"/>
        <v>#N/A</v>
      </c>
      <c r="CB88" s="283" t="e">
        <f t="shared" ca="1" si="6"/>
        <v>#N/A</v>
      </c>
      <c r="CC88" s="261" t="e">
        <f t="shared" ca="1" si="6"/>
        <v>#N/A</v>
      </c>
      <c r="CD88" s="261" t="e">
        <f t="shared" ca="1" si="6"/>
        <v>#N/A</v>
      </c>
      <c r="CE88" s="261" t="e">
        <f t="shared" ca="1" si="6"/>
        <v>#N/A</v>
      </c>
      <c r="CF88" s="261" t="e">
        <f t="shared" ca="1" si="6"/>
        <v>#N/A</v>
      </c>
      <c r="CG88" s="261" t="e">
        <f t="shared" ca="1" si="6"/>
        <v>#N/A</v>
      </c>
      <c r="CH88" s="261" t="e">
        <f t="shared" ca="1" si="6"/>
        <v>#N/A</v>
      </c>
      <c r="CI88" s="261" t="e">
        <f t="shared" ca="1" si="6"/>
        <v>#N/A</v>
      </c>
      <c r="CJ88" s="261" t="e">
        <f t="shared" ca="1" si="6"/>
        <v>#N/A</v>
      </c>
      <c r="CK88" s="261" t="e">
        <f t="shared" ca="1" si="6"/>
        <v>#N/A</v>
      </c>
      <c r="CL88" s="261" t="e">
        <f t="shared" ca="1" si="6"/>
        <v>#N/A</v>
      </c>
      <c r="CM88" s="261" t="e">
        <f t="shared" ca="1" si="6"/>
        <v>#N/A</v>
      </c>
      <c r="CN88" s="261" t="e">
        <f t="shared" ca="1" si="7"/>
        <v>#N/A</v>
      </c>
      <c r="CO88" s="261" t="e">
        <f t="shared" ca="1" si="7"/>
        <v>#N/A</v>
      </c>
      <c r="CP88" s="261" t="e">
        <f t="shared" ca="1" si="7"/>
        <v>#N/A</v>
      </c>
      <c r="CQ88" s="261" t="e">
        <f t="shared" ca="1" si="7"/>
        <v>#N/A</v>
      </c>
      <c r="CR88" s="261" t="e">
        <f t="shared" ca="1" si="7"/>
        <v>#N/A</v>
      </c>
      <c r="CS88" s="261" t="e">
        <f t="shared" ca="1" si="7"/>
        <v>#N/A</v>
      </c>
      <c r="CT88" s="261" t="e">
        <f t="shared" ca="1" si="7"/>
        <v>#N/A</v>
      </c>
      <c r="CU88" s="261" t="e">
        <f t="shared" ca="1" si="7"/>
        <v>#N/A</v>
      </c>
      <c r="CV88" s="261" t="e">
        <f t="shared" ca="1" si="7"/>
        <v>#N/A</v>
      </c>
      <c r="CW88" s="261" t="e">
        <f t="shared" ca="1" si="7"/>
        <v>#N/A</v>
      </c>
      <c r="CX88" s="261" t="e">
        <f t="shared" ca="1" si="7"/>
        <v>#N/A</v>
      </c>
      <c r="CY88" s="261" t="e">
        <f t="shared" ca="1" si="7"/>
        <v>#N/A</v>
      </c>
      <c r="CZ88" s="261" t="e">
        <f t="shared" ca="1" si="7"/>
        <v>#N/A</v>
      </c>
      <c r="DA88" s="261" t="e">
        <f t="shared" ca="1" si="7"/>
        <v>#N/A</v>
      </c>
      <c r="DB88" s="261" t="e">
        <f t="shared" ca="1" si="7"/>
        <v>#N/A</v>
      </c>
      <c r="DC88" s="261" t="e">
        <f t="shared" ca="1" si="7"/>
        <v>#N/A</v>
      </c>
      <c r="DD88" s="261" t="e">
        <f t="shared" ca="1" si="8"/>
        <v>#N/A</v>
      </c>
      <c r="DE88" s="261" t="e">
        <f t="shared" ca="1" si="8"/>
        <v>#N/A</v>
      </c>
      <c r="DF88" s="261" t="e">
        <f t="shared" ca="1" si="8"/>
        <v>#N/A</v>
      </c>
      <c r="DG88" s="261" t="e">
        <f t="shared" ca="1" si="8"/>
        <v>#N/A</v>
      </c>
      <c r="DH88" s="261" t="e">
        <f t="shared" ca="1" si="8"/>
        <v>#N/A</v>
      </c>
      <c r="DI88" s="274" t="e">
        <f t="shared" ca="1" si="8"/>
        <v>#N/A</v>
      </c>
    </row>
    <row r="89" spans="2:113" ht="15" customHeight="1">
      <c r="M89" s="242" t="e">
        <f t="shared" ca="1" si="21"/>
        <v>#N/A</v>
      </c>
      <c r="N89" s="261" t="e">
        <f t="shared" ca="1" si="17"/>
        <v>#N/A</v>
      </c>
      <c r="O89" s="261" t="e">
        <f t="shared" ca="1" si="17"/>
        <v>#N/A</v>
      </c>
      <c r="P89" s="261" t="e">
        <f t="shared" ca="1" si="17"/>
        <v>#N/A</v>
      </c>
      <c r="Q89" s="261" t="e">
        <f t="shared" ca="1" si="17"/>
        <v>#N/A</v>
      </c>
      <c r="R89" s="261" t="e">
        <f t="shared" ca="1" si="17"/>
        <v>#N/A</v>
      </c>
      <c r="S89" s="261" t="e">
        <f t="shared" ca="1" si="17"/>
        <v>#N/A</v>
      </c>
      <c r="T89" s="261" t="e">
        <f t="shared" ca="1" si="17"/>
        <v>#N/A</v>
      </c>
      <c r="U89" s="261" t="e">
        <f t="shared" ca="1" si="17"/>
        <v>#N/A</v>
      </c>
      <c r="V89" s="261" t="e">
        <f t="shared" ca="1" si="17"/>
        <v>#N/A</v>
      </c>
      <c r="W89" s="261" t="e">
        <f t="shared" ca="1" si="17"/>
        <v>#N/A</v>
      </c>
      <c r="X89" s="261" t="e">
        <f t="shared" ca="1" si="17"/>
        <v>#N/A</v>
      </c>
      <c r="Y89" s="261" t="e">
        <f t="shared" ca="1" si="17"/>
        <v>#N/A</v>
      </c>
      <c r="Z89" s="261" t="e">
        <f t="shared" ca="1" si="17"/>
        <v>#N/A</v>
      </c>
      <c r="AA89" s="261" t="e">
        <f t="shared" ca="1" si="17"/>
        <v>#N/A</v>
      </c>
      <c r="AB89" s="261" t="e">
        <f t="shared" ca="1" si="17"/>
        <v>#N/A</v>
      </c>
      <c r="AC89" s="261" t="e">
        <f t="shared" ca="1" si="17"/>
        <v>#N/A</v>
      </c>
      <c r="AD89" s="261" t="e">
        <f t="shared" ca="1" si="18"/>
        <v>#N/A</v>
      </c>
      <c r="AE89" s="261" t="e">
        <f t="shared" ca="1" si="18"/>
        <v>#N/A</v>
      </c>
      <c r="AF89" s="261" t="e">
        <f t="shared" ca="1" si="18"/>
        <v>#N/A</v>
      </c>
      <c r="AG89" s="261" t="e">
        <f t="shared" ca="1" si="18"/>
        <v>#N/A</v>
      </c>
      <c r="AH89" s="261" t="e">
        <f t="shared" ca="1" si="18"/>
        <v>#N/A</v>
      </c>
      <c r="AI89" s="261" t="e">
        <f t="shared" ca="1" si="18"/>
        <v>#N/A</v>
      </c>
      <c r="AJ89" s="261" t="e">
        <f t="shared" ca="1" si="18"/>
        <v>#N/A</v>
      </c>
      <c r="AK89" s="261" t="e">
        <f t="shared" ca="1" si="18"/>
        <v>#N/A</v>
      </c>
      <c r="AL89" s="261" t="e">
        <f t="shared" ca="1" si="18"/>
        <v>#N/A</v>
      </c>
      <c r="AM89" s="261" t="e">
        <f t="shared" ca="1" si="18"/>
        <v>#N/A</v>
      </c>
      <c r="AN89" s="261" t="e">
        <f t="shared" ca="1" si="18"/>
        <v>#N/A</v>
      </c>
      <c r="AO89" s="261" t="e">
        <f t="shared" ca="1" si="18"/>
        <v>#N/A</v>
      </c>
      <c r="AP89" s="261" t="e">
        <f t="shared" ca="1" si="18"/>
        <v>#N/A</v>
      </c>
      <c r="AQ89" s="261" t="e">
        <f t="shared" ca="1" si="18"/>
        <v>#N/A</v>
      </c>
      <c r="AR89" s="261" t="e">
        <f t="shared" ca="1" si="18"/>
        <v>#N/A</v>
      </c>
      <c r="AS89" s="274" t="e">
        <f t="shared" ca="1" si="18"/>
        <v>#N/A</v>
      </c>
      <c r="AT89" s="80"/>
      <c r="AU89" s="285" t="e">
        <f t="shared" ca="1" si="10"/>
        <v>#N/A</v>
      </c>
      <c r="AV89" s="261" t="e">
        <f t="shared" ca="1" si="10"/>
        <v>#N/A</v>
      </c>
      <c r="AW89" s="286" t="e">
        <f t="shared" ca="1" si="22"/>
        <v>#N/A</v>
      </c>
      <c r="AX89" s="287" t="e">
        <f t="shared" ca="1" si="19"/>
        <v>#N/A</v>
      </c>
      <c r="AY89" s="287" t="e">
        <f t="shared" ca="1" si="20"/>
        <v>#N/A</v>
      </c>
      <c r="AZ89" s="287" t="e">
        <f t="shared" ca="1" si="23"/>
        <v>#N/A</v>
      </c>
      <c r="BA89" s="288" t="e">
        <f t="shared" ca="1" si="24"/>
        <v>#N/A</v>
      </c>
      <c r="BB89" s="80"/>
      <c r="BC89" s="80">
        <f t="shared" si="14"/>
        <v>21</v>
      </c>
      <c r="BD89" s="280">
        <v>7</v>
      </c>
      <c r="BE89" s="289">
        <f t="shared" si="15"/>
        <v>44627</v>
      </c>
      <c r="BF89" s="290" t="str">
        <f t="shared" si="16"/>
        <v>월</v>
      </c>
      <c r="BG89" s="283" t="e">
        <f t="shared" ca="1" si="11"/>
        <v>#REF!</v>
      </c>
      <c r="BH89" s="283" t="e">
        <f t="shared" ca="1" si="5"/>
        <v>#N/A</v>
      </c>
      <c r="BI89" s="283" t="e">
        <f t="shared" ca="1" si="5"/>
        <v>#N/A</v>
      </c>
      <c r="BJ89" s="283" t="e">
        <f t="shared" ca="1" si="5"/>
        <v>#N/A</v>
      </c>
      <c r="BK89" s="283" t="e">
        <f t="shared" ca="1" si="5"/>
        <v>#N/A</v>
      </c>
      <c r="BL89" s="283" t="e">
        <f t="shared" ca="1" si="5"/>
        <v>#N/A</v>
      </c>
      <c r="BM89" s="283" t="e">
        <f t="shared" ca="1" si="5"/>
        <v>#N/A</v>
      </c>
      <c r="BN89" s="283" t="e">
        <f t="shared" ca="1" si="5"/>
        <v>#N/A</v>
      </c>
      <c r="BO89" s="283" t="e">
        <f t="shared" ca="1" si="5"/>
        <v>#N/A</v>
      </c>
      <c r="BP89" s="283" t="e">
        <f t="shared" ca="1" si="5"/>
        <v>#N/A</v>
      </c>
      <c r="BQ89" s="283" t="e">
        <f t="shared" ca="1" si="5"/>
        <v>#N/A</v>
      </c>
      <c r="BR89" s="283" t="e">
        <f t="shared" ca="1" si="5"/>
        <v>#N/A</v>
      </c>
      <c r="BS89" s="283" t="e">
        <f t="shared" ca="1" si="5"/>
        <v>#N/A</v>
      </c>
      <c r="BT89" s="283" t="e">
        <f t="shared" ca="1" si="5"/>
        <v>#N/A</v>
      </c>
      <c r="BU89" s="283" t="e">
        <f t="shared" ca="1" si="5"/>
        <v>#N/A</v>
      </c>
      <c r="BV89" s="283" t="e">
        <f t="shared" ca="1" si="5"/>
        <v>#N/A</v>
      </c>
      <c r="BW89" s="283" t="e">
        <f t="shared" ca="1" si="5"/>
        <v>#N/A</v>
      </c>
      <c r="BX89" s="283" t="e">
        <f t="shared" ca="1" si="6"/>
        <v>#N/A</v>
      </c>
      <c r="BY89" s="283" t="e">
        <f t="shared" ca="1" si="6"/>
        <v>#N/A</v>
      </c>
      <c r="BZ89" s="283" t="e">
        <f t="shared" ca="1" si="6"/>
        <v>#N/A</v>
      </c>
      <c r="CA89" s="283" t="e">
        <f t="shared" ca="1" si="6"/>
        <v>#N/A</v>
      </c>
      <c r="CB89" s="283" t="e">
        <f t="shared" ca="1" si="6"/>
        <v>#N/A</v>
      </c>
      <c r="CC89" s="261" t="e">
        <f t="shared" ca="1" si="6"/>
        <v>#N/A</v>
      </c>
      <c r="CD89" s="261" t="e">
        <f t="shared" ca="1" si="6"/>
        <v>#N/A</v>
      </c>
      <c r="CE89" s="261" t="e">
        <f t="shared" ca="1" si="6"/>
        <v>#N/A</v>
      </c>
      <c r="CF89" s="261" t="e">
        <f t="shared" ca="1" si="6"/>
        <v>#N/A</v>
      </c>
      <c r="CG89" s="261" t="e">
        <f t="shared" ca="1" si="6"/>
        <v>#N/A</v>
      </c>
      <c r="CH89" s="261" t="e">
        <f t="shared" ca="1" si="6"/>
        <v>#N/A</v>
      </c>
      <c r="CI89" s="261" t="e">
        <f t="shared" ca="1" si="6"/>
        <v>#N/A</v>
      </c>
      <c r="CJ89" s="261" t="e">
        <f t="shared" ca="1" si="6"/>
        <v>#N/A</v>
      </c>
      <c r="CK89" s="261" t="e">
        <f t="shared" ca="1" si="6"/>
        <v>#N/A</v>
      </c>
      <c r="CL89" s="261" t="e">
        <f t="shared" ca="1" si="6"/>
        <v>#N/A</v>
      </c>
      <c r="CM89" s="261" t="e">
        <f t="shared" ca="1" si="6"/>
        <v>#N/A</v>
      </c>
      <c r="CN89" s="261" t="e">
        <f t="shared" ca="1" si="7"/>
        <v>#N/A</v>
      </c>
      <c r="CO89" s="261" t="e">
        <f t="shared" ca="1" si="7"/>
        <v>#N/A</v>
      </c>
      <c r="CP89" s="261" t="e">
        <f t="shared" ca="1" si="7"/>
        <v>#N/A</v>
      </c>
      <c r="CQ89" s="261" t="e">
        <f t="shared" ca="1" si="7"/>
        <v>#N/A</v>
      </c>
      <c r="CR89" s="261" t="e">
        <f t="shared" ca="1" si="7"/>
        <v>#N/A</v>
      </c>
      <c r="CS89" s="261" t="e">
        <f t="shared" ca="1" si="7"/>
        <v>#N/A</v>
      </c>
      <c r="CT89" s="261" t="e">
        <f t="shared" ca="1" si="7"/>
        <v>#N/A</v>
      </c>
      <c r="CU89" s="261" t="e">
        <f t="shared" ca="1" si="7"/>
        <v>#N/A</v>
      </c>
      <c r="CV89" s="261" t="e">
        <f t="shared" ca="1" si="7"/>
        <v>#N/A</v>
      </c>
      <c r="CW89" s="261" t="e">
        <f t="shared" ca="1" si="7"/>
        <v>#N/A</v>
      </c>
      <c r="CX89" s="261" t="e">
        <f t="shared" ca="1" si="7"/>
        <v>#N/A</v>
      </c>
      <c r="CY89" s="261" t="e">
        <f t="shared" ca="1" si="7"/>
        <v>#N/A</v>
      </c>
      <c r="CZ89" s="261" t="e">
        <f t="shared" ca="1" si="7"/>
        <v>#N/A</v>
      </c>
      <c r="DA89" s="261" t="e">
        <f t="shared" ca="1" si="7"/>
        <v>#N/A</v>
      </c>
      <c r="DB89" s="261" t="e">
        <f t="shared" ca="1" si="7"/>
        <v>#N/A</v>
      </c>
      <c r="DC89" s="261" t="e">
        <f t="shared" ca="1" si="7"/>
        <v>#N/A</v>
      </c>
      <c r="DD89" s="261" t="e">
        <f t="shared" ca="1" si="8"/>
        <v>#N/A</v>
      </c>
      <c r="DE89" s="261" t="e">
        <f t="shared" ca="1" si="8"/>
        <v>#N/A</v>
      </c>
      <c r="DF89" s="261" t="e">
        <f t="shared" ca="1" si="8"/>
        <v>#N/A</v>
      </c>
      <c r="DG89" s="261" t="e">
        <f t="shared" ca="1" si="8"/>
        <v>#N/A</v>
      </c>
      <c r="DH89" s="261" t="e">
        <f t="shared" ca="1" si="8"/>
        <v>#N/A</v>
      </c>
      <c r="DI89" s="274" t="e">
        <f t="shared" ca="1" si="8"/>
        <v>#N/A</v>
      </c>
    </row>
    <row r="90" spans="2:113" ht="15" customHeight="1">
      <c r="M90" s="242" t="e">
        <f t="shared" ca="1" si="21"/>
        <v>#N/A</v>
      </c>
      <c r="N90" s="261" t="e">
        <f t="shared" ca="1" si="17"/>
        <v>#N/A</v>
      </c>
      <c r="O90" s="261" t="e">
        <f t="shared" ca="1" si="17"/>
        <v>#N/A</v>
      </c>
      <c r="P90" s="261" t="e">
        <f t="shared" ca="1" si="17"/>
        <v>#N/A</v>
      </c>
      <c r="Q90" s="261" t="e">
        <f t="shared" ca="1" si="17"/>
        <v>#N/A</v>
      </c>
      <c r="R90" s="261" t="e">
        <f t="shared" ca="1" si="17"/>
        <v>#N/A</v>
      </c>
      <c r="S90" s="261" t="e">
        <f t="shared" ca="1" si="17"/>
        <v>#N/A</v>
      </c>
      <c r="T90" s="261" t="e">
        <f t="shared" ca="1" si="17"/>
        <v>#N/A</v>
      </c>
      <c r="U90" s="261" t="e">
        <f t="shared" ca="1" si="17"/>
        <v>#N/A</v>
      </c>
      <c r="V90" s="261" t="e">
        <f t="shared" ca="1" si="17"/>
        <v>#N/A</v>
      </c>
      <c r="W90" s="261" t="e">
        <f t="shared" ca="1" si="17"/>
        <v>#N/A</v>
      </c>
      <c r="X90" s="261" t="e">
        <f t="shared" ca="1" si="17"/>
        <v>#N/A</v>
      </c>
      <c r="Y90" s="261" t="e">
        <f t="shared" ca="1" si="17"/>
        <v>#N/A</v>
      </c>
      <c r="Z90" s="261" t="e">
        <f t="shared" ca="1" si="17"/>
        <v>#N/A</v>
      </c>
      <c r="AA90" s="261" t="e">
        <f t="shared" ca="1" si="17"/>
        <v>#N/A</v>
      </c>
      <c r="AB90" s="261" t="e">
        <f t="shared" ca="1" si="17"/>
        <v>#N/A</v>
      </c>
      <c r="AC90" s="261" t="e">
        <f t="shared" ca="1" si="17"/>
        <v>#N/A</v>
      </c>
      <c r="AD90" s="261" t="e">
        <f t="shared" ca="1" si="18"/>
        <v>#N/A</v>
      </c>
      <c r="AE90" s="261" t="e">
        <f t="shared" ca="1" si="18"/>
        <v>#N/A</v>
      </c>
      <c r="AF90" s="261" t="e">
        <f t="shared" ca="1" si="18"/>
        <v>#N/A</v>
      </c>
      <c r="AG90" s="261" t="e">
        <f t="shared" ca="1" si="18"/>
        <v>#N/A</v>
      </c>
      <c r="AH90" s="261" t="e">
        <f t="shared" ca="1" si="18"/>
        <v>#N/A</v>
      </c>
      <c r="AI90" s="261" t="e">
        <f t="shared" ca="1" si="18"/>
        <v>#N/A</v>
      </c>
      <c r="AJ90" s="261" t="e">
        <f t="shared" ca="1" si="18"/>
        <v>#N/A</v>
      </c>
      <c r="AK90" s="261" t="e">
        <f t="shared" ca="1" si="18"/>
        <v>#N/A</v>
      </c>
      <c r="AL90" s="261" t="e">
        <f t="shared" ca="1" si="18"/>
        <v>#N/A</v>
      </c>
      <c r="AM90" s="261" t="e">
        <f t="shared" ca="1" si="18"/>
        <v>#N/A</v>
      </c>
      <c r="AN90" s="261" t="e">
        <f t="shared" ca="1" si="18"/>
        <v>#N/A</v>
      </c>
      <c r="AO90" s="261" t="e">
        <f t="shared" ca="1" si="18"/>
        <v>#N/A</v>
      </c>
      <c r="AP90" s="261" t="e">
        <f t="shared" ca="1" si="18"/>
        <v>#N/A</v>
      </c>
      <c r="AQ90" s="261" t="e">
        <f t="shared" ca="1" si="18"/>
        <v>#N/A</v>
      </c>
      <c r="AR90" s="261" t="e">
        <f t="shared" ca="1" si="18"/>
        <v>#N/A</v>
      </c>
      <c r="AS90" s="274" t="e">
        <f t="shared" ca="1" si="18"/>
        <v>#N/A</v>
      </c>
      <c r="AT90" s="80"/>
      <c r="AU90" s="285" t="e">
        <f t="shared" ca="1" si="10"/>
        <v>#N/A</v>
      </c>
      <c r="AV90" s="261" t="e">
        <f t="shared" ca="1" si="10"/>
        <v>#N/A</v>
      </c>
      <c r="AW90" s="286" t="e">
        <f t="shared" ca="1" si="22"/>
        <v>#N/A</v>
      </c>
      <c r="AX90" s="287" t="e">
        <f t="shared" ca="1" si="19"/>
        <v>#N/A</v>
      </c>
      <c r="AY90" s="287" t="e">
        <f t="shared" ca="1" si="20"/>
        <v>#N/A</v>
      </c>
      <c r="AZ90" s="287" t="e">
        <f t="shared" ca="1" si="23"/>
        <v>#N/A</v>
      </c>
      <c r="BA90" s="288" t="e">
        <f t="shared" ca="1" si="24"/>
        <v>#N/A</v>
      </c>
      <c r="BB90" s="80"/>
      <c r="BC90" s="80">
        <f t="shared" si="14"/>
        <v>22</v>
      </c>
      <c r="BD90" s="280">
        <v>8</v>
      </c>
      <c r="BE90" s="289">
        <f t="shared" si="15"/>
        <v>44628</v>
      </c>
      <c r="BF90" s="290" t="str">
        <f t="shared" si="16"/>
        <v>화</v>
      </c>
      <c r="BG90" s="283" t="e">
        <f t="shared" ca="1" si="11"/>
        <v>#REF!</v>
      </c>
      <c r="BH90" s="283" t="e">
        <f t="shared" ca="1" si="5"/>
        <v>#N/A</v>
      </c>
      <c r="BI90" s="283" t="e">
        <f t="shared" ca="1" si="5"/>
        <v>#N/A</v>
      </c>
      <c r="BJ90" s="283" t="e">
        <f t="shared" ca="1" si="5"/>
        <v>#N/A</v>
      </c>
      <c r="BK90" s="283" t="e">
        <f t="shared" ca="1" si="5"/>
        <v>#N/A</v>
      </c>
      <c r="BL90" s="283" t="e">
        <f t="shared" ca="1" si="5"/>
        <v>#N/A</v>
      </c>
      <c r="BM90" s="283" t="e">
        <f t="shared" ca="1" si="5"/>
        <v>#N/A</v>
      </c>
      <c r="BN90" s="283" t="e">
        <f t="shared" ca="1" si="5"/>
        <v>#N/A</v>
      </c>
      <c r="BO90" s="283" t="e">
        <f t="shared" ca="1" si="5"/>
        <v>#N/A</v>
      </c>
      <c r="BP90" s="283" t="e">
        <f t="shared" ca="1" si="5"/>
        <v>#N/A</v>
      </c>
      <c r="BQ90" s="283" t="e">
        <f t="shared" ca="1" si="5"/>
        <v>#N/A</v>
      </c>
      <c r="BR90" s="283" t="e">
        <f t="shared" ca="1" si="5"/>
        <v>#N/A</v>
      </c>
      <c r="BS90" s="283" t="e">
        <f t="shared" ca="1" si="5"/>
        <v>#N/A</v>
      </c>
      <c r="BT90" s="283" t="e">
        <f t="shared" ca="1" si="5"/>
        <v>#N/A</v>
      </c>
      <c r="BU90" s="283" t="e">
        <f t="shared" ca="1" si="5"/>
        <v>#N/A</v>
      </c>
      <c r="BV90" s="283" t="e">
        <f t="shared" ca="1" si="5"/>
        <v>#N/A</v>
      </c>
      <c r="BW90" s="283" t="e">
        <f t="shared" ca="1" si="5"/>
        <v>#N/A</v>
      </c>
      <c r="BX90" s="283" t="e">
        <f t="shared" ca="1" si="6"/>
        <v>#N/A</v>
      </c>
      <c r="BY90" s="283" t="e">
        <f t="shared" ca="1" si="6"/>
        <v>#N/A</v>
      </c>
      <c r="BZ90" s="283" t="e">
        <f t="shared" ca="1" si="6"/>
        <v>#N/A</v>
      </c>
      <c r="CA90" s="283" t="e">
        <f t="shared" ca="1" si="6"/>
        <v>#N/A</v>
      </c>
      <c r="CB90" s="283" t="e">
        <f t="shared" ca="1" si="6"/>
        <v>#N/A</v>
      </c>
      <c r="CC90" s="261" t="e">
        <f t="shared" ca="1" si="6"/>
        <v>#N/A</v>
      </c>
      <c r="CD90" s="261" t="e">
        <f t="shared" ca="1" si="6"/>
        <v>#N/A</v>
      </c>
      <c r="CE90" s="261" t="e">
        <f t="shared" ca="1" si="6"/>
        <v>#N/A</v>
      </c>
      <c r="CF90" s="261" t="e">
        <f t="shared" ca="1" si="6"/>
        <v>#N/A</v>
      </c>
      <c r="CG90" s="261" t="e">
        <f t="shared" ca="1" si="6"/>
        <v>#N/A</v>
      </c>
      <c r="CH90" s="261" t="e">
        <f t="shared" ca="1" si="6"/>
        <v>#N/A</v>
      </c>
      <c r="CI90" s="261" t="e">
        <f t="shared" ca="1" si="6"/>
        <v>#N/A</v>
      </c>
      <c r="CJ90" s="261" t="e">
        <f t="shared" ca="1" si="6"/>
        <v>#N/A</v>
      </c>
      <c r="CK90" s="261" t="e">
        <f t="shared" ca="1" si="6"/>
        <v>#N/A</v>
      </c>
      <c r="CL90" s="261" t="e">
        <f t="shared" ca="1" si="6"/>
        <v>#N/A</v>
      </c>
      <c r="CM90" s="261" t="e">
        <f t="shared" ca="1" si="6"/>
        <v>#N/A</v>
      </c>
      <c r="CN90" s="261" t="e">
        <f t="shared" ca="1" si="7"/>
        <v>#N/A</v>
      </c>
      <c r="CO90" s="261" t="e">
        <f t="shared" ca="1" si="7"/>
        <v>#N/A</v>
      </c>
      <c r="CP90" s="261" t="e">
        <f t="shared" ca="1" si="7"/>
        <v>#N/A</v>
      </c>
      <c r="CQ90" s="261" t="e">
        <f t="shared" ca="1" si="7"/>
        <v>#N/A</v>
      </c>
      <c r="CR90" s="261" t="e">
        <f t="shared" ca="1" si="7"/>
        <v>#N/A</v>
      </c>
      <c r="CS90" s="261" t="e">
        <f t="shared" ca="1" si="7"/>
        <v>#N/A</v>
      </c>
      <c r="CT90" s="261" t="e">
        <f t="shared" ca="1" si="7"/>
        <v>#N/A</v>
      </c>
      <c r="CU90" s="261" t="e">
        <f t="shared" ca="1" si="7"/>
        <v>#N/A</v>
      </c>
      <c r="CV90" s="261" t="e">
        <f t="shared" ca="1" si="7"/>
        <v>#N/A</v>
      </c>
      <c r="CW90" s="261" t="e">
        <f t="shared" ca="1" si="7"/>
        <v>#N/A</v>
      </c>
      <c r="CX90" s="261" t="e">
        <f t="shared" ca="1" si="7"/>
        <v>#N/A</v>
      </c>
      <c r="CY90" s="261" t="e">
        <f t="shared" ca="1" si="7"/>
        <v>#N/A</v>
      </c>
      <c r="CZ90" s="261" t="e">
        <f t="shared" ca="1" si="7"/>
        <v>#N/A</v>
      </c>
      <c r="DA90" s="261" t="e">
        <f t="shared" ca="1" si="7"/>
        <v>#N/A</v>
      </c>
      <c r="DB90" s="261" t="e">
        <f t="shared" ca="1" si="7"/>
        <v>#N/A</v>
      </c>
      <c r="DC90" s="261" t="e">
        <f t="shared" ca="1" si="7"/>
        <v>#N/A</v>
      </c>
      <c r="DD90" s="261" t="e">
        <f t="shared" ca="1" si="8"/>
        <v>#N/A</v>
      </c>
      <c r="DE90" s="261" t="e">
        <f t="shared" ca="1" si="8"/>
        <v>#N/A</v>
      </c>
      <c r="DF90" s="261" t="e">
        <f t="shared" ca="1" si="8"/>
        <v>#N/A</v>
      </c>
      <c r="DG90" s="261" t="e">
        <f t="shared" ca="1" si="8"/>
        <v>#N/A</v>
      </c>
      <c r="DH90" s="261" t="e">
        <f t="shared" ca="1" si="8"/>
        <v>#N/A</v>
      </c>
      <c r="DI90" s="274" t="e">
        <f t="shared" ca="1" si="8"/>
        <v>#N/A</v>
      </c>
    </row>
    <row r="91" spans="2:113" ht="15" customHeight="1">
      <c r="M91" s="242" t="e">
        <f t="shared" ca="1" si="21"/>
        <v>#N/A</v>
      </c>
      <c r="N91" s="261" t="e">
        <f t="shared" ca="1" si="17"/>
        <v>#N/A</v>
      </c>
      <c r="O91" s="261" t="e">
        <f t="shared" ca="1" si="17"/>
        <v>#N/A</v>
      </c>
      <c r="P91" s="261" t="e">
        <f t="shared" ca="1" si="17"/>
        <v>#N/A</v>
      </c>
      <c r="Q91" s="261" t="e">
        <f t="shared" ca="1" si="17"/>
        <v>#N/A</v>
      </c>
      <c r="R91" s="261" t="e">
        <f t="shared" ca="1" si="17"/>
        <v>#N/A</v>
      </c>
      <c r="S91" s="261" t="e">
        <f t="shared" ca="1" si="17"/>
        <v>#N/A</v>
      </c>
      <c r="T91" s="261" t="e">
        <f t="shared" ca="1" si="17"/>
        <v>#N/A</v>
      </c>
      <c r="U91" s="261" t="e">
        <f t="shared" ca="1" si="17"/>
        <v>#N/A</v>
      </c>
      <c r="V91" s="261" t="e">
        <f t="shared" ca="1" si="17"/>
        <v>#N/A</v>
      </c>
      <c r="W91" s="261" t="e">
        <f t="shared" ca="1" si="17"/>
        <v>#N/A</v>
      </c>
      <c r="X91" s="261" t="e">
        <f t="shared" ca="1" si="17"/>
        <v>#N/A</v>
      </c>
      <c r="Y91" s="261" t="e">
        <f t="shared" ca="1" si="17"/>
        <v>#N/A</v>
      </c>
      <c r="Z91" s="261" t="e">
        <f t="shared" ca="1" si="17"/>
        <v>#N/A</v>
      </c>
      <c r="AA91" s="261" t="e">
        <f t="shared" ca="1" si="17"/>
        <v>#N/A</v>
      </c>
      <c r="AB91" s="261" t="e">
        <f t="shared" ca="1" si="17"/>
        <v>#N/A</v>
      </c>
      <c r="AC91" s="261" t="e">
        <f t="shared" ca="1" si="17"/>
        <v>#N/A</v>
      </c>
      <c r="AD91" s="261" t="e">
        <f t="shared" ca="1" si="18"/>
        <v>#N/A</v>
      </c>
      <c r="AE91" s="261" t="e">
        <f t="shared" ca="1" si="18"/>
        <v>#N/A</v>
      </c>
      <c r="AF91" s="261" t="e">
        <f t="shared" ca="1" si="18"/>
        <v>#N/A</v>
      </c>
      <c r="AG91" s="261" t="e">
        <f t="shared" ca="1" si="18"/>
        <v>#N/A</v>
      </c>
      <c r="AH91" s="261" t="e">
        <f t="shared" ca="1" si="18"/>
        <v>#N/A</v>
      </c>
      <c r="AI91" s="261" t="e">
        <f t="shared" ca="1" si="18"/>
        <v>#N/A</v>
      </c>
      <c r="AJ91" s="261" t="e">
        <f t="shared" ca="1" si="18"/>
        <v>#N/A</v>
      </c>
      <c r="AK91" s="261" t="e">
        <f t="shared" ca="1" si="18"/>
        <v>#N/A</v>
      </c>
      <c r="AL91" s="261" t="e">
        <f t="shared" ca="1" si="18"/>
        <v>#N/A</v>
      </c>
      <c r="AM91" s="261" t="e">
        <f t="shared" ca="1" si="18"/>
        <v>#N/A</v>
      </c>
      <c r="AN91" s="261" t="e">
        <f t="shared" ca="1" si="18"/>
        <v>#N/A</v>
      </c>
      <c r="AO91" s="261" t="e">
        <f t="shared" ca="1" si="18"/>
        <v>#N/A</v>
      </c>
      <c r="AP91" s="261" t="e">
        <f t="shared" ca="1" si="18"/>
        <v>#N/A</v>
      </c>
      <c r="AQ91" s="261" t="e">
        <f t="shared" ca="1" si="18"/>
        <v>#N/A</v>
      </c>
      <c r="AR91" s="261" t="e">
        <f t="shared" ca="1" si="18"/>
        <v>#N/A</v>
      </c>
      <c r="AS91" s="274" t="e">
        <f t="shared" ca="1" si="18"/>
        <v>#N/A</v>
      </c>
      <c r="AT91" s="80"/>
      <c r="AU91" s="285" t="e">
        <f t="shared" ca="1" si="10"/>
        <v>#N/A</v>
      </c>
      <c r="AV91" s="261" t="e">
        <f t="shared" ca="1" si="10"/>
        <v>#N/A</v>
      </c>
      <c r="AW91" s="286" t="e">
        <f t="shared" ca="1" si="22"/>
        <v>#N/A</v>
      </c>
      <c r="AX91" s="287" t="e">
        <f t="shared" ca="1" si="19"/>
        <v>#N/A</v>
      </c>
      <c r="AY91" s="287" t="e">
        <f t="shared" ca="1" si="20"/>
        <v>#N/A</v>
      </c>
      <c r="AZ91" s="287" t="e">
        <f t="shared" ca="1" si="23"/>
        <v>#N/A</v>
      </c>
      <c r="BA91" s="288" t="e">
        <f t="shared" ca="1" si="24"/>
        <v>#N/A</v>
      </c>
      <c r="BB91" s="80"/>
      <c r="BC91" s="80">
        <f t="shared" si="14"/>
        <v>23</v>
      </c>
      <c r="BD91" s="280">
        <v>9</v>
      </c>
      <c r="BE91" s="289">
        <f t="shared" si="15"/>
        <v>44629</v>
      </c>
      <c r="BF91" s="290" t="str">
        <f t="shared" si="16"/>
        <v>수</v>
      </c>
      <c r="BG91" s="283" t="e">
        <f t="shared" ca="1" si="11"/>
        <v>#REF!</v>
      </c>
      <c r="BH91" s="283" t="e">
        <f t="shared" ca="1" si="5"/>
        <v>#N/A</v>
      </c>
      <c r="BI91" s="283" t="e">
        <f t="shared" ca="1" si="5"/>
        <v>#N/A</v>
      </c>
      <c r="BJ91" s="283" t="e">
        <f t="shared" ca="1" si="5"/>
        <v>#N/A</v>
      </c>
      <c r="BK91" s="283" t="e">
        <f t="shared" ca="1" si="5"/>
        <v>#N/A</v>
      </c>
      <c r="BL91" s="283" t="e">
        <f t="shared" ca="1" si="5"/>
        <v>#N/A</v>
      </c>
      <c r="BM91" s="283" t="e">
        <f t="shared" ca="1" si="5"/>
        <v>#N/A</v>
      </c>
      <c r="BN91" s="283" t="e">
        <f t="shared" ca="1" si="5"/>
        <v>#N/A</v>
      </c>
      <c r="BO91" s="283" t="e">
        <f t="shared" ca="1" si="5"/>
        <v>#N/A</v>
      </c>
      <c r="BP91" s="283" t="e">
        <f t="shared" ca="1" si="5"/>
        <v>#N/A</v>
      </c>
      <c r="BQ91" s="283" t="e">
        <f t="shared" ca="1" si="5"/>
        <v>#N/A</v>
      </c>
      <c r="BR91" s="283" t="e">
        <f t="shared" ca="1" si="5"/>
        <v>#N/A</v>
      </c>
      <c r="BS91" s="283" t="e">
        <f t="shared" ca="1" si="5"/>
        <v>#N/A</v>
      </c>
      <c r="BT91" s="283" t="e">
        <f t="shared" ca="1" si="5"/>
        <v>#N/A</v>
      </c>
      <c r="BU91" s="283" t="e">
        <f t="shared" ca="1" si="5"/>
        <v>#N/A</v>
      </c>
      <c r="BV91" s="283" t="e">
        <f t="shared" ca="1" si="5"/>
        <v>#N/A</v>
      </c>
      <c r="BW91" s="283" t="e">
        <f t="shared" ca="1" si="5"/>
        <v>#N/A</v>
      </c>
      <c r="BX91" s="283" t="e">
        <f t="shared" ca="1" si="6"/>
        <v>#N/A</v>
      </c>
      <c r="BY91" s="283" t="e">
        <f t="shared" ca="1" si="6"/>
        <v>#N/A</v>
      </c>
      <c r="BZ91" s="283" t="e">
        <f t="shared" ca="1" si="6"/>
        <v>#N/A</v>
      </c>
      <c r="CA91" s="283" t="e">
        <f t="shared" ca="1" si="6"/>
        <v>#N/A</v>
      </c>
      <c r="CB91" s="283" t="e">
        <f t="shared" ca="1" si="6"/>
        <v>#N/A</v>
      </c>
      <c r="CC91" s="261" t="e">
        <f t="shared" ca="1" si="6"/>
        <v>#N/A</v>
      </c>
      <c r="CD91" s="261" t="e">
        <f t="shared" ca="1" si="6"/>
        <v>#N/A</v>
      </c>
      <c r="CE91" s="261" t="e">
        <f t="shared" ca="1" si="6"/>
        <v>#N/A</v>
      </c>
      <c r="CF91" s="261" t="e">
        <f t="shared" ca="1" si="6"/>
        <v>#N/A</v>
      </c>
      <c r="CG91" s="261" t="e">
        <f t="shared" ca="1" si="6"/>
        <v>#N/A</v>
      </c>
      <c r="CH91" s="261" t="e">
        <f t="shared" ca="1" si="6"/>
        <v>#N/A</v>
      </c>
      <c r="CI91" s="261" t="e">
        <f t="shared" ca="1" si="6"/>
        <v>#N/A</v>
      </c>
      <c r="CJ91" s="261" t="e">
        <f t="shared" ca="1" si="6"/>
        <v>#N/A</v>
      </c>
      <c r="CK91" s="261" t="e">
        <f t="shared" ca="1" si="6"/>
        <v>#N/A</v>
      </c>
      <c r="CL91" s="261" t="e">
        <f t="shared" ca="1" si="6"/>
        <v>#N/A</v>
      </c>
      <c r="CM91" s="261" t="e">
        <f t="shared" ca="1" si="6"/>
        <v>#N/A</v>
      </c>
      <c r="CN91" s="261" t="e">
        <f t="shared" ca="1" si="7"/>
        <v>#N/A</v>
      </c>
      <c r="CO91" s="261" t="e">
        <f t="shared" ca="1" si="7"/>
        <v>#N/A</v>
      </c>
      <c r="CP91" s="261" t="e">
        <f t="shared" ca="1" si="7"/>
        <v>#N/A</v>
      </c>
      <c r="CQ91" s="261" t="e">
        <f t="shared" ca="1" si="7"/>
        <v>#N/A</v>
      </c>
      <c r="CR91" s="261" t="e">
        <f t="shared" ca="1" si="7"/>
        <v>#N/A</v>
      </c>
      <c r="CS91" s="261" t="e">
        <f t="shared" ca="1" si="7"/>
        <v>#N/A</v>
      </c>
      <c r="CT91" s="261" t="e">
        <f t="shared" ca="1" si="7"/>
        <v>#N/A</v>
      </c>
      <c r="CU91" s="261" t="e">
        <f t="shared" ca="1" si="7"/>
        <v>#N/A</v>
      </c>
      <c r="CV91" s="261" t="e">
        <f t="shared" ca="1" si="7"/>
        <v>#N/A</v>
      </c>
      <c r="CW91" s="261" t="e">
        <f t="shared" ca="1" si="7"/>
        <v>#N/A</v>
      </c>
      <c r="CX91" s="261" t="e">
        <f t="shared" ca="1" si="7"/>
        <v>#N/A</v>
      </c>
      <c r="CY91" s="261" t="e">
        <f t="shared" ca="1" si="7"/>
        <v>#N/A</v>
      </c>
      <c r="CZ91" s="261" t="e">
        <f t="shared" ca="1" si="7"/>
        <v>#N/A</v>
      </c>
      <c r="DA91" s="261" t="e">
        <f t="shared" ca="1" si="7"/>
        <v>#N/A</v>
      </c>
      <c r="DB91" s="261" t="e">
        <f t="shared" ca="1" si="7"/>
        <v>#N/A</v>
      </c>
      <c r="DC91" s="261" t="e">
        <f t="shared" ca="1" si="7"/>
        <v>#N/A</v>
      </c>
      <c r="DD91" s="261" t="e">
        <f t="shared" ca="1" si="8"/>
        <v>#N/A</v>
      </c>
      <c r="DE91" s="261" t="e">
        <f t="shared" ca="1" si="8"/>
        <v>#N/A</v>
      </c>
      <c r="DF91" s="261" t="e">
        <f t="shared" ca="1" si="8"/>
        <v>#N/A</v>
      </c>
      <c r="DG91" s="261" t="e">
        <f t="shared" ca="1" si="8"/>
        <v>#N/A</v>
      </c>
      <c r="DH91" s="261" t="e">
        <f t="shared" ca="1" si="8"/>
        <v>#N/A</v>
      </c>
      <c r="DI91" s="274" t="e">
        <f t="shared" ca="1" si="8"/>
        <v>#N/A</v>
      </c>
    </row>
    <row r="92" spans="2:113" ht="15" customHeight="1">
      <c r="M92" s="242" t="e">
        <f t="shared" ca="1" si="21"/>
        <v>#N/A</v>
      </c>
      <c r="N92" s="261" t="e">
        <f t="shared" ca="1" si="17"/>
        <v>#N/A</v>
      </c>
      <c r="O92" s="261" t="e">
        <f t="shared" ca="1" si="17"/>
        <v>#N/A</v>
      </c>
      <c r="P92" s="261" t="e">
        <f t="shared" ca="1" si="17"/>
        <v>#N/A</v>
      </c>
      <c r="Q92" s="261" t="e">
        <f t="shared" ca="1" si="17"/>
        <v>#N/A</v>
      </c>
      <c r="R92" s="261" t="e">
        <f t="shared" ca="1" si="17"/>
        <v>#N/A</v>
      </c>
      <c r="S92" s="261" t="e">
        <f t="shared" ca="1" si="17"/>
        <v>#N/A</v>
      </c>
      <c r="T92" s="261" t="e">
        <f t="shared" ca="1" si="17"/>
        <v>#N/A</v>
      </c>
      <c r="U92" s="261" t="e">
        <f t="shared" ca="1" si="17"/>
        <v>#N/A</v>
      </c>
      <c r="V92" s="261" t="e">
        <f t="shared" ca="1" si="17"/>
        <v>#N/A</v>
      </c>
      <c r="W92" s="261" t="e">
        <f t="shared" ca="1" si="17"/>
        <v>#N/A</v>
      </c>
      <c r="X92" s="261" t="e">
        <f t="shared" ca="1" si="17"/>
        <v>#N/A</v>
      </c>
      <c r="Y92" s="261" t="e">
        <f t="shared" ca="1" si="17"/>
        <v>#N/A</v>
      </c>
      <c r="Z92" s="261" t="e">
        <f t="shared" ca="1" si="17"/>
        <v>#N/A</v>
      </c>
      <c r="AA92" s="261" t="e">
        <f t="shared" ca="1" si="17"/>
        <v>#N/A</v>
      </c>
      <c r="AB92" s="261" t="e">
        <f t="shared" ca="1" si="17"/>
        <v>#N/A</v>
      </c>
      <c r="AC92" s="261" t="e">
        <f t="shared" ca="1" si="17"/>
        <v>#N/A</v>
      </c>
      <c r="AD92" s="261" t="e">
        <f t="shared" ca="1" si="18"/>
        <v>#N/A</v>
      </c>
      <c r="AE92" s="261" t="e">
        <f t="shared" ca="1" si="18"/>
        <v>#N/A</v>
      </c>
      <c r="AF92" s="261" t="e">
        <f t="shared" ca="1" si="18"/>
        <v>#N/A</v>
      </c>
      <c r="AG92" s="261" t="e">
        <f t="shared" ca="1" si="18"/>
        <v>#N/A</v>
      </c>
      <c r="AH92" s="261" t="e">
        <f t="shared" ca="1" si="18"/>
        <v>#N/A</v>
      </c>
      <c r="AI92" s="261" t="e">
        <f t="shared" ca="1" si="18"/>
        <v>#N/A</v>
      </c>
      <c r="AJ92" s="261" t="e">
        <f t="shared" ca="1" si="18"/>
        <v>#N/A</v>
      </c>
      <c r="AK92" s="261" t="e">
        <f t="shared" ca="1" si="18"/>
        <v>#N/A</v>
      </c>
      <c r="AL92" s="261" t="e">
        <f t="shared" ca="1" si="18"/>
        <v>#N/A</v>
      </c>
      <c r="AM92" s="261" t="e">
        <f t="shared" ca="1" si="18"/>
        <v>#N/A</v>
      </c>
      <c r="AN92" s="261" t="e">
        <f t="shared" ca="1" si="18"/>
        <v>#N/A</v>
      </c>
      <c r="AO92" s="261" t="e">
        <f t="shared" ca="1" si="18"/>
        <v>#N/A</v>
      </c>
      <c r="AP92" s="261" t="e">
        <f t="shared" ca="1" si="18"/>
        <v>#N/A</v>
      </c>
      <c r="AQ92" s="261" t="e">
        <f t="shared" ca="1" si="18"/>
        <v>#N/A</v>
      </c>
      <c r="AR92" s="261" t="e">
        <f t="shared" ca="1" si="18"/>
        <v>#N/A</v>
      </c>
      <c r="AS92" s="274" t="e">
        <f t="shared" ca="1" si="18"/>
        <v>#N/A</v>
      </c>
      <c r="AT92" s="80"/>
      <c r="AU92" s="285" t="e">
        <f t="shared" ca="1" si="10"/>
        <v>#N/A</v>
      </c>
      <c r="AV92" s="261" t="e">
        <f t="shared" ca="1" si="10"/>
        <v>#N/A</v>
      </c>
      <c r="AW92" s="286" t="e">
        <f t="shared" ca="1" si="22"/>
        <v>#N/A</v>
      </c>
      <c r="AX92" s="287" t="e">
        <f t="shared" ca="1" si="19"/>
        <v>#N/A</v>
      </c>
      <c r="AY92" s="287" t="e">
        <f t="shared" ca="1" si="20"/>
        <v>#N/A</v>
      </c>
      <c r="AZ92" s="287" t="e">
        <f t="shared" ca="1" si="23"/>
        <v>#N/A</v>
      </c>
      <c r="BA92" s="288" t="e">
        <f t="shared" ca="1" si="24"/>
        <v>#N/A</v>
      </c>
      <c r="BB92" s="80"/>
      <c r="BC92" s="80">
        <f t="shared" si="14"/>
        <v>24</v>
      </c>
      <c r="BD92" s="280">
        <v>10</v>
      </c>
      <c r="BE92" s="289">
        <f t="shared" si="15"/>
        <v>44630</v>
      </c>
      <c r="BF92" s="290" t="str">
        <f t="shared" si="16"/>
        <v>목</v>
      </c>
      <c r="BG92" s="283" t="e">
        <f t="shared" ca="1" si="11"/>
        <v>#REF!</v>
      </c>
      <c r="BH92" s="283" t="e">
        <f t="shared" ca="1" si="5"/>
        <v>#N/A</v>
      </c>
      <c r="BI92" s="283" t="e">
        <f t="shared" ca="1" si="5"/>
        <v>#N/A</v>
      </c>
      <c r="BJ92" s="283" t="e">
        <f t="shared" ca="1" si="5"/>
        <v>#N/A</v>
      </c>
      <c r="BK92" s="283" t="e">
        <f t="shared" ca="1" si="5"/>
        <v>#N/A</v>
      </c>
      <c r="BL92" s="283" t="e">
        <f t="shared" ca="1" si="5"/>
        <v>#N/A</v>
      </c>
      <c r="BM92" s="283" t="e">
        <f t="shared" ca="1" si="5"/>
        <v>#N/A</v>
      </c>
      <c r="BN92" s="283" t="e">
        <f t="shared" ca="1" si="5"/>
        <v>#N/A</v>
      </c>
      <c r="BO92" s="283" t="e">
        <f t="shared" ca="1" si="5"/>
        <v>#N/A</v>
      </c>
      <c r="BP92" s="283" t="e">
        <f t="shared" ca="1" si="5"/>
        <v>#N/A</v>
      </c>
      <c r="BQ92" s="283" t="e">
        <f t="shared" ca="1" si="5"/>
        <v>#N/A</v>
      </c>
      <c r="BR92" s="283" t="e">
        <f t="shared" ca="1" si="5"/>
        <v>#N/A</v>
      </c>
      <c r="BS92" s="283" t="e">
        <f t="shared" ca="1" si="5"/>
        <v>#N/A</v>
      </c>
      <c r="BT92" s="283" t="e">
        <f t="shared" ca="1" si="5"/>
        <v>#N/A</v>
      </c>
      <c r="BU92" s="283" t="e">
        <f t="shared" ca="1" si="5"/>
        <v>#N/A</v>
      </c>
      <c r="BV92" s="283" t="e">
        <f t="shared" ca="1" si="5"/>
        <v>#N/A</v>
      </c>
      <c r="BW92" s="283" t="e">
        <f t="shared" ca="1" si="5"/>
        <v>#N/A</v>
      </c>
      <c r="BX92" s="283" t="e">
        <f t="shared" ca="1" si="6"/>
        <v>#N/A</v>
      </c>
      <c r="BY92" s="283" t="e">
        <f t="shared" ca="1" si="6"/>
        <v>#N/A</v>
      </c>
      <c r="BZ92" s="283" t="e">
        <f t="shared" ca="1" si="6"/>
        <v>#N/A</v>
      </c>
      <c r="CA92" s="283" t="e">
        <f t="shared" ca="1" si="6"/>
        <v>#N/A</v>
      </c>
      <c r="CB92" s="283" t="e">
        <f t="shared" ca="1" si="6"/>
        <v>#N/A</v>
      </c>
      <c r="CC92" s="261" t="e">
        <f t="shared" ca="1" si="6"/>
        <v>#N/A</v>
      </c>
      <c r="CD92" s="261" t="e">
        <f t="shared" ca="1" si="6"/>
        <v>#N/A</v>
      </c>
      <c r="CE92" s="261" t="e">
        <f t="shared" ca="1" si="6"/>
        <v>#N/A</v>
      </c>
      <c r="CF92" s="261" t="e">
        <f t="shared" ca="1" si="6"/>
        <v>#N/A</v>
      </c>
      <c r="CG92" s="261" t="e">
        <f t="shared" ca="1" si="6"/>
        <v>#N/A</v>
      </c>
      <c r="CH92" s="261" t="e">
        <f t="shared" ca="1" si="6"/>
        <v>#N/A</v>
      </c>
      <c r="CI92" s="261" t="e">
        <f t="shared" ca="1" si="6"/>
        <v>#N/A</v>
      </c>
      <c r="CJ92" s="261" t="e">
        <f t="shared" ca="1" si="6"/>
        <v>#N/A</v>
      </c>
      <c r="CK92" s="261" t="e">
        <f t="shared" ca="1" si="6"/>
        <v>#N/A</v>
      </c>
      <c r="CL92" s="261" t="e">
        <f t="shared" ca="1" si="6"/>
        <v>#N/A</v>
      </c>
      <c r="CM92" s="261" t="e">
        <f t="shared" ca="1" si="6"/>
        <v>#N/A</v>
      </c>
      <c r="CN92" s="261" t="e">
        <f t="shared" ca="1" si="7"/>
        <v>#N/A</v>
      </c>
      <c r="CO92" s="261" t="e">
        <f t="shared" ca="1" si="7"/>
        <v>#N/A</v>
      </c>
      <c r="CP92" s="261" t="e">
        <f t="shared" ca="1" si="7"/>
        <v>#N/A</v>
      </c>
      <c r="CQ92" s="261" t="e">
        <f t="shared" ca="1" si="7"/>
        <v>#N/A</v>
      </c>
      <c r="CR92" s="261" t="e">
        <f t="shared" ca="1" si="7"/>
        <v>#N/A</v>
      </c>
      <c r="CS92" s="261" t="e">
        <f t="shared" ca="1" si="7"/>
        <v>#N/A</v>
      </c>
      <c r="CT92" s="261" t="e">
        <f t="shared" ca="1" si="7"/>
        <v>#N/A</v>
      </c>
      <c r="CU92" s="261" t="e">
        <f t="shared" ca="1" si="7"/>
        <v>#N/A</v>
      </c>
      <c r="CV92" s="261" t="e">
        <f t="shared" ca="1" si="7"/>
        <v>#N/A</v>
      </c>
      <c r="CW92" s="261" t="e">
        <f t="shared" ca="1" si="7"/>
        <v>#N/A</v>
      </c>
      <c r="CX92" s="261" t="e">
        <f t="shared" ca="1" si="7"/>
        <v>#N/A</v>
      </c>
      <c r="CY92" s="261" t="e">
        <f t="shared" ca="1" si="7"/>
        <v>#N/A</v>
      </c>
      <c r="CZ92" s="261" t="e">
        <f t="shared" ca="1" si="7"/>
        <v>#N/A</v>
      </c>
      <c r="DA92" s="261" t="e">
        <f t="shared" ca="1" si="7"/>
        <v>#N/A</v>
      </c>
      <c r="DB92" s="261" t="e">
        <f t="shared" ca="1" si="7"/>
        <v>#N/A</v>
      </c>
      <c r="DC92" s="261" t="e">
        <f t="shared" ca="1" si="7"/>
        <v>#N/A</v>
      </c>
      <c r="DD92" s="261" t="e">
        <f t="shared" ca="1" si="8"/>
        <v>#N/A</v>
      </c>
      <c r="DE92" s="261" t="e">
        <f t="shared" ca="1" si="8"/>
        <v>#N/A</v>
      </c>
      <c r="DF92" s="261" t="e">
        <f t="shared" ca="1" si="8"/>
        <v>#N/A</v>
      </c>
      <c r="DG92" s="261" t="e">
        <f t="shared" ca="1" si="8"/>
        <v>#N/A</v>
      </c>
      <c r="DH92" s="261" t="e">
        <f t="shared" ca="1" si="8"/>
        <v>#N/A</v>
      </c>
      <c r="DI92" s="274" t="e">
        <f t="shared" ca="1" si="8"/>
        <v>#N/A</v>
      </c>
    </row>
    <row r="93" spans="2:113" ht="15" customHeight="1">
      <c r="M93" s="242" t="e">
        <f t="shared" ca="1" si="21"/>
        <v>#N/A</v>
      </c>
      <c r="N93" s="261" t="e">
        <f t="shared" ca="1" si="17"/>
        <v>#N/A</v>
      </c>
      <c r="O93" s="261" t="e">
        <f t="shared" ca="1" si="17"/>
        <v>#N/A</v>
      </c>
      <c r="P93" s="261" t="e">
        <f t="shared" ca="1" si="17"/>
        <v>#N/A</v>
      </c>
      <c r="Q93" s="261" t="e">
        <f t="shared" ca="1" si="17"/>
        <v>#N/A</v>
      </c>
      <c r="R93" s="261" t="e">
        <f t="shared" ca="1" si="17"/>
        <v>#N/A</v>
      </c>
      <c r="S93" s="261" t="e">
        <f t="shared" ca="1" si="17"/>
        <v>#N/A</v>
      </c>
      <c r="T93" s="261" t="e">
        <f t="shared" ca="1" si="17"/>
        <v>#N/A</v>
      </c>
      <c r="U93" s="261" t="e">
        <f t="shared" ca="1" si="17"/>
        <v>#N/A</v>
      </c>
      <c r="V93" s="261" t="e">
        <f t="shared" ca="1" si="17"/>
        <v>#N/A</v>
      </c>
      <c r="W93" s="261" t="e">
        <f t="shared" ca="1" si="17"/>
        <v>#N/A</v>
      </c>
      <c r="X93" s="261" t="e">
        <f t="shared" ca="1" si="17"/>
        <v>#N/A</v>
      </c>
      <c r="Y93" s="261" t="e">
        <f t="shared" ca="1" si="17"/>
        <v>#N/A</v>
      </c>
      <c r="Z93" s="261" t="e">
        <f t="shared" ca="1" si="17"/>
        <v>#N/A</v>
      </c>
      <c r="AA93" s="261" t="e">
        <f t="shared" ca="1" si="17"/>
        <v>#N/A</v>
      </c>
      <c r="AB93" s="261" t="e">
        <f t="shared" ca="1" si="17"/>
        <v>#N/A</v>
      </c>
      <c r="AC93" s="261" t="e">
        <f t="shared" ca="1" si="17"/>
        <v>#N/A</v>
      </c>
      <c r="AD93" s="261" t="e">
        <f t="shared" ca="1" si="18"/>
        <v>#N/A</v>
      </c>
      <c r="AE93" s="261" t="e">
        <f t="shared" ca="1" si="18"/>
        <v>#N/A</v>
      </c>
      <c r="AF93" s="261" t="e">
        <f t="shared" ca="1" si="18"/>
        <v>#N/A</v>
      </c>
      <c r="AG93" s="261" t="e">
        <f t="shared" ca="1" si="18"/>
        <v>#N/A</v>
      </c>
      <c r="AH93" s="261" t="e">
        <f t="shared" ca="1" si="18"/>
        <v>#N/A</v>
      </c>
      <c r="AI93" s="261" t="e">
        <f t="shared" ca="1" si="18"/>
        <v>#N/A</v>
      </c>
      <c r="AJ93" s="261" t="e">
        <f t="shared" ca="1" si="18"/>
        <v>#N/A</v>
      </c>
      <c r="AK93" s="261" t="e">
        <f t="shared" ca="1" si="18"/>
        <v>#N/A</v>
      </c>
      <c r="AL93" s="261" t="e">
        <f t="shared" ca="1" si="18"/>
        <v>#N/A</v>
      </c>
      <c r="AM93" s="261" t="e">
        <f t="shared" ca="1" si="18"/>
        <v>#N/A</v>
      </c>
      <c r="AN93" s="261" t="e">
        <f t="shared" ca="1" si="18"/>
        <v>#N/A</v>
      </c>
      <c r="AO93" s="261" t="e">
        <f t="shared" ca="1" si="18"/>
        <v>#N/A</v>
      </c>
      <c r="AP93" s="261" t="e">
        <f t="shared" ca="1" si="18"/>
        <v>#N/A</v>
      </c>
      <c r="AQ93" s="261" t="e">
        <f t="shared" ca="1" si="18"/>
        <v>#N/A</v>
      </c>
      <c r="AR93" s="261" t="e">
        <f t="shared" ca="1" si="18"/>
        <v>#N/A</v>
      </c>
      <c r="AS93" s="274" t="e">
        <f t="shared" ca="1" si="18"/>
        <v>#N/A</v>
      </c>
      <c r="AT93" s="80"/>
      <c r="AU93" s="285" t="e">
        <f t="shared" ca="1" si="10"/>
        <v>#N/A</v>
      </c>
      <c r="AV93" s="261" t="e">
        <f t="shared" ca="1" si="10"/>
        <v>#N/A</v>
      </c>
      <c r="AW93" s="286" t="e">
        <f t="shared" ca="1" si="22"/>
        <v>#N/A</v>
      </c>
      <c r="AX93" s="287" t="e">
        <f t="shared" ca="1" si="19"/>
        <v>#N/A</v>
      </c>
      <c r="AY93" s="287" t="e">
        <f t="shared" ca="1" si="20"/>
        <v>#N/A</v>
      </c>
      <c r="AZ93" s="287" t="e">
        <f t="shared" ca="1" si="23"/>
        <v>#N/A</v>
      </c>
      <c r="BA93" s="288" t="e">
        <f t="shared" ca="1" si="24"/>
        <v>#N/A</v>
      </c>
      <c r="BB93" s="80"/>
      <c r="BC93" s="80">
        <f t="shared" si="14"/>
        <v>25</v>
      </c>
      <c r="BD93" s="280">
        <v>11</v>
      </c>
      <c r="BE93" s="289">
        <f t="shared" si="15"/>
        <v>44631</v>
      </c>
      <c r="BF93" s="290" t="str">
        <f t="shared" si="16"/>
        <v>금</v>
      </c>
      <c r="BG93" s="283" t="e">
        <f t="shared" ca="1" si="11"/>
        <v>#REF!</v>
      </c>
      <c r="BH93" s="283" t="e">
        <f t="shared" ca="1" si="5"/>
        <v>#N/A</v>
      </c>
      <c r="BI93" s="283" t="e">
        <f t="shared" ca="1" si="5"/>
        <v>#N/A</v>
      </c>
      <c r="BJ93" s="283" t="e">
        <f t="shared" ca="1" si="5"/>
        <v>#N/A</v>
      </c>
      <c r="BK93" s="283" t="e">
        <f t="shared" ca="1" si="5"/>
        <v>#N/A</v>
      </c>
      <c r="BL93" s="283" t="e">
        <f t="shared" ca="1" si="5"/>
        <v>#N/A</v>
      </c>
      <c r="BM93" s="283" t="e">
        <f t="shared" ca="1" si="5"/>
        <v>#N/A</v>
      </c>
      <c r="BN93" s="283" t="e">
        <f t="shared" ca="1" si="5"/>
        <v>#N/A</v>
      </c>
      <c r="BO93" s="283" t="e">
        <f t="shared" ca="1" si="5"/>
        <v>#N/A</v>
      </c>
      <c r="BP93" s="283" t="e">
        <f t="shared" ca="1" si="5"/>
        <v>#N/A</v>
      </c>
      <c r="BQ93" s="283" t="e">
        <f t="shared" ca="1" si="5"/>
        <v>#N/A</v>
      </c>
      <c r="BR93" s="283" t="e">
        <f t="shared" ca="1" si="5"/>
        <v>#N/A</v>
      </c>
      <c r="BS93" s="283" t="e">
        <f t="shared" ca="1" si="5"/>
        <v>#N/A</v>
      </c>
      <c r="BT93" s="283" t="e">
        <f t="shared" ca="1" si="5"/>
        <v>#N/A</v>
      </c>
      <c r="BU93" s="283" t="e">
        <f t="shared" ca="1" si="5"/>
        <v>#N/A</v>
      </c>
      <c r="BV93" s="283" t="e">
        <f t="shared" ca="1" si="5"/>
        <v>#N/A</v>
      </c>
      <c r="BW93" s="283" t="e">
        <f t="shared" ca="1" si="5"/>
        <v>#N/A</v>
      </c>
      <c r="BX93" s="283" t="e">
        <f t="shared" ca="1" si="6"/>
        <v>#N/A</v>
      </c>
      <c r="BY93" s="283" t="e">
        <f t="shared" ca="1" si="6"/>
        <v>#N/A</v>
      </c>
      <c r="BZ93" s="283" t="e">
        <f t="shared" ca="1" si="6"/>
        <v>#N/A</v>
      </c>
      <c r="CA93" s="283" t="e">
        <f t="shared" ca="1" si="6"/>
        <v>#N/A</v>
      </c>
      <c r="CB93" s="283" t="e">
        <f t="shared" ca="1" si="6"/>
        <v>#N/A</v>
      </c>
      <c r="CC93" s="261" t="e">
        <f t="shared" ca="1" si="6"/>
        <v>#N/A</v>
      </c>
      <c r="CD93" s="261" t="e">
        <f t="shared" ca="1" si="6"/>
        <v>#N/A</v>
      </c>
      <c r="CE93" s="261" t="e">
        <f t="shared" ca="1" si="6"/>
        <v>#N/A</v>
      </c>
      <c r="CF93" s="261" t="e">
        <f t="shared" ca="1" si="6"/>
        <v>#N/A</v>
      </c>
      <c r="CG93" s="261" t="e">
        <f t="shared" ca="1" si="6"/>
        <v>#N/A</v>
      </c>
      <c r="CH93" s="261" t="e">
        <f t="shared" ca="1" si="6"/>
        <v>#N/A</v>
      </c>
      <c r="CI93" s="261" t="e">
        <f t="shared" ca="1" si="6"/>
        <v>#N/A</v>
      </c>
      <c r="CJ93" s="261" t="e">
        <f t="shared" ca="1" si="6"/>
        <v>#N/A</v>
      </c>
      <c r="CK93" s="261" t="e">
        <f t="shared" ca="1" si="6"/>
        <v>#N/A</v>
      </c>
      <c r="CL93" s="261" t="e">
        <f t="shared" ca="1" si="6"/>
        <v>#N/A</v>
      </c>
      <c r="CM93" s="261" t="e">
        <f t="shared" ca="1" si="6"/>
        <v>#N/A</v>
      </c>
      <c r="CN93" s="261" t="e">
        <f t="shared" ca="1" si="7"/>
        <v>#N/A</v>
      </c>
      <c r="CO93" s="261" t="e">
        <f t="shared" ca="1" si="7"/>
        <v>#N/A</v>
      </c>
      <c r="CP93" s="261" t="e">
        <f t="shared" ca="1" si="7"/>
        <v>#N/A</v>
      </c>
      <c r="CQ93" s="261" t="e">
        <f t="shared" ca="1" si="7"/>
        <v>#N/A</v>
      </c>
      <c r="CR93" s="261" t="e">
        <f t="shared" ca="1" si="7"/>
        <v>#N/A</v>
      </c>
      <c r="CS93" s="261" t="e">
        <f t="shared" ca="1" si="7"/>
        <v>#N/A</v>
      </c>
      <c r="CT93" s="261" t="e">
        <f t="shared" ca="1" si="7"/>
        <v>#N/A</v>
      </c>
      <c r="CU93" s="261" t="e">
        <f t="shared" ca="1" si="7"/>
        <v>#N/A</v>
      </c>
      <c r="CV93" s="261" t="e">
        <f t="shared" ca="1" si="7"/>
        <v>#N/A</v>
      </c>
      <c r="CW93" s="261" t="e">
        <f t="shared" ca="1" si="7"/>
        <v>#N/A</v>
      </c>
      <c r="CX93" s="261" t="e">
        <f t="shared" ca="1" si="7"/>
        <v>#N/A</v>
      </c>
      <c r="CY93" s="261" t="e">
        <f t="shared" ca="1" si="7"/>
        <v>#N/A</v>
      </c>
      <c r="CZ93" s="261" t="e">
        <f t="shared" ca="1" si="7"/>
        <v>#N/A</v>
      </c>
      <c r="DA93" s="261" t="e">
        <f t="shared" ca="1" si="7"/>
        <v>#N/A</v>
      </c>
      <c r="DB93" s="261" t="e">
        <f t="shared" ca="1" si="7"/>
        <v>#N/A</v>
      </c>
      <c r="DC93" s="261" t="e">
        <f t="shared" ca="1" si="7"/>
        <v>#N/A</v>
      </c>
      <c r="DD93" s="261" t="e">
        <f t="shared" ca="1" si="8"/>
        <v>#N/A</v>
      </c>
      <c r="DE93" s="261" t="e">
        <f t="shared" ca="1" si="8"/>
        <v>#N/A</v>
      </c>
      <c r="DF93" s="261" t="e">
        <f t="shared" ca="1" si="8"/>
        <v>#N/A</v>
      </c>
      <c r="DG93" s="261" t="e">
        <f t="shared" ca="1" si="8"/>
        <v>#N/A</v>
      </c>
      <c r="DH93" s="261" t="e">
        <f t="shared" ca="1" si="8"/>
        <v>#N/A</v>
      </c>
      <c r="DI93" s="274" t="e">
        <f t="shared" ca="1" si="8"/>
        <v>#N/A</v>
      </c>
    </row>
    <row r="94" spans="2:113" ht="15" customHeight="1">
      <c r="M94" s="242" t="e">
        <f t="shared" ca="1" si="21"/>
        <v>#N/A</v>
      </c>
      <c r="N94" s="261" t="e">
        <f t="shared" ca="1" si="17"/>
        <v>#N/A</v>
      </c>
      <c r="O94" s="261" t="e">
        <f t="shared" ca="1" si="17"/>
        <v>#N/A</v>
      </c>
      <c r="P94" s="261" t="e">
        <f t="shared" ca="1" si="17"/>
        <v>#N/A</v>
      </c>
      <c r="Q94" s="261" t="e">
        <f t="shared" ca="1" si="17"/>
        <v>#N/A</v>
      </c>
      <c r="R94" s="261" t="e">
        <f t="shared" ca="1" si="17"/>
        <v>#N/A</v>
      </c>
      <c r="S94" s="261" t="e">
        <f t="shared" ca="1" si="17"/>
        <v>#N/A</v>
      </c>
      <c r="T94" s="261" t="e">
        <f t="shared" ca="1" si="17"/>
        <v>#N/A</v>
      </c>
      <c r="U94" s="261" t="e">
        <f t="shared" ca="1" si="17"/>
        <v>#N/A</v>
      </c>
      <c r="V94" s="261" t="e">
        <f t="shared" ca="1" si="17"/>
        <v>#N/A</v>
      </c>
      <c r="W94" s="261" t="e">
        <f t="shared" ca="1" si="17"/>
        <v>#N/A</v>
      </c>
      <c r="X94" s="261" t="e">
        <f t="shared" ca="1" si="17"/>
        <v>#N/A</v>
      </c>
      <c r="Y94" s="261" t="e">
        <f t="shared" ca="1" si="17"/>
        <v>#N/A</v>
      </c>
      <c r="Z94" s="261" t="e">
        <f t="shared" ca="1" si="17"/>
        <v>#N/A</v>
      </c>
      <c r="AA94" s="261" t="e">
        <f t="shared" ca="1" si="17"/>
        <v>#N/A</v>
      </c>
      <c r="AB94" s="261" t="e">
        <f t="shared" ca="1" si="17"/>
        <v>#N/A</v>
      </c>
      <c r="AC94" s="261" t="e">
        <f t="shared" ca="1" si="17"/>
        <v>#N/A</v>
      </c>
      <c r="AD94" s="261" t="e">
        <f t="shared" ca="1" si="18"/>
        <v>#N/A</v>
      </c>
      <c r="AE94" s="261" t="e">
        <f t="shared" ca="1" si="18"/>
        <v>#N/A</v>
      </c>
      <c r="AF94" s="261" t="e">
        <f t="shared" ca="1" si="18"/>
        <v>#N/A</v>
      </c>
      <c r="AG94" s="261" t="e">
        <f t="shared" ca="1" si="18"/>
        <v>#N/A</v>
      </c>
      <c r="AH94" s="261" t="e">
        <f t="shared" ca="1" si="18"/>
        <v>#N/A</v>
      </c>
      <c r="AI94" s="261" t="e">
        <f t="shared" ca="1" si="18"/>
        <v>#N/A</v>
      </c>
      <c r="AJ94" s="261" t="e">
        <f t="shared" ca="1" si="18"/>
        <v>#N/A</v>
      </c>
      <c r="AK94" s="261" t="e">
        <f t="shared" ca="1" si="18"/>
        <v>#N/A</v>
      </c>
      <c r="AL94" s="261" t="e">
        <f t="shared" ca="1" si="18"/>
        <v>#N/A</v>
      </c>
      <c r="AM94" s="261" t="e">
        <f t="shared" ca="1" si="18"/>
        <v>#N/A</v>
      </c>
      <c r="AN94" s="261" t="e">
        <f t="shared" ca="1" si="18"/>
        <v>#N/A</v>
      </c>
      <c r="AO94" s="261" t="e">
        <f t="shared" ca="1" si="18"/>
        <v>#N/A</v>
      </c>
      <c r="AP94" s="261" t="e">
        <f t="shared" ca="1" si="18"/>
        <v>#N/A</v>
      </c>
      <c r="AQ94" s="261" t="e">
        <f t="shared" ca="1" si="18"/>
        <v>#N/A</v>
      </c>
      <c r="AR94" s="261" t="e">
        <f t="shared" ca="1" si="18"/>
        <v>#N/A</v>
      </c>
      <c r="AS94" s="274" t="e">
        <f t="shared" ca="1" si="18"/>
        <v>#N/A</v>
      </c>
      <c r="AT94" s="80"/>
      <c r="AU94" s="285" t="e">
        <f t="shared" ca="1" si="10"/>
        <v>#N/A</v>
      </c>
      <c r="AV94" s="261" t="e">
        <f t="shared" ca="1" si="10"/>
        <v>#N/A</v>
      </c>
      <c r="AW94" s="286" t="e">
        <f t="shared" ca="1" si="22"/>
        <v>#N/A</v>
      </c>
      <c r="AX94" s="287" t="e">
        <f t="shared" ca="1" si="19"/>
        <v>#N/A</v>
      </c>
      <c r="AY94" s="287" t="e">
        <f t="shared" ca="1" si="20"/>
        <v>#N/A</v>
      </c>
      <c r="AZ94" s="287" t="e">
        <f t="shared" ca="1" si="23"/>
        <v>#N/A</v>
      </c>
      <c r="BA94" s="288" t="e">
        <f t="shared" ca="1" si="24"/>
        <v>#N/A</v>
      </c>
      <c r="BB94" s="80"/>
      <c r="BC94" s="80">
        <f t="shared" si="14"/>
        <v>26</v>
      </c>
      <c r="BD94" s="280">
        <v>12</v>
      </c>
      <c r="BE94" s="289">
        <f t="shared" si="15"/>
        <v>44632</v>
      </c>
      <c r="BF94" s="290" t="str">
        <f t="shared" si="16"/>
        <v>토</v>
      </c>
      <c r="BG94" s="283" t="e">
        <f t="shared" ca="1" si="11"/>
        <v>#REF!</v>
      </c>
      <c r="BH94" s="283" t="e">
        <f t="shared" ca="1" si="5"/>
        <v>#N/A</v>
      </c>
      <c r="BI94" s="283" t="e">
        <f t="shared" ca="1" si="5"/>
        <v>#N/A</v>
      </c>
      <c r="BJ94" s="283" t="e">
        <f t="shared" ca="1" si="5"/>
        <v>#N/A</v>
      </c>
      <c r="BK94" s="283" t="e">
        <f t="shared" ca="1" si="5"/>
        <v>#N/A</v>
      </c>
      <c r="BL94" s="283" t="e">
        <f t="shared" ca="1" si="5"/>
        <v>#N/A</v>
      </c>
      <c r="BM94" s="283" t="e">
        <f t="shared" ca="1" si="5"/>
        <v>#N/A</v>
      </c>
      <c r="BN94" s="283" t="e">
        <f t="shared" ca="1" si="5"/>
        <v>#N/A</v>
      </c>
      <c r="BO94" s="283" t="e">
        <f t="shared" ca="1" si="5"/>
        <v>#N/A</v>
      </c>
      <c r="BP94" s="283" t="e">
        <f t="shared" ca="1" si="5"/>
        <v>#N/A</v>
      </c>
      <c r="BQ94" s="283" t="e">
        <f t="shared" ca="1" si="5"/>
        <v>#N/A</v>
      </c>
      <c r="BR94" s="283" t="e">
        <f t="shared" ca="1" si="5"/>
        <v>#N/A</v>
      </c>
      <c r="BS94" s="283" t="e">
        <f t="shared" ca="1" si="5"/>
        <v>#N/A</v>
      </c>
      <c r="BT94" s="283" t="e">
        <f t="shared" ca="1" si="5"/>
        <v>#N/A</v>
      </c>
      <c r="BU94" s="283" t="e">
        <f t="shared" ca="1" si="5"/>
        <v>#N/A</v>
      </c>
      <c r="BV94" s="283" t="e">
        <f t="shared" ca="1" si="5"/>
        <v>#N/A</v>
      </c>
      <c r="BW94" s="283" t="e">
        <f t="shared" ca="1" si="5"/>
        <v>#N/A</v>
      </c>
      <c r="BX94" s="283" t="e">
        <f t="shared" ca="1" si="6"/>
        <v>#N/A</v>
      </c>
      <c r="BY94" s="283" t="e">
        <f t="shared" ca="1" si="6"/>
        <v>#N/A</v>
      </c>
      <c r="BZ94" s="283" t="e">
        <f t="shared" ca="1" si="6"/>
        <v>#N/A</v>
      </c>
      <c r="CA94" s="283" t="e">
        <f t="shared" ca="1" si="6"/>
        <v>#N/A</v>
      </c>
      <c r="CB94" s="283" t="e">
        <f t="shared" ca="1" si="6"/>
        <v>#N/A</v>
      </c>
      <c r="CC94" s="261" t="e">
        <f t="shared" ca="1" si="6"/>
        <v>#N/A</v>
      </c>
      <c r="CD94" s="261" t="e">
        <f t="shared" ca="1" si="6"/>
        <v>#N/A</v>
      </c>
      <c r="CE94" s="261" t="e">
        <f t="shared" ca="1" si="6"/>
        <v>#N/A</v>
      </c>
      <c r="CF94" s="261" t="e">
        <f t="shared" ca="1" si="6"/>
        <v>#N/A</v>
      </c>
      <c r="CG94" s="261" t="e">
        <f t="shared" ca="1" si="6"/>
        <v>#N/A</v>
      </c>
      <c r="CH94" s="261" t="e">
        <f t="shared" ca="1" si="6"/>
        <v>#N/A</v>
      </c>
      <c r="CI94" s="261" t="e">
        <f t="shared" ca="1" si="6"/>
        <v>#N/A</v>
      </c>
      <c r="CJ94" s="261" t="e">
        <f t="shared" ca="1" si="6"/>
        <v>#N/A</v>
      </c>
      <c r="CK94" s="261" t="e">
        <f t="shared" ca="1" si="6"/>
        <v>#N/A</v>
      </c>
      <c r="CL94" s="261" t="e">
        <f t="shared" ca="1" si="6"/>
        <v>#N/A</v>
      </c>
      <c r="CM94" s="261" t="e">
        <f t="shared" ca="1" si="6"/>
        <v>#N/A</v>
      </c>
      <c r="CN94" s="261" t="e">
        <f t="shared" ca="1" si="7"/>
        <v>#N/A</v>
      </c>
      <c r="CO94" s="261" t="e">
        <f t="shared" ca="1" si="7"/>
        <v>#N/A</v>
      </c>
      <c r="CP94" s="261" t="e">
        <f t="shared" ca="1" si="7"/>
        <v>#N/A</v>
      </c>
      <c r="CQ94" s="261" t="e">
        <f t="shared" ca="1" si="7"/>
        <v>#N/A</v>
      </c>
      <c r="CR94" s="261" t="e">
        <f t="shared" ca="1" si="7"/>
        <v>#N/A</v>
      </c>
      <c r="CS94" s="261" t="e">
        <f t="shared" ca="1" si="7"/>
        <v>#N/A</v>
      </c>
      <c r="CT94" s="261" t="e">
        <f t="shared" ca="1" si="7"/>
        <v>#N/A</v>
      </c>
      <c r="CU94" s="261" t="e">
        <f t="shared" ca="1" si="7"/>
        <v>#N/A</v>
      </c>
      <c r="CV94" s="261" t="e">
        <f t="shared" ca="1" si="7"/>
        <v>#N/A</v>
      </c>
      <c r="CW94" s="261" t="e">
        <f t="shared" ca="1" si="7"/>
        <v>#N/A</v>
      </c>
      <c r="CX94" s="261" t="e">
        <f t="shared" ca="1" si="7"/>
        <v>#N/A</v>
      </c>
      <c r="CY94" s="261" t="e">
        <f t="shared" ca="1" si="7"/>
        <v>#N/A</v>
      </c>
      <c r="CZ94" s="261" t="e">
        <f t="shared" ca="1" si="7"/>
        <v>#N/A</v>
      </c>
      <c r="DA94" s="261" t="e">
        <f t="shared" ca="1" si="7"/>
        <v>#N/A</v>
      </c>
      <c r="DB94" s="261" t="e">
        <f t="shared" ca="1" si="7"/>
        <v>#N/A</v>
      </c>
      <c r="DC94" s="261" t="e">
        <f t="shared" ca="1" si="7"/>
        <v>#N/A</v>
      </c>
      <c r="DD94" s="261" t="e">
        <f t="shared" ca="1" si="8"/>
        <v>#N/A</v>
      </c>
      <c r="DE94" s="261" t="e">
        <f t="shared" ca="1" si="8"/>
        <v>#N/A</v>
      </c>
      <c r="DF94" s="261" t="e">
        <f t="shared" ca="1" si="8"/>
        <v>#N/A</v>
      </c>
      <c r="DG94" s="261" t="e">
        <f t="shared" ca="1" si="8"/>
        <v>#N/A</v>
      </c>
      <c r="DH94" s="261" t="e">
        <f t="shared" ca="1" si="8"/>
        <v>#N/A</v>
      </c>
      <c r="DI94" s="274" t="e">
        <f t="shared" ca="1" si="8"/>
        <v>#N/A</v>
      </c>
    </row>
    <row r="95" spans="2:113" ht="15" customHeight="1">
      <c r="B95" t="s">
        <v>138</v>
      </c>
      <c r="M95" s="242" t="e">
        <f t="shared" ca="1" si="21"/>
        <v>#N/A</v>
      </c>
      <c r="N95" s="261" t="e">
        <f t="shared" ca="1" si="17"/>
        <v>#N/A</v>
      </c>
      <c r="O95" s="261" t="e">
        <f t="shared" ca="1" si="17"/>
        <v>#N/A</v>
      </c>
      <c r="P95" s="261" t="e">
        <f t="shared" ca="1" si="17"/>
        <v>#N/A</v>
      </c>
      <c r="Q95" s="261" t="e">
        <f t="shared" ca="1" si="17"/>
        <v>#N/A</v>
      </c>
      <c r="R95" s="261" t="e">
        <f t="shared" ca="1" si="17"/>
        <v>#N/A</v>
      </c>
      <c r="S95" s="261" t="e">
        <f t="shared" ca="1" si="17"/>
        <v>#N/A</v>
      </c>
      <c r="T95" s="261" t="e">
        <f t="shared" ca="1" si="17"/>
        <v>#N/A</v>
      </c>
      <c r="U95" s="261" t="e">
        <f t="shared" ca="1" si="17"/>
        <v>#N/A</v>
      </c>
      <c r="V95" s="261" t="e">
        <f t="shared" ca="1" si="17"/>
        <v>#N/A</v>
      </c>
      <c r="W95" s="261" t="e">
        <f t="shared" ca="1" si="17"/>
        <v>#N/A</v>
      </c>
      <c r="X95" s="261" t="e">
        <f t="shared" ca="1" si="17"/>
        <v>#N/A</v>
      </c>
      <c r="Y95" s="261" t="e">
        <f t="shared" ca="1" si="17"/>
        <v>#N/A</v>
      </c>
      <c r="Z95" s="261" t="e">
        <f t="shared" ca="1" si="17"/>
        <v>#N/A</v>
      </c>
      <c r="AA95" s="261" t="e">
        <f t="shared" ca="1" si="17"/>
        <v>#N/A</v>
      </c>
      <c r="AB95" s="261" t="e">
        <f t="shared" ca="1" si="17"/>
        <v>#N/A</v>
      </c>
      <c r="AC95" s="261" t="e">
        <f t="shared" ca="1" si="17"/>
        <v>#N/A</v>
      </c>
      <c r="AD95" s="261" t="e">
        <f t="shared" ca="1" si="18"/>
        <v>#N/A</v>
      </c>
      <c r="AE95" s="261" t="e">
        <f t="shared" ca="1" si="18"/>
        <v>#N/A</v>
      </c>
      <c r="AF95" s="261" t="e">
        <f t="shared" ca="1" si="18"/>
        <v>#N/A</v>
      </c>
      <c r="AG95" s="261" t="e">
        <f t="shared" ca="1" si="18"/>
        <v>#N/A</v>
      </c>
      <c r="AH95" s="261" t="e">
        <f t="shared" ca="1" si="18"/>
        <v>#N/A</v>
      </c>
      <c r="AI95" s="261" t="e">
        <f t="shared" ca="1" si="18"/>
        <v>#N/A</v>
      </c>
      <c r="AJ95" s="261" t="e">
        <f t="shared" ca="1" si="18"/>
        <v>#N/A</v>
      </c>
      <c r="AK95" s="261" t="e">
        <f t="shared" ca="1" si="18"/>
        <v>#N/A</v>
      </c>
      <c r="AL95" s="261" t="e">
        <f t="shared" ca="1" si="18"/>
        <v>#N/A</v>
      </c>
      <c r="AM95" s="261" t="e">
        <f t="shared" ca="1" si="18"/>
        <v>#N/A</v>
      </c>
      <c r="AN95" s="261" t="e">
        <f t="shared" ca="1" si="18"/>
        <v>#N/A</v>
      </c>
      <c r="AO95" s="261" t="e">
        <f t="shared" ca="1" si="18"/>
        <v>#N/A</v>
      </c>
      <c r="AP95" s="261" t="e">
        <f t="shared" ca="1" si="18"/>
        <v>#N/A</v>
      </c>
      <c r="AQ95" s="261" t="e">
        <f t="shared" ca="1" si="18"/>
        <v>#N/A</v>
      </c>
      <c r="AR95" s="261" t="e">
        <f t="shared" ca="1" si="18"/>
        <v>#N/A</v>
      </c>
      <c r="AS95" s="274" t="e">
        <f t="shared" ca="1" si="18"/>
        <v>#N/A</v>
      </c>
      <c r="AT95" s="80"/>
      <c r="AU95" s="285" t="e">
        <f t="shared" ca="1" si="10"/>
        <v>#N/A</v>
      </c>
      <c r="AV95" s="261" t="e">
        <f t="shared" ca="1" si="10"/>
        <v>#N/A</v>
      </c>
      <c r="AW95" s="286" t="e">
        <f t="shared" ca="1" si="22"/>
        <v>#N/A</v>
      </c>
      <c r="AX95" s="287" t="e">
        <f t="shared" ca="1" si="19"/>
        <v>#N/A</v>
      </c>
      <c r="AY95" s="287" t="e">
        <f t="shared" ca="1" si="20"/>
        <v>#N/A</v>
      </c>
      <c r="AZ95" s="287" t="e">
        <f t="shared" ca="1" si="23"/>
        <v>#N/A</v>
      </c>
      <c r="BA95" s="288" t="e">
        <f t="shared" ca="1" si="24"/>
        <v>#N/A</v>
      </c>
      <c r="BB95" s="80"/>
      <c r="BC95" s="80">
        <f t="shared" si="14"/>
        <v>27</v>
      </c>
      <c r="BD95" s="280">
        <v>13</v>
      </c>
      <c r="BE95" s="289">
        <f t="shared" si="15"/>
        <v>44633</v>
      </c>
      <c r="BF95" s="290" t="str">
        <f t="shared" si="16"/>
        <v>일</v>
      </c>
      <c r="BG95" s="283" t="e">
        <f t="shared" ca="1" si="11"/>
        <v>#REF!</v>
      </c>
      <c r="BH95" s="283" t="e">
        <f t="shared" ca="1" si="5"/>
        <v>#N/A</v>
      </c>
      <c r="BI95" s="283" t="e">
        <f t="shared" ca="1" si="5"/>
        <v>#N/A</v>
      </c>
      <c r="BJ95" s="283" t="e">
        <f t="shared" ca="1" si="5"/>
        <v>#N/A</v>
      </c>
      <c r="BK95" s="283" t="e">
        <f t="shared" ca="1" si="5"/>
        <v>#N/A</v>
      </c>
      <c r="BL95" s="283" t="e">
        <f t="shared" ca="1" si="5"/>
        <v>#N/A</v>
      </c>
      <c r="BM95" s="283" t="e">
        <f t="shared" ca="1" si="5"/>
        <v>#N/A</v>
      </c>
      <c r="BN95" s="283" t="e">
        <f t="shared" ca="1" si="5"/>
        <v>#N/A</v>
      </c>
      <c r="BO95" s="283" t="e">
        <f t="shared" ca="1" si="5"/>
        <v>#N/A</v>
      </c>
      <c r="BP95" s="283" t="e">
        <f t="shared" ca="1" si="5"/>
        <v>#N/A</v>
      </c>
      <c r="BQ95" s="283" t="e">
        <f t="shared" ca="1" si="5"/>
        <v>#N/A</v>
      </c>
      <c r="BR95" s="283" t="e">
        <f t="shared" ca="1" si="5"/>
        <v>#N/A</v>
      </c>
      <c r="BS95" s="283" t="e">
        <f t="shared" ca="1" si="5"/>
        <v>#N/A</v>
      </c>
      <c r="BT95" s="283" t="e">
        <f t="shared" ca="1" si="5"/>
        <v>#N/A</v>
      </c>
      <c r="BU95" s="283" t="e">
        <f t="shared" ca="1" si="5"/>
        <v>#N/A</v>
      </c>
      <c r="BV95" s="283" t="e">
        <f t="shared" ca="1" si="5"/>
        <v>#N/A</v>
      </c>
      <c r="BW95" s="283" t="e">
        <f t="shared" ca="1" si="5"/>
        <v>#N/A</v>
      </c>
      <c r="BX95" s="283" t="e">
        <f t="shared" ca="1" si="6"/>
        <v>#N/A</v>
      </c>
      <c r="BY95" s="283" t="e">
        <f t="shared" ca="1" si="6"/>
        <v>#N/A</v>
      </c>
      <c r="BZ95" s="283" t="e">
        <f t="shared" ca="1" si="6"/>
        <v>#N/A</v>
      </c>
      <c r="CA95" s="283" t="e">
        <f t="shared" ca="1" si="6"/>
        <v>#N/A</v>
      </c>
      <c r="CB95" s="283" t="e">
        <f t="shared" ca="1" si="6"/>
        <v>#N/A</v>
      </c>
      <c r="CC95" s="261" t="e">
        <f t="shared" ca="1" si="6"/>
        <v>#N/A</v>
      </c>
      <c r="CD95" s="261" t="e">
        <f t="shared" ca="1" si="6"/>
        <v>#N/A</v>
      </c>
      <c r="CE95" s="261" t="e">
        <f t="shared" ca="1" si="6"/>
        <v>#N/A</v>
      </c>
      <c r="CF95" s="261" t="e">
        <f t="shared" ca="1" si="6"/>
        <v>#N/A</v>
      </c>
      <c r="CG95" s="261" t="e">
        <f t="shared" ca="1" si="6"/>
        <v>#N/A</v>
      </c>
      <c r="CH95" s="261" t="e">
        <f t="shared" ca="1" si="6"/>
        <v>#N/A</v>
      </c>
      <c r="CI95" s="261" t="e">
        <f t="shared" ca="1" si="6"/>
        <v>#N/A</v>
      </c>
      <c r="CJ95" s="261" t="e">
        <f t="shared" ca="1" si="6"/>
        <v>#N/A</v>
      </c>
      <c r="CK95" s="261" t="e">
        <f t="shared" ca="1" si="6"/>
        <v>#N/A</v>
      </c>
      <c r="CL95" s="261" t="e">
        <f t="shared" ca="1" si="6"/>
        <v>#N/A</v>
      </c>
      <c r="CM95" s="261" t="e">
        <f t="shared" ca="1" si="6"/>
        <v>#N/A</v>
      </c>
      <c r="CN95" s="261" t="e">
        <f t="shared" ca="1" si="7"/>
        <v>#N/A</v>
      </c>
      <c r="CO95" s="261" t="e">
        <f t="shared" ca="1" si="7"/>
        <v>#N/A</v>
      </c>
      <c r="CP95" s="261" t="e">
        <f t="shared" ca="1" si="7"/>
        <v>#N/A</v>
      </c>
      <c r="CQ95" s="261" t="e">
        <f t="shared" ca="1" si="7"/>
        <v>#N/A</v>
      </c>
      <c r="CR95" s="261" t="e">
        <f t="shared" ca="1" si="7"/>
        <v>#N/A</v>
      </c>
      <c r="CS95" s="261" t="e">
        <f t="shared" ca="1" si="7"/>
        <v>#N/A</v>
      </c>
      <c r="CT95" s="261" t="e">
        <f t="shared" ca="1" si="7"/>
        <v>#N/A</v>
      </c>
      <c r="CU95" s="261" t="e">
        <f t="shared" ca="1" si="7"/>
        <v>#N/A</v>
      </c>
      <c r="CV95" s="261" t="e">
        <f t="shared" ca="1" si="7"/>
        <v>#N/A</v>
      </c>
      <c r="CW95" s="261" t="e">
        <f t="shared" ca="1" si="7"/>
        <v>#N/A</v>
      </c>
      <c r="CX95" s="261" t="e">
        <f t="shared" ca="1" si="7"/>
        <v>#N/A</v>
      </c>
      <c r="CY95" s="261" t="e">
        <f t="shared" ca="1" si="7"/>
        <v>#N/A</v>
      </c>
      <c r="CZ95" s="261" t="e">
        <f t="shared" ca="1" si="7"/>
        <v>#N/A</v>
      </c>
      <c r="DA95" s="261" t="e">
        <f t="shared" ca="1" si="7"/>
        <v>#N/A</v>
      </c>
      <c r="DB95" s="261" t="e">
        <f t="shared" ca="1" si="7"/>
        <v>#N/A</v>
      </c>
      <c r="DC95" s="261" t="e">
        <f t="shared" ca="1" si="7"/>
        <v>#N/A</v>
      </c>
      <c r="DD95" s="261" t="e">
        <f t="shared" ca="1" si="8"/>
        <v>#N/A</v>
      </c>
      <c r="DE95" s="261" t="e">
        <f t="shared" ca="1" si="8"/>
        <v>#N/A</v>
      </c>
      <c r="DF95" s="261" t="e">
        <f t="shared" ca="1" si="8"/>
        <v>#N/A</v>
      </c>
      <c r="DG95" s="261" t="e">
        <f t="shared" ca="1" si="8"/>
        <v>#N/A</v>
      </c>
      <c r="DH95" s="261" t="e">
        <f t="shared" ca="1" si="8"/>
        <v>#N/A</v>
      </c>
      <c r="DI95" s="274" t="e">
        <f t="shared" ca="1" si="8"/>
        <v>#N/A</v>
      </c>
    </row>
    <row r="96" spans="2:113" ht="15" customHeight="1">
      <c r="B96" t="s">
        <v>139</v>
      </c>
      <c r="M96" s="242" t="e">
        <f t="shared" ca="1" si="21"/>
        <v>#N/A</v>
      </c>
      <c r="N96" s="261" t="e">
        <f t="shared" ca="1" si="17"/>
        <v>#N/A</v>
      </c>
      <c r="O96" s="261" t="e">
        <f t="shared" ca="1" si="17"/>
        <v>#N/A</v>
      </c>
      <c r="P96" s="261" t="e">
        <f t="shared" ca="1" si="17"/>
        <v>#N/A</v>
      </c>
      <c r="Q96" s="261" t="e">
        <f t="shared" ca="1" si="17"/>
        <v>#N/A</v>
      </c>
      <c r="R96" s="261" t="e">
        <f t="shared" ca="1" si="17"/>
        <v>#N/A</v>
      </c>
      <c r="S96" s="261" t="e">
        <f t="shared" ca="1" si="17"/>
        <v>#N/A</v>
      </c>
      <c r="T96" s="261" t="e">
        <f t="shared" ca="1" si="17"/>
        <v>#N/A</v>
      </c>
      <c r="U96" s="261" t="e">
        <f t="shared" ca="1" si="17"/>
        <v>#N/A</v>
      </c>
      <c r="V96" s="261" t="e">
        <f t="shared" ca="1" si="17"/>
        <v>#N/A</v>
      </c>
      <c r="W96" s="261" t="e">
        <f t="shared" ca="1" si="17"/>
        <v>#N/A</v>
      </c>
      <c r="X96" s="261" t="e">
        <f t="shared" ca="1" si="17"/>
        <v>#N/A</v>
      </c>
      <c r="Y96" s="261" t="e">
        <f t="shared" ca="1" si="17"/>
        <v>#N/A</v>
      </c>
      <c r="Z96" s="261" t="e">
        <f t="shared" ca="1" si="17"/>
        <v>#N/A</v>
      </c>
      <c r="AA96" s="261" t="e">
        <f t="shared" ca="1" si="17"/>
        <v>#N/A</v>
      </c>
      <c r="AB96" s="261" t="e">
        <f t="shared" ca="1" si="17"/>
        <v>#N/A</v>
      </c>
      <c r="AC96" s="261" t="e">
        <f t="shared" ca="1" si="17"/>
        <v>#N/A</v>
      </c>
      <c r="AD96" s="261" t="e">
        <f t="shared" ca="1" si="18"/>
        <v>#N/A</v>
      </c>
      <c r="AE96" s="261" t="e">
        <f t="shared" ca="1" si="18"/>
        <v>#N/A</v>
      </c>
      <c r="AF96" s="261" t="e">
        <f t="shared" ca="1" si="18"/>
        <v>#N/A</v>
      </c>
      <c r="AG96" s="261" t="e">
        <f t="shared" ca="1" si="18"/>
        <v>#N/A</v>
      </c>
      <c r="AH96" s="261" t="e">
        <f t="shared" ca="1" si="18"/>
        <v>#N/A</v>
      </c>
      <c r="AI96" s="261" t="e">
        <f t="shared" ca="1" si="18"/>
        <v>#N/A</v>
      </c>
      <c r="AJ96" s="261" t="e">
        <f t="shared" ca="1" si="18"/>
        <v>#N/A</v>
      </c>
      <c r="AK96" s="261" t="e">
        <f t="shared" ca="1" si="18"/>
        <v>#N/A</v>
      </c>
      <c r="AL96" s="261" t="e">
        <f t="shared" ca="1" si="18"/>
        <v>#N/A</v>
      </c>
      <c r="AM96" s="261" t="e">
        <f t="shared" ca="1" si="18"/>
        <v>#N/A</v>
      </c>
      <c r="AN96" s="261" t="e">
        <f t="shared" ca="1" si="18"/>
        <v>#N/A</v>
      </c>
      <c r="AO96" s="261" t="e">
        <f t="shared" ca="1" si="18"/>
        <v>#N/A</v>
      </c>
      <c r="AP96" s="261" t="e">
        <f t="shared" ca="1" si="18"/>
        <v>#N/A</v>
      </c>
      <c r="AQ96" s="261" t="e">
        <f t="shared" ca="1" si="18"/>
        <v>#N/A</v>
      </c>
      <c r="AR96" s="261" t="e">
        <f t="shared" ca="1" si="18"/>
        <v>#N/A</v>
      </c>
      <c r="AS96" s="274" t="e">
        <f t="shared" ca="1" si="18"/>
        <v>#N/A</v>
      </c>
      <c r="AT96" s="80"/>
      <c r="AU96" s="285" t="e">
        <f t="shared" ca="1" si="10"/>
        <v>#N/A</v>
      </c>
      <c r="AV96" s="261" t="e">
        <f t="shared" ca="1" si="10"/>
        <v>#N/A</v>
      </c>
      <c r="AW96" s="286" t="e">
        <f t="shared" ca="1" si="22"/>
        <v>#N/A</v>
      </c>
      <c r="AX96" s="287" t="e">
        <f t="shared" ca="1" si="19"/>
        <v>#N/A</v>
      </c>
      <c r="AY96" s="287" t="e">
        <f t="shared" ca="1" si="20"/>
        <v>#N/A</v>
      </c>
      <c r="AZ96" s="287" t="e">
        <f t="shared" ca="1" si="23"/>
        <v>#N/A</v>
      </c>
      <c r="BA96" s="288" t="e">
        <f t="shared" ca="1" si="24"/>
        <v>#N/A</v>
      </c>
      <c r="BB96" s="80"/>
      <c r="BC96" s="80">
        <f t="shared" si="14"/>
        <v>28</v>
      </c>
      <c r="BD96" s="280">
        <v>14</v>
      </c>
      <c r="BE96" s="289">
        <f t="shared" si="15"/>
        <v>44634</v>
      </c>
      <c r="BF96" s="290" t="str">
        <f t="shared" si="16"/>
        <v>월</v>
      </c>
      <c r="BG96" s="283" t="e">
        <f t="shared" ca="1" si="11"/>
        <v>#REF!</v>
      </c>
      <c r="BH96" s="283" t="e">
        <f t="shared" ca="1" si="5"/>
        <v>#N/A</v>
      </c>
      <c r="BI96" s="283" t="e">
        <f t="shared" ca="1" si="5"/>
        <v>#N/A</v>
      </c>
      <c r="BJ96" s="283" t="e">
        <f t="shared" ca="1" si="5"/>
        <v>#N/A</v>
      </c>
      <c r="BK96" s="283" t="e">
        <f t="shared" ca="1" si="5"/>
        <v>#N/A</v>
      </c>
      <c r="BL96" s="283" t="e">
        <f t="shared" ca="1" si="5"/>
        <v>#N/A</v>
      </c>
      <c r="BM96" s="283" t="e">
        <f t="shared" ca="1" si="5"/>
        <v>#N/A</v>
      </c>
      <c r="BN96" s="283" t="e">
        <f t="shared" ca="1" si="5"/>
        <v>#N/A</v>
      </c>
      <c r="BO96" s="283" t="e">
        <f t="shared" ca="1" si="5"/>
        <v>#N/A</v>
      </c>
      <c r="BP96" s="283" t="e">
        <f t="shared" ca="1" si="5"/>
        <v>#N/A</v>
      </c>
      <c r="BQ96" s="283" t="e">
        <f t="shared" ca="1" si="5"/>
        <v>#N/A</v>
      </c>
      <c r="BR96" s="283" t="e">
        <f t="shared" ca="1" si="5"/>
        <v>#N/A</v>
      </c>
      <c r="BS96" s="283" t="e">
        <f t="shared" ca="1" si="5"/>
        <v>#N/A</v>
      </c>
      <c r="BT96" s="283" t="e">
        <f t="shared" ca="1" si="5"/>
        <v>#N/A</v>
      </c>
      <c r="BU96" s="283" t="e">
        <f t="shared" ca="1" si="5"/>
        <v>#N/A</v>
      </c>
      <c r="BV96" s="283" t="e">
        <f t="shared" ca="1" si="5"/>
        <v>#N/A</v>
      </c>
      <c r="BW96" s="283" t="e">
        <f t="shared" ref="BW96:CL111" ca="1" si="25">INDIRECT(ADDRESS(BW$80,$BC96,4,1))</f>
        <v>#N/A</v>
      </c>
      <c r="BX96" s="283" t="e">
        <f t="shared" ca="1" si="6"/>
        <v>#N/A</v>
      </c>
      <c r="BY96" s="283" t="e">
        <f t="shared" ca="1" si="6"/>
        <v>#N/A</v>
      </c>
      <c r="BZ96" s="283" t="e">
        <f t="shared" ca="1" si="6"/>
        <v>#N/A</v>
      </c>
      <c r="CA96" s="283" t="e">
        <f t="shared" ca="1" si="6"/>
        <v>#N/A</v>
      </c>
      <c r="CB96" s="283" t="e">
        <f t="shared" ca="1" si="6"/>
        <v>#N/A</v>
      </c>
      <c r="CC96" s="261" t="e">
        <f t="shared" ca="1" si="6"/>
        <v>#N/A</v>
      </c>
      <c r="CD96" s="261" t="e">
        <f t="shared" ca="1" si="6"/>
        <v>#N/A</v>
      </c>
      <c r="CE96" s="261" t="e">
        <f t="shared" ca="1" si="6"/>
        <v>#N/A</v>
      </c>
      <c r="CF96" s="261" t="e">
        <f t="shared" ca="1" si="6"/>
        <v>#N/A</v>
      </c>
      <c r="CG96" s="261" t="e">
        <f t="shared" ca="1" si="6"/>
        <v>#N/A</v>
      </c>
      <c r="CH96" s="261" t="e">
        <f t="shared" ca="1" si="6"/>
        <v>#N/A</v>
      </c>
      <c r="CI96" s="261" t="e">
        <f t="shared" ca="1" si="6"/>
        <v>#N/A</v>
      </c>
      <c r="CJ96" s="261" t="e">
        <f t="shared" ca="1" si="6"/>
        <v>#N/A</v>
      </c>
      <c r="CK96" s="261" t="e">
        <f t="shared" ca="1" si="6"/>
        <v>#N/A</v>
      </c>
      <c r="CL96" s="261" t="e">
        <f t="shared" ca="1" si="6"/>
        <v>#N/A</v>
      </c>
      <c r="CM96" s="261" t="e">
        <f t="shared" ref="CM96:DB111" ca="1" si="26">INDIRECT(ADDRESS(CM$80,$BC96,4,1))</f>
        <v>#N/A</v>
      </c>
      <c r="CN96" s="261" t="e">
        <f t="shared" ca="1" si="7"/>
        <v>#N/A</v>
      </c>
      <c r="CO96" s="261" t="e">
        <f t="shared" ca="1" si="7"/>
        <v>#N/A</v>
      </c>
      <c r="CP96" s="261" t="e">
        <f t="shared" ca="1" si="7"/>
        <v>#N/A</v>
      </c>
      <c r="CQ96" s="261" t="e">
        <f t="shared" ca="1" si="7"/>
        <v>#N/A</v>
      </c>
      <c r="CR96" s="261" t="e">
        <f t="shared" ca="1" si="7"/>
        <v>#N/A</v>
      </c>
      <c r="CS96" s="261" t="e">
        <f t="shared" ca="1" si="7"/>
        <v>#N/A</v>
      </c>
      <c r="CT96" s="261" t="e">
        <f t="shared" ca="1" si="7"/>
        <v>#N/A</v>
      </c>
      <c r="CU96" s="261" t="e">
        <f t="shared" ca="1" si="7"/>
        <v>#N/A</v>
      </c>
      <c r="CV96" s="261" t="e">
        <f t="shared" ca="1" si="7"/>
        <v>#N/A</v>
      </c>
      <c r="CW96" s="261" t="e">
        <f t="shared" ca="1" si="7"/>
        <v>#N/A</v>
      </c>
      <c r="CX96" s="261" t="e">
        <f t="shared" ca="1" si="7"/>
        <v>#N/A</v>
      </c>
      <c r="CY96" s="261" t="e">
        <f t="shared" ca="1" si="7"/>
        <v>#N/A</v>
      </c>
      <c r="CZ96" s="261" t="e">
        <f t="shared" ca="1" si="7"/>
        <v>#N/A</v>
      </c>
      <c r="DA96" s="261" t="e">
        <f t="shared" ca="1" si="7"/>
        <v>#N/A</v>
      </c>
      <c r="DB96" s="261" t="e">
        <f t="shared" ca="1" si="7"/>
        <v>#N/A</v>
      </c>
      <c r="DC96" s="261" t="e">
        <f t="shared" ref="DC96:DI111" ca="1" si="27">INDIRECT(ADDRESS(DC$80,$BC96,4,1))</f>
        <v>#N/A</v>
      </c>
      <c r="DD96" s="261" t="e">
        <f t="shared" ca="1" si="8"/>
        <v>#N/A</v>
      </c>
      <c r="DE96" s="261" t="e">
        <f t="shared" ca="1" si="8"/>
        <v>#N/A</v>
      </c>
      <c r="DF96" s="261" t="e">
        <f t="shared" ca="1" si="8"/>
        <v>#N/A</v>
      </c>
      <c r="DG96" s="261" t="e">
        <f t="shared" ca="1" si="8"/>
        <v>#N/A</v>
      </c>
      <c r="DH96" s="261" t="e">
        <f t="shared" ca="1" si="8"/>
        <v>#N/A</v>
      </c>
      <c r="DI96" s="274" t="e">
        <f t="shared" ca="1" si="8"/>
        <v>#N/A</v>
      </c>
    </row>
    <row r="97" spans="2:113" ht="15" customHeight="1">
      <c r="B97" t="s">
        <v>140</v>
      </c>
      <c r="M97" s="242" t="e">
        <f t="shared" ca="1" si="21"/>
        <v>#N/A</v>
      </c>
      <c r="N97" s="261" t="e">
        <f t="shared" ca="1" si="17"/>
        <v>#N/A</v>
      </c>
      <c r="O97" s="261" t="e">
        <f t="shared" ca="1" si="17"/>
        <v>#N/A</v>
      </c>
      <c r="P97" s="261" t="e">
        <f t="shared" ca="1" si="17"/>
        <v>#N/A</v>
      </c>
      <c r="Q97" s="261" t="e">
        <f t="shared" ca="1" si="17"/>
        <v>#N/A</v>
      </c>
      <c r="R97" s="261" t="e">
        <f t="shared" ca="1" si="17"/>
        <v>#N/A</v>
      </c>
      <c r="S97" s="261" t="e">
        <f t="shared" ca="1" si="17"/>
        <v>#N/A</v>
      </c>
      <c r="T97" s="261" t="e">
        <f t="shared" ca="1" si="17"/>
        <v>#N/A</v>
      </c>
      <c r="U97" s="261" t="e">
        <f t="shared" ca="1" si="17"/>
        <v>#N/A</v>
      </c>
      <c r="V97" s="261" t="e">
        <f t="shared" ca="1" si="17"/>
        <v>#N/A</v>
      </c>
      <c r="W97" s="261" t="e">
        <f t="shared" ca="1" si="17"/>
        <v>#N/A</v>
      </c>
      <c r="X97" s="261" t="e">
        <f t="shared" ca="1" si="17"/>
        <v>#N/A</v>
      </c>
      <c r="Y97" s="261" t="e">
        <f t="shared" ca="1" si="17"/>
        <v>#N/A</v>
      </c>
      <c r="Z97" s="261" t="e">
        <f t="shared" ca="1" si="17"/>
        <v>#N/A</v>
      </c>
      <c r="AA97" s="261" t="e">
        <f t="shared" ca="1" si="17"/>
        <v>#N/A</v>
      </c>
      <c r="AB97" s="261" t="e">
        <f t="shared" ca="1" si="17"/>
        <v>#N/A</v>
      </c>
      <c r="AC97" s="261" t="e">
        <f t="shared" ca="1" si="17"/>
        <v>#N/A</v>
      </c>
      <c r="AD97" s="261" t="e">
        <f t="shared" ca="1" si="18"/>
        <v>#N/A</v>
      </c>
      <c r="AE97" s="261" t="e">
        <f t="shared" ca="1" si="18"/>
        <v>#N/A</v>
      </c>
      <c r="AF97" s="261" t="e">
        <f t="shared" ca="1" si="18"/>
        <v>#N/A</v>
      </c>
      <c r="AG97" s="261" t="e">
        <f t="shared" ca="1" si="18"/>
        <v>#N/A</v>
      </c>
      <c r="AH97" s="261" t="e">
        <f t="shared" ca="1" si="18"/>
        <v>#N/A</v>
      </c>
      <c r="AI97" s="261" t="e">
        <f t="shared" ca="1" si="18"/>
        <v>#N/A</v>
      </c>
      <c r="AJ97" s="261" t="e">
        <f t="shared" ca="1" si="18"/>
        <v>#N/A</v>
      </c>
      <c r="AK97" s="261" t="e">
        <f t="shared" ca="1" si="18"/>
        <v>#N/A</v>
      </c>
      <c r="AL97" s="261" t="e">
        <f t="shared" ca="1" si="18"/>
        <v>#N/A</v>
      </c>
      <c r="AM97" s="261" t="e">
        <f t="shared" ca="1" si="18"/>
        <v>#N/A</v>
      </c>
      <c r="AN97" s="261" t="e">
        <f t="shared" ca="1" si="18"/>
        <v>#N/A</v>
      </c>
      <c r="AO97" s="261" t="e">
        <f t="shared" ca="1" si="18"/>
        <v>#N/A</v>
      </c>
      <c r="AP97" s="261" t="e">
        <f t="shared" ca="1" si="18"/>
        <v>#N/A</v>
      </c>
      <c r="AQ97" s="261" t="e">
        <f t="shared" ca="1" si="18"/>
        <v>#N/A</v>
      </c>
      <c r="AR97" s="261" t="e">
        <f t="shared" ca="1" si="18"/>
        <v>#N/A</v>
      </c>
      <c r="AS97" s="274" t="e">
        <f t="shared" ca="1" si="18"/>
        <v>#N/A</v>
      </c>
      <c r="AT97" s="80"/>
      <c r="AU97" s="285" t="e">
        <f t="shared" ca="1" si="10"/>
        <v>#N/A</v>
      </c>
      <c r="AV97" s="261" t="e">
        <f t="shared" ca="1" si="10"/>
        <v>#N/A</v>
      </c>
      <c r="AW97" s="286" t="e">
        <f t="shared" ca="1" si="22"/>
        <v>#N/A</v>
      </c>
      <c r="AX97" s="287" t="e">
        <f t="shared" ca="1" si="19"/>
        <v>#N/A</v>
      </c>
      <c r="AY97" s="287" t="e">
        <f t="shared" ca="1" si="20"/>
        <v>#N/A</v>
      </c>
      <c r="AZ97" s="287" t="e">
        <f t="shared" ca="1" si="23"/>
        <v>#N/A</v>
      </c>
      <c r="BA97" s="288" t="e">
        <f t="shared" ca="1" si="24"/>
        <v>#N/A</v>
      </c>
      <c r="BB97" s="80"/>
      <c r="BC97" s="80">
        <f t="shared" si="14"/>
        <v>29</v>
      </c>
      <c r="BD97" s="280">
        <v>15</v>
      </c>
      <c r="BE97" s="289">
        <f t="shared" si="15"/>
        <v>44635</v>
      </c>
      <c r="BF97" s="290" t="str">
        <f t="shared" si="16"/>
        <v>화</v>
      </c>
      <c r="BG97" s="283" t="e">
        <f t="shared" ca="1" si="11"/>
        <v>#REF!</v>
      </c>
      <c r="BH97" s="283" t="e">
        <f t="shared" ca="1" si="11"/>
        <v>#N/A</v>
      </c>
      <c r="BI97" s="283" t="e">
        <f t="shared" ca="1" si="11"/>
        <v>#N/A</v>
      </c>
      <c r="BJ97" s="283" t="e">
        <f t="shared" ca="1" si="11"/>
        <v>#N/A</v>
      </c>
      <c r="BK97" s="283" t="e">
        <f t="shared" ca="1" si="11"/>
        <v>#N/A</v>
      </c>
      <c r="BL97" s="283" t="e">
        <f t="shared" ca="1" si="11"/>
        <v>#N/A</v>
      </c>
      <c r="BM97" s="283" t="e">
        <f t="shared" ca="1" si="11"/>
        <v>#N/A</v>
      </c>
      <c r="BN97" s="283" t="e">
        <f t="shared" ca="1" si="11"/>
        <v>#N/A</v>
      </c>
      <c r="BO97" s="283" t="e">
        <f t="shared" ca="1" si="11"/>
        <v>#N/A</v>
      </c>
      <c r="BP97" s="283" t="e">
        <f t="shared" ca="1" si="11"/>
        <v>#N/A</v>
      </c>
      <c r="BQ97" s="283" t="e">
        <f t="shared" ca="1" si="11"/>
        <v>#N/A</v>
      </c>
      <c r="BR97" s="283" t="e">
        <f t="shared" ca="1" si="11"/>
        <v>#N/A</v>
      </c>
      <c r="BS97" s="283" t="e">
        <f t="shared" ca="1" si="11"/>
        <v>#N/A</v>
      </c>
      <c r="BT97" s="283" t="e">
        <f t="shared" ca="1" si="11"/>
        <v>#N/A</v>
      </c>
      <c r="BU97" s="283" t="e">
        <f t="shared" ca="1" si="11"/>
        <v>#N/A</v>
      </c>
      <c r="BV97" s="283" t="e">
        <f t="shared" ca="1" si="11"/>
        <v>#N/A</v>
      </c>
      <c r="BW97" s="283" t="e">
        <f t="shared" ca="1" si="25"/>
        <v>#N/A</v>
      </c>
      <c r="BX97" s="283" t="e">
        <f t="shared" ca="1" si="25"/>
        <v>#N/A</v>
      </c>
      <c r="BY97" s="283" t="e">
        <f t="shared" ca="1" si="25"/>
        <v>#N/A</v>
      </c>
      <c r="BZ97" s="283" t="e">
        <f t="shared" ca="1" si="25"/>
        <v>#N/A</v>
      </c>
      <c r="CA97" s="283" t="e">
        <f t="shared" ca="1" si="25"/>
        <v>#N/A</v>
      </c>
      <c r="CB97" s="283" t="e">
        <f t="shared" ca="1" si="25"/>
        <v>#N/A</v>
      </c>
      <c r="CC97" s="261" t="e">
        <f t="shared" ca="1" si="25"/>
        <v>#N/A</v>
      </c>
      <c r="CD97" s="261" t="e">
        <f t="shared" ca="1" si="25"/>
        <v>#N/A</v>
      </c>
      <c r="CE97" s="261" t="e">
        <f t="shared" ca="1" si="25"/>
        <v>#N/A</v>
      </c>
      <c r="CF97" s="261" t="e">
        <f t="shared" ca="1" si="25"/>
        <v>#N/A</v>
      </c>
      <c r="CG97" s="261" t="e">
        <f t="shared" ca="1" si="25"/>
        <v>#N/A</v>
      </c>
      <c r="CH97" s="261" t="e">
        <f t="shared" ca="1" si="25"/>
        <v>#N/A</v>
      </c>
      <c r="CI97" s="261" t="e">
        <f t="shared" ca="1" si="25"/>
        <v>#N/A</v>
      </c>
      <c r="CJ97" s="261" t="e">
        <f t="shared" ca="1" si="25"/>
        <v>#N/A</v>
      </c>
      <c r="CK97" s="261" t="e">
        <f t="shared" ca="1" si="25"/>
        <v>#N/A</v>
      </c>
      <c r="CL97" s="261" t="e">
        <f t="shared" ca="1" si="25"/>
        <v>#N/A</v>
      </c>
      <c r="CM97" s="261" t="e">
        <f t="shared" ca="1" si="26"/>
        <v>#N/A</v>
      </c>
      <c r="CN97" s="261" t="e">
        <f t="shared" ca="1" si="26"/>
        <v>#N/A</v>
      </c>
      <c r="CO97" s="261" t="e">
        <f t="shared" ca="1" si="26"/>
        <v>#N/A</v>
      </c>
      <c r="CP97" s="261" t="e">
        <f t="shared" ca="1" si="26"/>
        <v>#N/A</v>
      </c>
      <c r="CQ97" s="261" t="e">
        <f t="shared" ca="1" si="26"/>
        <v>#N/A</v>
      </c>
      <c r="CR97" s="261" t="e">
        <f t="shared" ca="1" si="26"/>
        <v>#N/A</v>
      </c>
      <c r="CS97" s="261" t="e">
        <f t="shared" ca="1" si="26"/>
        <v>#N/A</v>
      </c>
      <c r="CT97" s="261" t="e">
        <f t="shared" ca="1" si="26"/>
        <v>#N/A</v>
      </c>
      <c r="CU97" s="261" t="e">
        <f t="shared" ca="1" si="26"/>
        <v>#N/A</v>
      </c>
      <c r="CV97" s="261" t="e">
        <f t="shared" ca="1" si="26"/>
        <v>#N/A</v>
      </c>
      <c r="CW97" s="261" t="e">
        <f t="shared" ca="1" si="26"/>
        <v>#N/A</v>
      </c>
      <c r="CX97" s="261" t="e">
        <f t="shared" ca="1" si="26"/>
        <v>#N/A</v>
      </c>
      <c r="CY97" s="261" t="e">
        <f t="shared" ca="1" si="26"/>
        <v>#N/A</v>
      </c>
      <c r="CZ97" s="261" t="e">
        <f t="shared" ca="1" si="26"/>
        <v>#N/A</v>
      </c>
      <c r="DA97" s="261" t="e">
        <f t="shared" ca="1" si="26"/>
        <v>#N/A</v>
      </c>
      <c r="DB97" s="261" t="e">
        <f t="shared" ca="1" si="26"/>
        <v>#N/A</v>
      </c>
      <c r="DC97" s="261" t="e">
        <f t="shared" ca="1" si="27"/>
        <v>#N/A</v>
      </c>
      <c r="DD97" s="261" t="e">
        <f t="shared" ca="1" si="27"/>
        <v>#N/A</v>
      </c>
      <c r="DE97" s="261" t="e">
        <f t="shared" ca="1" si="27"/>
        <v>#N/A</v>
      </c>
      <c r="DF97" s="261" t="e">
        <f t="shared" ca="1" si="27"/>
        <v>#N/A</v>
      </c>
      <c r="DG97" s="261" t="e">
        <f t="shared" ca="1" si="27"/>
        <v>#N/A</v>
      </c>
      <c r="DH97" s="261" t="e">
        <f t="shared" ca="1" si="27"/>
        <v>#N/A</v>
      </c>
      <c r="DI97" s="274" t="e">
        <f t="shared" ca="1" si="27"/>
        <v>#N/A</v>
      </c>
    </row>
    <row r="98" spans="2:113" ht="15" customHeight="1">
      <c r="B98" t="s">
        <v>141</v>
      </c>
      <c r="M98" s="242" t="e">
        <f t="shared" ca="1" si="21"/>
        <v>#N/A</v>
      </c>
      <c r="N98" s="261" t="e">
        <f t="shared" ca="1" si="17"/>
        <v>#N/A</v>
      </c>
      <c r="O98" s="261" t="e">
        <f t="shared" ca="1" si="17"/>
        <v>#N/A</v>
      </c>
      <c r="P98" s="261" t="e">
        <f t="shared" ca="1" si="17"/>
        <v>#N/A</v>
      </c>
      <c r="Q98" s="261" t="e">
        <f t="shared" ca="1" si="17"/>
        <v>#N/A</v>
      </c>
      <c r="R98" s="261" t="e">
        <f t="shared" ca="1" si="17"/>
        <v>#N/A</v>
      </c>
      <c r="S98" s="261" t="e">
        <f t="shared" ca="1" si="17"/>
        <v>#N/A</v>
      </c>
      <c r="T98" s="261" t="e">
        <f t="shared" ca="1" si="17"/>
        <v>#N/A</v>
      </c>
      <c r="U98" s="261" t="e">
        <f t="shared" ca="1" si="17"/>
        <v>#N/A</v>
      </c>
      <c r="V98" s="261" t="e">
        <f t="shared" ca="1" si="17"/>
        <v>#N/A</v>
      </c>
      <c r="W98" s="261" t="e">
        <f t="shared" ca="1" si="17"/>
        <v>#N/A</v>
      </c>
      <c r="X98" s="261" t="e">
        <f t="shared" ca="1" si="17"/>
        <v>#N/A</v>
      </c>
      <c r="Y98" s="261" t="e">
        <f t="shared" ca="1" si="17"/>
        <v>#N/A</v>
      </c>
      <c r="Z98" s="261" t="e">
        <f t="shared" ca="1" si="17"/>
        <v>#N/A</v>
      </c>
      <c r="AA98" s="261" t="e">
        <f t="shared" ca="1" si="17"/>
        <v>#N/A</v>
      </c>
      <c r="AB98" s="261" t="e">
        <f t="shared" ca="1" si="17"/>
        <v>#N/A</v>
      </c>
      <c r="AC98" s="261" t="e">
        <f t="shared" ca="1" si="17"/>
        <v>#N/A</v>
      </c>
      <c r="AD98" s="261" t="e">
        <f t="shared" ca="1" si="18"/>
        <v>#N/A</v>
      </c>
      <c r="AE98" s="261" t="e">
        <f t="shared" ca="1" si="18"/>
        <v>#N/A</v>
      </c>
      <c r="AF98" s="261" t="e">
        <f t="shared" ca="1" si="18"/>
        <v>#N/A</v>
      </c>
      <c r="AG98" s="261" t="e">
        <f t="shared" ca="1" si="18"/>
        <v>#N/A</v>
      </c>
      <c r="AH98" s="261" t="e">
        <f t="shared" ca="1" si="18"/>
        <v>#N/A</v>
      </c>
      <c r="AI98" s="261" t="e">
        <f t="shared" ca="1" si="18"/>
        <v>#N/A</v>
      </c>
      <c r="AJ98" s="261" t="e">
        <f t="shared" ca="1" si="18"/>
        <v>#N/A</v>
      </c>
      <c r="AK98" s="261" t="e">
        <f t="shared" ca="1" si="18"/>
        <v>#N/A</v>
      </c>
      <c r="AL98" s="261" t="e">
        <f t="shared" ca="1" si="18"/>
        <v>#N/A</v>
      </c>
      <c r="AM98" s="261" t="e">
        <f t="shared" ca="1" si="18"/>
        <v>#N/A</v>
      </c>
      <c r="AN98" s="261" t="e">
        <f t="shared" ca="1" si="18"/>
        <v>#N/A</v>
      </c>
      <c r="AO98" s="261" t="e">
        <f t="shared" ca="1" si="18"/>
        <v>#N/A</v>
      </c>
      <c r="AP98" s="261" t="e">
        <f t="shared" ca="1" si="18"/>
        <v>#N/A</v>
      </c>
      <c r="AQ98" s="261" t="e">
        <f t="shared" ca="1" si="18"/>
        <v>#N/A</v>
      </c>
      <c r="AR98" s="261" t="e">
        <f t="shared" ca="1" si="18"/>
        <v>#N/A</v>
      </c>
      <c r="AS98" s="274" t="e">
        <f t="shared" ca="1" si="18"/>
        <v>#N/A</v>
      </c>
      <c r="AT98" s="80"/>
      <c r="AU98" s="285" t="e">
        <f t="shared" ca="1" si="10"/>
        <v>#N/A</v>
      </c>
      <c r="AV98" s="261" t="e">
        <f t="shared" ca="1" si="10"/>
        <v>#N/A</v>
      </c>
      <c r="AW98" s="286" t="e">
        <f t="shared" ca="1" si="22"/>
        <v>#N/A</v>
      </c>
      <c r="AX98" s="287" t="e">
        <f t="shared" ca="1" si="19"/>
        <v>#N/A</v>
      </c>
      <c r="AY98" s="287" t="e">
        <f t="shared" ca="1" si="20"/>
        <v>#N/A</v>
      </c>
      <c r="AZ98" s="287" t="e">
        <f t="shared" ca="1" si="23"/>
        <v>#N/A</v>
      </c>
      <c r="BA98" s="288" t="e">
        <f t="shared" ca="1" si="24"/>
        <v>#N/A</v>
      </c>
      <c r="BB98" s="80"/>
      <c r="BC98" s="80">
        <f t="shared" si="14"/>
        <v>30</v>
      </c>
      <c r="BD98" s="280">
        <v>16</v>
      </c>
      <c r="BE98" s="289">
        <f t="shared" si="15"/>
        <v>44636</v>
      </c>
      <c r="BF98" s="290" t="str">
        <f t="shared" si="16"/>
        <v>수</v>
      </c>
      <c r="BG98" s="283" t="e">
        <f t="shared" ref="BG98:BV113" ca="1" si="28">INDIRECT(ADDRESS(BG$80,$BC98,4,1))</f>
        <v>#REF!</v>
      </c>
      <c r="BH98" s="283" t="e">
        <f t="shared" ca="1" si="28"/>
        <v>#N/A</v>
      </c>
      <c r="BI98" s="283" t="e">
        <f t="shared" ca="1" si="28"/>
        <v>#N/A</v>
      </c>
      <c r="BJ98" s="283" t="e">
        <f t="shared" ca="1" si="28"/>
        <v>#N/A</v>
      </c>
      <c r="BK98" s="283" t="e">
        <f t="shared" ca="1" si="28"/>
        <v>#N/A</v>
      </c>
      <c r="BL98" s="283" t="e">
        <f t="shared" ca="1" si="28"/>
        <v>#N/A</v>
      </c>
      <c r="BM98" s="283" t="e">
        <f t="shared" ca="1" si="28"/>
        <v>#N/A</v>
      </c>
      <c r="BN98" s="283" t="e">
        <f t="shared" ca="1" si="28"/>
        <v>#N/A</v>
      </c>
      <c r="BO98" s="283" t="e">
        <f t="shared" ca="1" si="28"/>
        <v>#N/A</v>
      </c>
      <c r="BP98" s="283" t="e">
        <f t="shared" ca="1" si="28"/>
        <v>#N/A</v>
      </c>
      <c r="BQ98" s="283" t="e">
        <f t="shared" ca="1" si="28"/>
        <v>#N/A</v>
      </c>
      <c r="BR98" s="283" t="e">
        <f t="shared" ca="1" si="28"/>
        <v>#N/A</v>
      </c>
      <c r="BS98" s="283" t="e">
        <f t="shared" ca="1" si="28"/>
        <v>#N/A</v>
      </c>
      <c r="BT98" s="283" t="e">
        <f t="shared" ca="1" si="28"/>
        <v>#N/A</v>
      </c>
      <c r="BU98" s="283" t="e">
        <f t="shared" ca="1" si="28"/>
        <v>#N/A</v>
      </c>
      <c r="BV98" s="283" t="e">
        <f t="shared" ca="1" si="28"/>
        <v>#N/A</v>
      </c>
      <c r="BW98" s="283" t="e">
        <f t="shared" ca="1" si="25"/>
        <v>#N/A</v>
      </c>
      <c r="BX98" s="283" t="e">
        <f t="shared" ca="1" si="25"/>
        <v>#N/A</v>
      </c>
      <c r="BY98" s="283" t="e">
        <f t="shared" ca="1" si="25"/>
        <v>#N/A</v>
      </c>
      <c r="BZ98" s="283" t="e">
        <f t="shared" ca="1" si="25"/>
        <v>#N/A</v>
      </c>
      <c r="CA98" s="283" t="e">
        <f t="shared" ca="1" si="25"/>
        <v>#N/A</v>
      </c>
      <c r="CB98" s="283" t="e">
        <f t="shared" ca="1" si="25"/>
        <v>#N/A</v>
      </c>
      <c r="CC98" s="261" t="e">
        <f t="shared" ca="1" si="25"/>
        <v>#N/A</v>
      </c>
      <c r="CD98" s="261" t="e">
        <f t="shared" ca="1" si="25"/>
        <v>#N/A</v>
      </c>
      <c r="CE98" s="261" t="e">
        <f t="shared" ca="1" si="25"/>
        <v>#N/A</v>
      </c>
      <c r="CF98" s="261" t="e">
        <f t="shared" ca="1" si="25"/>
        <v>#N/A</v>
      </c>
      <c r="CG98" s="261" t="e">
        <f t="shared" ca="1" si="25"/>
        <v>#N/A</v>
      </c>
      <c r="CH98" s="261" t="e">
        <f t="shared" ca="1" si="25"/>
        <v>#N/A</v>
      </c>
      <c r="CI98" s="261" t="e">
        <f t="shared" ca="1" si="25"/>
        <v>#N/A</v>
      </c>
      <c r="CJ98" s="261" t="e">
        <f t="shared" ca="1" si="25"/>
        <v>#N/A</v>
      </c>
      <c r="CK98" s="261" t="e">
        <f t="shared" ca="1" si="25"/>
        <v>#N/A</v>
      </c>
      <c r="CL98" s="261" t="e">
        <f t="shared" ca="1" si="25"/>
        <v>#N/A</v>
      </c>
      <c r="CM98" s="261" t="e">
        <f t="shared" ca="1" si="26"/>
        <v>#N/A</v>
      </c>
      <c r="CN98" s="261" t="e">
        <f t="shared" ca="1" si="26"/>
        <v>#N/A</v>
      </c>
      <c r="CO98" s="261" t="e">
        <f t="shared" ca="1" si="26"/>
        <v>#N/A</v>
      </c>
      <c r="CP98" s="261" t="e">
        <f t="shared" ca="1" si="26"/>
        <v>#N/A</v>
      </c>
      <c r="CQ98" s="261" t="e">
        <f t="shared" ca="1" si="26"/>
        <v>#N/A</v>
      </c>
      <c r="CR98" s="261" t="e">
        <f t="shared" ca="1" si="26"/>
        <v>#N/A</v>
      </c>
      <c r="CS98" s="261" t="e">
        <f t="shared" ca="1" si="26"/>
        <v>#N/A</v>
      </c>
      <c r="CT98" s="261" t="e">
        <f t="shared" ca="1" si="26"/>
        <v>#N/A</v>
      </c>
      <c r="CU98" s="261" t="e">
        <f t="shared" ca="1" si="26"/>
        <v>#N/A</v>
      </c>
      <c r="CV98" s="261" t="e">
        <f t="shared" ca="1" si="26"/>
        <v>#N/A</v>
      </c>
      <c r="CW98" s="261" t="e">
        <f t="shared" ca="1" si="26"/>
        <v>#N/A</v>
      </c>
      <c r="CX98" s="261" t="e">
        <f t="shared" ca="1" si="26"/>
        <v>#N/A</v>
      </c>
      <c r="CY98" s="261" t="e">
        <f t="shared" ca="1" si="26"/>
        <v>#N/A</v>
      </c>
      <c r="CZ98" s="261" t="e">
        <f t="shared" ca="1" si="26"/>
        <v>#N/A</v>
      </c>
      <c r="DA98" s="261" t="e">
        <f t="shared" ca="1" si="26"/>
        <v>#N/A</v>
      </c>
      <c r="DB98" s="261" t="e">
        <f t="shared" ca="1" si="26"/>
        <v>#N/A</v>
      </c>
      <c r="DC98" s="261" t="e">
        <f t="shared" ca="1" si="27"/>
        <v>#N/A</v>
      </c>
      <c r="DD98" s="261" t="e">
        <f t="shared" ca="1" si="27"/>
        <v>#N/A</v>
      </c>
      <c r="DE98" s="261" t="e">
        <f t="shared" ca="1" si="27"/>
        <v>#N/A</v>
      </c>
      <c r="DF98" s="261" t="e">
        <f t="shared" ca="1" si="27"/>
        <v>#N/A</v>
      </c>
      <c r="DG98" s="261" t="e">
        <f t="shared" ca="1" si="27"/>
        <v>#N/A</v>
      </c>
      <c r="DH98" s="261" t="e">
        <f t="shared" ca="1" si="27"/>
        <v>#N/A</v>
      </c>
      <c r="DI98" s="274" t="e">
        <f t="shared" ca="1" si="27"/>
        <v>#N/A</v>
      </c>
    </row>
    <row r="99" spans="2:113" ht="15" customHeight="1">
      <c r="B99" t="s">
        <v>142</v>
      </c>
      <c r="M99" s="242" t="e">
        <f t="shared" ca="1" si="21"/>
        <v>#N/A</v>
      </c>
      <c r="N99" s="261" t="e">
        <f t="shared" ca="1" si="17"/>
        <v>#N/A</v>
      </c>
      <c r="O99" s="261" t="e">
        <f t="shared" ca="1" si="17"/>
        <v>#N/A</v>
      </c>
      <c r="P99" s="261" t="e">
        <f t="shared" ca="1" si="17"/>
        <v>#N/A</v>
      </c>
      <c r="Q99" s="261" t="e">
        <f t="shared" ca="1" si="17"/>
        <v>#N/A</v>
      </c>
      <c r="R99" s="261" t="e">
        <f t="shared" ca="1" si="17"/>
        <v>#N/A</v>
      </c>
      <c r="S99" s="261" t="e">
        <f t="shared" ca="1" si="17"/>
        <v>#N/A</v>
      </c>
      <c r="T99" s="261" t="e">
        <f t="shared" ca="1" si="17"/>
        <v>#N/A</v>
      </c>
      <c r="U99" s="261" t="e">
        <f t="shared" ca="1" si="17"/>
        <v>#N/A</v>
      </c>
      <c r="V99" s="261" t="e">
        <f t="shared" ca="1" si="17"/>
        <v>#N/A</v>
      </c>
      <c r="W99" s="261" t="e">
        <f t="shared" ca="1" si="17"/>
        <v>#N/A</v>
      </c>
      <c r="X99" s="261" t="e">
        <f t="shared" ca="1" si="17"/>
        <v>#N/A</v>
      </c>
      <c r="Y99" s="261" t="e">
        <f t="shared" ca="1" si="17"/>
        <v>#N/A</v>
      </c>
      <c r="Z99" s="261" t="e">
        <f t="shared" ca="1" si="17"/>
        <v>#N/A</v>
      </c>
      <c r="AA99" s="261" t="e">
        <f t="shared" ca="1" si="17"/>
        <v>#N/A</v>
      </c>
      <c r="AB99" s="261" t="e">
        <f t="shared" ca="1" si="17"/>
        <v>#N/A</v>
      </c>
      <c r="AC99" s="261" t="e">
        <f t="shared" ref="X99:AM114" ca="1" si="29">IF(ROW()-ROW(AC$82)&lt;=HLOOKUP($M99,$N$74:$AM$76,3,FALSE),INDIRECT($M99&amp;"!"&amp;ADDRESS(ROW()-HLOOKUP($M99,$N$74:$AM$76,3,FALSE)+HLOOKUP($M99,$N$74:$AM$76,2,FALSE),COLUMN(),4)))</f>
        <v>#N/A</v>
      </c>
      <c r="AD99" s="261" t="e">
        <f t="shared" ca="1" si="29"/>
        <v>#N/A</v>
      </c>
      <c r="AE99" s="261" t="e">
        <f t="shared" ca="1" si="29"/>
        <v>#N/A</v>
      </c>
      <c r="AF99" s="261" t="e">
        <f t="shared" ca="1" si="29"/>
        <v>#N/A</v>
      </c>
      <c r="AG99" s="261" t="e">
        <f t="shared" ca="1" si="29"/>
        <v>#N/A</v>
      </c>
      <c r="AH99" s="261" t="e">
        <f t="shared" ca="1" si="18"/>
        <v>#N/A</v>
      </c>
      <c r="AI99" s="261" t="e">
        <f t="shared" ca="1" si="18"/>
        <v>#N/A</v>
      </c>
      <c r="AJ99" s="261" t="e">
        <f t="shared" ca="1" si="18"/>
        <v>#N/A</v>
      </c>
      <c r="AK99" s="261" t="e">
        <f t="shared" ca="1" si="18"/>
        <v>#N/A</v>
      </c>
      <c r="AL99" s="261" t="e">
        <f t="shared" ca="1" si="18"/>
        <v>#N/A</v>
      </c>
      <c r="AM99" s="261" t="e">
        <f t="shared" ca="1" si="18"/>
        <v>#N/A</v>
      </c>
      <c r="AN99" s="261" t="e">
        <f t="shared" ca="1" si="18"/>
        <v>#N/A</v>
      </c>
      <c r="AO99" s="261" t="e">
        <f t="shared" ca="1" si="18"/>
        <v>#N/A</v>
      </c>
      <c r="AP99" s="261" t="e">
        <f t="shared" ca="1" si="18"/>
        <v>#N/A</v>
      </c>
      <c r="AQ99" s="261" t="e">
        <f t="shared" ca="1" si="18"/>
        <v>#N/A</v>
      </c>
      <c r="AR99" s="261" t="e">
        <f t="shared" ca="1" si="18"/>
        <v>#N/A</v>
      </c>
      <c r="AS99" s="274" t="e">
        <f t="shared" ca="1" si="18"/>
        <v>#N/A</v>
      </c>
      <c r="AT99" s="80"/>
      <c r="AU99" s="285" t="e">
        <f t="shared" ca="1" si="10"/>
        <v>#N/A</v>
      </c>
      <c r="AV99" s="261" t="e">
        <f t="shared" ca="1" si="10"/>
        <v>#N/A</v>
      </c>
      <c r="AW99" s="286" t="e">
        <f t="shared" ca="1" si="22"/>
        <v>#N/A</v>
      </c>
      <c r="AX99" s="287" t="e">
        <f t="shared" ca="1" si="19"/>
        <v>#N/A</v>
      </c>
      <c r="AY99" s="287" t="e">
        <f t="shared" ca="1" si="20"/>
        <v>#N/A</v>
      </c>
      <c r="AZ99" s="287" t="e">
        <f t="shared" ca="1" si="23"/>
        <v>#N/A</v>
      </c>
      <c r="BA99" s="288" t="e">
        <f t="shared" ca="1" si="24"/>
        <v>#N/A</v>
      </c>
      <c r="BB99" s="80"/>
      <c r="BC99" s="80">
        <f t="shared" si="14"/>
        <v>31</v>
      </c>
      <c r="BD99" s="280">
        <v>17</v>
      </c>
      <c r="BE99" s="289">
        <f t="shared" si="15"/>
        <v>44637</v>
      </c>
      <c r="BF99" s="290" t="str">
        <f t="shared" si="16"/>
        <v>목</v>
      </c>
      <c r="BG99" s="283" t="e">
        <f t="shared" ca="1" si="28"/>
        <v>#REF!</v>
      </c>
      <c r="BH99" s="283" t="e">
        <f t="shared" ca="1" si="28"/>
        <v>#N/A</v>
      </c>
      <c r="BI99" s="283" t="e">
        <f t="shared" ca="1" si="28"/>
        <v>#N/A</v>
      </c>
      <c r="BJ99" s="283" t="e">
        <f t="shared" ca="1" si="28"/>
        <v>#N/A</v>
      </c>
      <c r="BK99" s="283" t="e">
        <f t="shared" ca="1" si="28"/>
        <v>#N/A</v>
      </c>
      <c r="BL99" s="283" t="e">
        <f t="shared" ca="1" si="28"/>
        <v>#N/A</v>
      </c>
      <c r="BM99" s="283" t="e">
        <f t="shared" ca="1" si="28"/>
        <v>#N/A</v>
      </c>
      <c r="BN99" s="283" t="e">
        <f t="shared" ca="1" si="28"/>
        <v>#N/A</v>
      </c>
      <c r="BO99" s="283" t="e">
        <f t="shared" ca="1" si="28"/>
        <v>#N/A</v>
      </c>
      <c r="BP99" s="283" t="e">
        <f t="shared" ca="1" si="28"/>
        <v>#N/A</v>
      </c>
      <c r="BQ99" s="283" t="e">
        <f t="shared" ca="1" si="28"/>
        <v>#N/A</v>
      </c>
      <c r="BR99" s="283" t="e">
        <f t="shared" ca="1" si="28"/>
        <v>#N/A</v>
      </c>
      <c r="BS99" s="283" t="e">
        <f t="shared" ca="1" si="28"/>
        <v>#N/A</v>
      </c>
      <c r="BT99" s="283" t="e">
        <f t="shared" ca="1" si="28"/>
        <v>#N/A</v>
      </c>
      <c r="BU99" s="283" t="e">
        <f t="shared" ca="1" si="28"/>
        <v>#N/A</v>
      </c>
      <c r="BV99" s="283" t="e">
        <f t="shared" ca="1" si="28"/>
        <v>#N/A</v>
      </c>
      <c r="BW99" s="283" t="e">
        <f t="shared" ca="1" si="25"/>
        <v>#N/A</v>
      </c>
      <c r="BX99" s="283" t="e">
        <f t="shared" ca="1" si="25"/>
        <v>#N/A</v>
      </c>
      <c r="BY99" s="283" t="e">
        <f t="shared" ca="1" si="25"/>
        <v>#N/A</v>
      </c>
      <c r="BZ99" s="283" t="e">
        <f t="shared" ca="1" si="25"/>
        <v>#N/A</v>
      </c>
      <c r="CA99" s="283" t="e">
        <f t="shared" ca="1" si="25"/>
        <v>#N/A</v>
      </c>
      <c r="CB99" s="283" t="e">
        <f t="shared" ca="1" si="25"/>
        <v>#N/A</v>
      </c>
      <c r="CC99" s="261" t="e">
        <f t="shared" ca="1" si="25"/>
        <v>#N/A</v>
      </c>
      <c r="CD99" s="261" t="e">
        <f t="shared" ca="1" si="25"/>
        <v>#N/A</v>
      </c>
      <c r="CE99" s="261" t="e">
        <f t="shared" ca="1" si="25"/>
        <v>#N/A</v>
      </c>
      <c r="CF99" s="261" t="e">
        <f t="shared" ca="1" si="25"/>
        <v>#N/A</v>
      </c>
      <c r="CG99" s="261" t="e">
        <f t="shared" ca="1" si="25"/>
        <v>#N/A</v>
      </c>
      <c r="CH99" s="261" t="e">
        <f t="shared" ca="1" si="25"/>
        <v>#N/A</v>
      </c>
      <c r="CI99" s="261" t="e">
        <f t="shared" ca="1" si="25"/>
        <v>#N/A</v>
      </c>
      <c r="CJ99" s="261" t="e">
        <f t="shared" ca="1" si="25"/>
        <v>#N/A</v>
      </c>
      <c r="CK99" s="261" t="e">
        <f t="shared" ca="1" si="25"/>
        <v>#N/A</v>
      </c>
      <c r="CL99" s="261" t="e">
        <f t="shared" ca="1" si="25"/>
        <v>#N/A</v>
      </c>
      <c r="CM99" s="261" t="e">
        <f t="shared" ca="1" si="26"/>
        <v>#N/A</v>
      </c>
      <c r="CN99" s="261" t="e">
        <f t="shared" ca="1" si="26"/>
        <v>#N/A</v>
      </c>
      <c r="CO99" s="261" t="e">
        <f t="shared" ca="1" si="26"/>
        <v>#N/A</v>
      </c>
      <c r="CP99" s="261" t="e">
        <f t="shared" ca="1" si="26"/>
        <v>#N/A</v>
      </c>
      <c r="CQ99" s="261" t="e">
        <f t="shared" ca="1" si="26"/>
        <v>#N/A</v>
      </c>
      <c r="CR99" s="261" t="e">
        <f t="shared" ca="1" si="26"/>
        <v>#N/A</v>
      </c>
      <c r="CS99" s="261" t="e">
        <f t="shared" ca="1" si="26"/>
        <v>#N/A</v>
      </c>
      <c r="CT99" s="261" t="e">
        <f t="shared" ca="1" si="26"/>
        <v>#N/A</v>
      </c>
      <c r="CU99" s="261" t="e">
        <f t="shared" ca="1" si="26"/>
        <v>#N/A</v>
      </c>
      <c r="CV99" s="261" t="e">
        <f t="shared" ca="1" si="26"/>
        <v>#N/A</v>
      </c>
      <c r="CW99" s="261" t="e">
        <f t="shared" ca="1" si="26"/>
        <v>#N/A</v>
      </c>
      <c r="CX99" s="261" t="e">
        <f t="shared" ca="1" si="26"/>
        <v>#N/A</v>
      </c>
      <c r="CY99" s="261" t="e">
        <f t="shared" ca="1" si="26"/>
        <v>#N/A</v>
      </c>
      <c r="CZ99" s="261" t="e">
        <f t="shared" ca="1" si="26"/>
        <v>#N/A</v>
      </c>
      <c r="DA99" s="261" t="e">
        <f t="shared" ca="1" si="26"/>
        <v>#N/A</v>
      </c>
      <c r="DB99" s="261" t="e">
        <f t="shared" ca="1" si="26"/>
        <v>#N/A</v>
      </c>
      <c r="DC99" s="261" t="e">
        <f t="shared" ca="1" si="27"/>
        <v>#N/A</v>
      </c>
      <c r="DD99" s="261" t="e">
        <f t="shared" ca="1" si="27"/>
        <v>#N/A</v>
      </c>
      <c r="DE99" s="261" t="e">
        <f t="shared" ca="1" si="27"/>
        <v>#N/A</v>
      </c>
      <c r="DF99" s="261" t="e">
        <f t="shared" ca="1" si="27"/>
        <v>#N/A</v>
      </c>
      <c r="DG99" s="261" t="e">
        <f t="shared" ca="1" si="27"/>
        <v>#N/A</v>
      </c>
      <c r="DH99" s="261" t="e">
        <f t="shared" ca="1" si="27"/>
        <v>#N/A</v>
      </c>
      <c r="DI99" s="274" t="e">
        <f t="shared" ca="1" si="27"/>
        <v>#N/A</v>
      </c>
    </row>
    <row r="100" spans="2:113" ht="15" customHeight="1">
      <c r="B100" s="9" t="s">
        <v>143</v>
      </c>
      <c r="C100" s="9"/>
      <c r="M100" s="242" t="e">
        <f t="shared" ca="1" si="21"/>
        <v>#N/A</v>
      </c>
      <c r="N100" s="261" t="e">
        <f t="shared" ref="N100:AC115" ca="1" si="30">IF(ROW()-ROW(N$82)&lt;=HLOOKUP($M100,$N$74:$AM$76,3,FALSE),INDIRECT($M100&amp;"!"&amp;ADDRESS(ROW()-HLOOKUP($M100,$N$74:$AM$76,3,FALSE)+HLOOKUP($M100,$N$74:$AM$76,2,FALSE),COLUMN(),4)))</f>
        <v>#N/A</v>
      </c>
      <c r="O100" s="261" t="e">
        <f t="shared" ca="1" si="30"/>
        <v>#N/A</v>
      </c>
      <c r="P100" s="261" t="e">
        <f t="shared" ca="1" si="30"/>
        <v>#N/A</v>
      </c>
      <c r="Q100" s="261" t="e">
        <f t="shared" ca="1" si="30"/>
        <v>#N/A</v>
      </c>
      <c r="R100" s="261" t="e">
        <f t="shared" ca="1" si="30"/>
        <v>#N/A</v>
      </c>
      <c r="S100" s="261" t="e">
        <f t="shared" ca="1" si="30"/>
        <v>#N/A</v>
      </c>
      <c r="T100" s="261" t="e">
        <f t="shared" ca="1" si="30"/>
        <v>#N/A</v>
      </c>
      <c r="U100" s="261" t="e">
        <f t="shared" ca="1" si="30"/>
        <v>#N/A</v>
      </c>
      <c r="V100" s="261" t="e">
        <f t="shared" ca="1" si="30"/>
        <v>#N/A</v>
      </c>
      <c r="W100" s="261" t="e">
        <f t="shared" ca="1" si="30"/>
        <v>#N/A</v>
      </c>
      <c r="X100" s="261" t="e">
        <f t="shared" ca="1" si="29"/>
        <v>#N/A</v>
      </c>
      <c r="Y100" s="261" t="e">
        <f t="shared" ca="1" si="29"/>
        <v>#N/A</v>
      </c>
      <c r="Z100" s="261" t="e">
        <f t="shared" ca="1" si="29"/>
        <v>#N/A</v>
      </c>
      <c r="AA100" s="261" t="e">
        <f t="shared" ca="1" si="29"/>
        <v>#N/A</v>
      </c>
      <c r="AB100" s="261" t="e">
        <f t="shared" ca="1" si="29"/>
        <v>#N/A</v>
      </c>
      <c r="AC100" s="261" t="e">
        <f t="shared" ca="1" si="29"/>
        <v>#N/A</v>
      </c>
      <c r="AD100" s="261" t="e">
        <f t="shared" ca="1" si="29"/>
        <v>#N/A</v>
      </c>
      <c r="AE100" s="261" t="e">
        <f t="shared" ca="1" si="29"/>
        <v>#N/A</v>
      </c>
      <c r="AF100" s="261" t="e">
        <f t="shared" ca="1" si="29"/>
        <v>#N/A</v>
      </c>
      <c r="AG100" s="261" t="e">
        <f t="shared" ca="1" si="29"/>
        <v>#N/A</v>
      </c>
      <c r="AH100" s="261" t="e">
        <f t="shared" ca="1" si="29"/>
        <v>#N/A</v>
      </c>
      <c r="AI100" s="261" t="e">
        <f t="shared" ca="1" si="29"/>
        <v>#N/A</v>
      </c>
      <c r="AJ100" s="261" t="e">
        <f t="shared" ca="1" si="29"/>
        <v>#N/A</v>
      </c>
      <c r="AK100" s="261" t="e">
        <f t="shared" ca="1" si="29"/>
        <v>#N/A</v>
      </c>
      <c r="AL100" s="261" t="e">
        <f t="shared" ca="1" si="29"/>
        <v>#N/A</v>
      </c>
      <c r="AM100" s="261" t="e">
        <f t="shared" ca="1" si="29"/>
        <v>#N/A</v>
      </c>
      <c r="AN100" s="261" t="e">
        <f t="shared" ref="AN100:AS114" ca="1" si="31">IF(ROW()-ROW(AN$82)&lt;=HLOOKUP($M100,$N$74:$AM$76,3,FALSE),INDIRECT($M100&amp;"!"&amp;ADDRESS(ROW()-HLOOKUP($M100,$N$74:$AM$76,3,FALSE)+HLOOKUP($M100,$N$74:$AM$76,2,FALSE),COLUMN(),4)))</f>
        <v>#N/A</v>
      </c>
      <c r="AO100" s="261" t="e">
        <f t="shared" ca="1" si="31"/>
        <v>#N/A</v>
      </c>
      <c r="AP100" s="261" t="e">
        <f t="shared" ca="1" si="31"/>
        <v>#N/A</v>
      </c>
      <c r="AQ100" s="261" t="e">
        <f t="shared" ca="1" si="31"/>
        <v>#N/A</v>
      </c>
      <c r="AR100" s="261" t="e">
        <f t="shared" ca="1" si="31"/>
        <v>#N/A</v>
      </c>
      <c r="AS100" s="274" t="e">
        <f t="shared" ca="1" si="31"/>
        <v>#N/A</v>
      </c>
      <c r="AT100" s="80"/>
      <c r="AU100" s="285" t="e">
        <f t="shared" ca="1" si="10"/>
        <v>#N/A</v>
      </c>
      <c r="AV100" s="261" t="e">
        <f t="shared" ca="1" si="10"/>
        <v>#N/A</v>
      </c>
      <c r="AW100" s="286" t="e">
        <f t="shared" ca="1" si="22"/>
        <v>#N/A</v>
      </c>
      <c r="AX100" s="287" t="e">
        <f t="shared" ca="1" si="19"/>
        <v>#N/A</v>
      </c>
      <c r="AY100" s="287" t="e">
        <f t="shared" ca="1" si="20"/>
        <v>#N/A</v>
      </c>
      <c r="AZ100" s="287" t="e">
        <f t="shared" ca="1" si="23"/>
        <v>#N/A</v>
      </c>
      <c r="BA100" s="288" t="e">
        <f t="shared" ca="1" si="24"/>
        <v>#N/A</v>
      </c>
      <c r="BB100" s="80"/>
      <c r="BC100" s="80">
        <f t="shared" si="14"/>
        <v>32</v>
      </c>
      <c r="BD100" s="280">
        <v>18</v>
      </c>
      <c r="BE100" s="289">
        <f t="shared" si="15"/>
        <v>44638</v>
      </c>
      <c r="BF100" s="290" t="str">
        <f t="shared" si="16"/>
        <v>금</v>
      </c>
      <c r="BG100" s="283" t="e">
        <f t="shared" ca="1" si="28"/>
        <v>#REF!</v>
      </c>
      <c r="BH100" s="283" t="e">
        <f t="shared" ca="1" si="28"/>
        <v>#N/A</v>
      </c>
      <c r="BI100" s="283" t="e">
        <f t="shared" ca="1" si="28"/>
        <v>#N/A</v>
      </c>
      <c r="BJ100" s="283" t="e">
        <f t="shared" ca="1" si="28"/>
        <v>#N/A</v>
      </c>
      <c r="BK100" s="283" t="e">
        <f t="shared" ca="1" si="28"/>
        <v>#N/A</v>
      </c>
      <c r="BL100" s="283" t="e">
        <f t="shared" ca="1" si="28"/>
        <v>#N/A</v>
      </c>
      <c r="BM100" s="283" t="e">
        <f t="shared" ca="1" si="28"/>
        <v>#N/A</v>
      </c>
      <c r="BN100" s="283" t="e">
        <f t="shared" ca="1" si="28"/>
        <v>#N/A</v>
      </c>
      <c r="BO100" s="283" t="e">
        <f t="shared" ca="1" si="28"/>
        <v>#N/A</v>
      </c>
      <c r="BP100" s="283" t="e">
        <f t="shared" ca="1" si="28"/>
        <v>#N/A</v>
      </c>
      <c r="BQ100" s="283" t="e">
        <f t="shared" ca="1" si="28"/>
        <v>#N/A</v>
      </c>
      <c r="BR100" s="283" t="e">
        <f t="shared" ca="1" si="28"/>
        <v>#N/A</v>
      </c>
      <c r="BS100" s="283" t="e">
        <f t="shared" ca="1" si="28"/>
        <v>#N/A</v>
      </c>
      <c r="BT100" s="283" t="e">
        <f t="shared" ca="1" si="28"/>
        <v>#N/A</v>
      </c>
      <c r="BU100" s="283" t="e">
        <f t="shared" ca="1" si="28"/>
        <v>#N/A</v>
      </c>
      <c r="BV100" s="283" t="e">
        <f t="shared" ca="1" si="28"/>
        <v>#N/A</v>
      </c>
      <c r="BW100" s="283" t="e">
        <f t="shared" ca="1" si="25"/>
        <v>#N/A</v>
      </c>
      <c r="BX100" s="283" t="e">
        <f t="shared" ca="1" si="25"/>
        <v>#N/A</v>
      </c>
      <c r="BY100" s="283" t="e">
        <f t="shared" ca="1" si="25"/>
        <v>#N/A</v>
      </c>
      <c r="BZ100" s="283" t="e">
        <f t="shared" ca="1" si="25"/>
        <v>#N/A</v>
      </c>
      <c r="CA100" s="283" t="e">
        <f t="shared" ca="1" si="25"/>
        <v>#N/A</v>
      </c>
      <c r="CB100" s="283" t="e">
        <f t="shared" ca="1" si="25"/>
        <v>#N/A</v>
      </c>
      <c r="CC100" s="261" t="e">
        <f t="shared" ca="1" si="25"/>
        <v>#N/A</v>
      </c>
      <c r="CD100" s="261" t="e">
        <f t="shared" ca="1" si="25"/>
        <v>#N/A</v>
      </c>
      <c r="CE100" s="261" t="e">
        <f t="shared" ca="1" si="25"/>
        <v>#N/A</v>
      </c>
      <c r="CF100" s="261" t="e">
        <f t="shared" ca="1" si="25"/>
        <v>#N/A</v>
      </c>
      <c r="CG100" s="261" t="e">
        <f t="shared" ca="1" si="25"/>
        <v>#N/A</v>
      </c>
      <c r="CH100" s="261" t="e">
        <f t="shared" ca="1" si="25"/>
        <v>#N/A</v>
      </c>
      <c r="CI100" s="261" t="e">
        <f t="shared" ca="1" si="25"/>
        <v>#N/A</v>
      </c>
      <c r="CJ100" s="261" t="e">
        <f t="shared" ca="1" si="25"/>
        <v>#N/A</v>
      </c>
      <c r="CK100" s="261" t="e">
        <f t="shared" ca="1" si="25"/>
        <v>#N/A</v>
      </c>
      <c r="CL100" s="261" t="e">
        <f t="shared" ca="1" si="25"/>
        <v>#N/A</v>
      </c>
      <c r="CM100" s="261" t="e">
        <f t="shared" ca="1" si="26"/>
        <v>#N/A</v>
      </c>
      <c r="CN100" s="261" t="e">
        <f t="shared" ca="1" si="26"/>
        <v>#N/A</v>
      </c>
      <c r="CO100" s="261" t="e">
        <f t="shared" ca="1" si="26"/>
        <v>#N/A</v>
      </c>
      <c r="CP100" s="261" t="e">
        <f t="shared" ca="1" si="26"/>
        <v>#N/A</v>
      </c>
      <c r="CQ100" s="261" t="e">
        <f t="shared" ca="1" si="26"/>
        <v>#N/A</v>
      </c>
      <c r="CR100" s="261" t="e">
        <f t="shared" ca="1" si="26"/>
        <v>#N/A</v>
      </c>
      <c r="CS100" s="261" t="e">
        <f t="shared" ca="1" si="26"/>
        <v>#N/A</v>
      </c>
      <c r="CT100" s="261" t="e">
        <f t="shared" ca="1" si="26"/>
        <v>#N/A</v>
      </c>
      <c r="CU100" s="261" t="e">
        <f t="shared" ca="1" si="26"/>
        <v>#N/A</v>
      </c>
      <c r="CV100" s="261" t="e">
        <f t="shared" ca="1" si="26"/>
        <v>#N/A</v>
      </c>
      <c r="CW100" s="261" t="e">
        <f t="shared" ca="1" si="26"/>
        <v>#N/A</v>
      </c>
      <c r="CX100" s="261" t="e">
        <f t="shared" ca="1" si="26"/>
        <v>#N/A</v>
      </c>
      <c r="CY100" s="261" t="e">
        <f t="shared" ca="1" si="26"/>
        <v>#N/A</v>
      </c>
      <c r="CZ100" s="261" t="e">
        <f t="shared" ca="1" si="26"/>
        <v>#N/A</v>
      </c>
      <c r="DA100" s="261" t="e">
        <f t="shared" ca="1" si="26"/>
        <v>#N/A</v>
      </c>
      <c r="DB100" s="261" t="e">
        <f t="shared" ca="1" si="26"/>
        <v>#N/A</v>
      </c>
      <c r="DC100" s="261" t="e">
        <f t="shared" ca="1" si="27"/>
        <v>#N/A</v>
      </c>
      <c r="DD100" s="261" t="e">
        <f t="shared" ca="1" si="27"/>
        <v>#N/A</v>
      </c>
      <c r="DE100" s="261" t="e">
        <f t="shared" ca="1" si="27"/>
        <v>#N/A</v>
      </c>
      <c r="DF100" s="261" t="e">
        <f t="shared" ca="1" si="27"/>
        <v>#N/A</v>
      </c>
      <c r="DG100" s="261" t="e">
        <f t="shared" ca="1" si="27"/>
        <v>#N/A</v>
      </c>
      <c r="DH100" s="261" t="e">
        <f t="shared" ca="1" si="27"/>
        <v>#N/A</v>
      </c>
      <c r="DI100" s="274" t="e">
        <f t="shared" ca="1" si="27"/>
        <v>#N/A</v>
      </c>
    </row>
    <row r="101" spans="2:113" ht="15" customHeight="1">
      <c r="B101" t="s">
        <v>144</v>
      </c>
      <c r="M101" s="242" t="e">
        <f t="shared" ca="1" si="21"/>
        <v>#N/A</v>
      </c>
      <c r="N101" s="261" t="e">
        <f t="shared" ca="1" si="30"/>
        <v>#N/A</v>
      </c>
      <c r="O101" s="261" t="e">
        <f t="shared" ca="1" si="30"/>
        <v>#N/A</v>
      </c>
      <c r="P101" s="261" t="e">
        <f t="shared" ca="1" si="30"/>
        <v>#N/A</v>
      </c>
      <c r="Q101" s="261" t="e">
        <f t="shared" ca="1" si="30"/>
        <v>#N/A</v>
      </c>
      <c r="R101" s="261" t="e">
        <f t="shared" ca="1" si="30"/>
        <v>#N/A</v>
      </c>
      <c r="S101" s="261" t="e">
        <f t="shared" ca="1" si="30"/>
        <v>#N/A</v>
      </c>
      <c r="T101" s="261" t="e">
        <f t="shared" ca="1" si="30"/>
        <v>#N/A</v>
      </c>
      <c r="U101" s="261" t="e">
        <f t="shared" ca="1" si="30"/>
        <v>#N/A</v>
      </c>
      <c r="V101" s="261" t="e">
        <f t="shared" ca="1" si="30"/>
        <v>#N/A</v>
      </c>
      <c r="W101" s="261" t="e">
        <f t="shared" ca="1" si="30"/>
        <v>#N/A</v>
      </c>
      <c r="X101" s="261" t="e">
        <f t="shared" ca="1" si="29"/>
        <v>#N/A</v>
      </c>
      <c r="Y101" s="261" t="e">
        <f t="shared" ca="1" si="29"/>
        <v>#N/A</v>
      </c>
      <c r="Z101" s="261" t="e">
        <f t="shared" ca="1" si="29"/>
        <v>#N/A</v>
      </c>
      <c r="AA101" s="261" t="e">
        <f t="shared" ca="1" si="29"/>
        <v>#N/A</v>
      </c>
      <c r="AB101" s="261" t="e">
        <f t="shared" ca="1" si="29"/>
        <v>#N/A</v>
      </c>
      <c r="AC101" s="261" t="e">
        <f t="shared" ca="1" si="29"/>
        <v>#N/A</v>
      </c>
      <c r="AD101" s="261" t="e">
        <f t="shared" ca="1" si="29"/>
        <v>#N/A</v>
      </c>
      <c r="AE101" s="261" t="e">
        <f t="shared" ca="1" si="29"/>
        <v>#N/A</v>
      </c>
      <c r="AF101" s="261" t="e">
        <f t="shared" ca="1" si="29"/>
        <v>#N/A</v>
      </c>
      <c r="AG101" s="261" t="e">
        <f t="shared" ca="1" si="29"/>
        <v>#N/A</v>
      </c>
      <c r="AH101" s="261" t="e">
        <f t="shared" ca="1" si="29"/>
        <v>#N/A</v>
      </c>
      <c r="AI101" s="261" t="e">
        <f t="shared" ca="1" si="29"/>
        <v>#N/A</v>
      </c>
      <c r="AJ101" s="261" t="e">
        <f t="shared" ca="1" si="29"/>
        <v>#N/A</v>
      </c>
      <c r="AK101" s="261" t="e">
        <f t="shared" ca="1" si="29"/>
        <v>#N/A</v>
      </c>
      <c r="AL101" s="261" t="e">
        <f t="shared" ca="1" si="29"/>
        <v>#N/A</v>
      </c>
      <c r="AM101" s="261" t="e">
        <f t="shared" ca="1" si="29"/>
        <v>#N/A</v>
      </c>
      <c r="AN101" s="261" t="e">
        <f t="shared" ca="1" si="31"/>
        <v>#N/A</v>
      </c>
      <c r="AO101" s="261" t="e">
        <f t="shared" ca="1" si="31"/>
        <v>#N/A</v>
      </c>
      <c r="AP101" s="261" t="e">
        <f t="shared" ca="1" si="31"/>
        <v>#N/A</v>
      </c>
      <c r="AQ101" s="261" t="e">
        <f t="shared" ca="1" si="31"/>
        <v>#N/A</v>
      </c>
      <c r="AR101" s="261" t="e">
        <f t="shared" ca="1" si="31"/>
        <v>#N/A</v>
      </c>
      <c r="AS101" s="274" t="e">
        <f t="shared" ca="1" si="31"/>
        <v>#N/A</v>
      </c>
      <c r="AT101" s="80"/>
      <c r="AU101" s="285" t="e">
        <f t="shared" ca="1" si="10"/>
        <v>#N/A</v>
      </c>
      <c r="AV101" s="261" t="e">
        <f t="shared" ca="1" si="10"/>
        <v>#N/A</v>
      </c>
      <c r="AW101" s="286" t="e">
        <f t="shared" ca="1" si="22"/>
        <v>#N/A</v>
      </c>
      <c r="AX101" s="287" t="e">
        <f t="shared" ca="1" si="19"/>
        <v>#N/A</v>
      </c>
      <c r="AY101" s="287" t="e">
        <f t="shared" ca="1" si="20"/>
        <v>#N/A</v>
      </c>
      <c r="AZ101" s="287" t="e">
        <f t="shared" ca="1" si="23"/>
        <v>#N/A</v>
      </c>
      <c r="BA101" s="288" t="e">
        <f t="shared" ca="1" si="24"/>
        <v>#N/A</v>
      </c>
      <c r="BB101" s="80"/>
      <c r="BC101" s="80">
        <f t="shared" si="14"/>
        <v>33</v>
      </c>
      <c r="BD101" s="280">
        <v>19</v>
      </c>
      <c r="BE101" s="289">
        <f t="shared" si="15"/>
        <v>44639</v>
      </c>
      <c r="BF101" s="290" t="str">
        <f t="shared" si="16"/>
        <v>토</v>
      </c>
      <c r="BG101" s="283" t="e">
        <f t="shared" ca="1" si="28"/>
        <v>#REF!</v>
      </c>
      <c r="BH101" s="283" t="e">
        <f t="shared" ca="1" si="28"/>
        <v>#N/A</v>
      </c>
      <c r="BI101" s="283" t="e">
        <f t="shared" ca="1" si="28"/>
        <v>#N/A</v>
      </c>
      <c r="BJ101" s="283" t="e">
        <f t="shared" ca="1" si="28"/>
        <v>#N/A</v>
      </c>
      <c r="BK101" s="283" t="e">
        <f t="shared" ca="1" si="28"/>
        <v>#N/A</v>
      </c>
      <c r="BL101" s="283" t="e">
        <f t="shared" ca="1" si="28"/>
        <v>#N/A</v>
      </c>
      <c r="BM101" s="283" t="e">
        <f t="shared" ca="1" si="28"/>
        <v>#N/A</v>
      </c>
      <c r="BN101" s="283" t="e">
        <f t="shared" ca="1" si="28"/>
        <v>#N/A</v>
      </c>
      <c r="BO101" s="283" t="e">
        <f t="shared" ca="1" si="28"/>
        <v>#N/A</v>
      </c>
      <c r="BP101" s="283" t="e">
        <f t="shared" ca="1" si="28"/>
        <v>#N/A</v>
      </c>
      <c r="BQ101" s="283" t="e">
        <f t="shared" ca="1" si="28"/>
        <v>#N/A</v>
      </c>
      <c r="BR101" s="283" t="e">
        <f t="shared" ca="1" si="28"/>
        <v>#N/A</v>
      </c>
      <c r="BS101" s="283" t="e">
        <f t="shared" ca="1" si="28"/>
        <v>#N/A</v>
      </c>
      <c r="BT101" s="283" t="e">
        <f t="shared" ca="1" si="28"/>
        <v>#N/A</v>
      </c>
      <c r="BU101" s="283" t="e">
        <f t="shared" ca="1" si="28"/>
        <v>#N/A</v>
      </c>
      <c r="BV101" s="283" t="e">
        <f t="shared" ca="1" si="28"/>
        <v>#N/A</v>
      </c>
      <c r="BW101" s="283" t="e">
        <f t="shared" ca="1" si="25"/>
        <v>#N/A</v>
      </c>
      <c r="BX101" s="283" t="e">
        <f t="shared" ca="1" si="25"/>
        <v>#N/A</v>
      </c>
      <c r="BY101" s="283" t="e">
        <f t="shared" ca="1" si="25"/>
        <v>#N/A</v>
      </c>
      <c r="BZ101" s="283" t="e">
        <f t="shared" ca="1" si="25"/>
        <v>#N/A</v>
      </c>
      <c r="CA101" s="283" t="e">
        <f t="shared" ca="1" si="25"/>
        <v>#N/A</v>
      </c>
      <c r="CB101" s="283" t="e">
        <f t="shared" ca="1" si="25"/>
        <v>#N/A</v>
      </c>
      <c r="CC101" s="261" t="e">
        <f t="shared" ca="1" si="25"/>
        <v>#N/A</v>
      </c>
      <c r="CD101" s="261" t="e">
        <f t="shared" ca="1" si="25"/>
        <v>#N/A</v>
      </c>
      <c r="CE101" s="261" t="e">
        <f t="shared" ca="1" si="25"/>
        <v>#N/A</v>
      </c>
      <c r="CF101" s="261" t="e">
        <f t="shared" ca="1" si="25"/>
        <v>#N/A</v>
      </c>
      <c r="CG101" s="261" t="e">
        <f t="shared" ca="1" si="25"/>
        <v>#N/A</v>
      </c>
      <c r="CH101" s="261" t="e">
        <f t="shared" ca="1" si="25"/>
        <v>#N/A</v>
      </c>
      <c r="CI101" s="261" t="e">
        <f t="shared" ca="1" si="25"/>
        <v>#N/A</v>
      </c>
      <c r="CJ101" s="261" t="e">
        <f t="shared" ca="1" si="25"/>
        <v>#N/A</v>
      </c>
      <c r="CK101" s="261" t="e">
        <f t="shared" ca="1" si="25"/>
        <v>#N/A</v>
      </c>
      <c r="CL101" s="261" t="e">
        <f t="shared" ca="1" si="25"/>
        <v>#N/A</v>
      </c>
      <c r="CM101" s="261" t="e">
        <f t="shared" ca="1" si="26"/>
        <v>#N/A</v>
      </c>
      <c r="CN101" s="261" t="e">
        <f t="shared" ca="1" si="26"/>
        <v>#N/A</v>
      </c>
      <c r="CO101" s="261" t="e">
        <f t="shared" ca="1" si="26"/>
        <v>#N/A</v>
      </c>
      <c r="CP101" s="261" t="e">
        <f t="shared" ca="1" si="26"/>
        <v>#N/A</v>
      </c>
      <c r="CQ101" s="261" t="e">
        <f t="shared" ca="1" si="26"/>
        <v>#N/A</v>
      </c>
      <c r="CR101" s="261" t="e">
        <f t="shared" ca="1" si="26"/>
        <v>#N/A</v>
      </c>
      <c r="CS101" s="261" t="e">
        <f t="shared" ca="1" si="26"/>
        <v>#N/A</v>
      </c>
      <c r="CT101" s="261" t="e">
        <f t="shared" ca="1" si="26"/>
        <v>#N/A</v>
      </c>
      <c r="CU101" s="261" t="e">
        <f t="shared" ca="1" si="26"/>
        <v>#N/A</v>
      </c>
      <c r="CV101" s="261" t="e">
        <f t="shared" ca="1" si="26"/>
        <v>#N/A</v>
      </c>
      <c r="CW101" s="261" t="e">
        <f t="shared" ca="1" si="26"/>
        <v>#N/A</v>
      </c>
      <c r="CX101" s="261" t="e">
        <f t="shared" ca="1" si="26"/>
        <v>#N/A</v>
      </c>
      <c r="CY101" s="261" t="e">
        <f t="shared" ca="1" si="26"/>
        <v>#N/A</v>
      </c>
      <c r="CZ101" s="261" t="e">
        <f t="shared" ca="1" si="26"/>
        <v>#N/A</v>
      </c>
      <c r="DA101" s="261" t="e">
        <f t="shared" ca="1" si="26"/>
        <v>#N/A</v>
      </c>
      <c r="DB101" s="261" t="e">
        <f t="shared" ca="1" si="26"/>
        <v>#N/A</v>
      </c>
      <c r="DC101" s="261" t="e">
        <f t="shared" ca="1" si="27"/>
        <v>#N/A</v>
      </c>
      <c r="DD101" s="261" t="e">
        <f t="shared" ca="1" si="27"/>
        <v>#N/A</v>
      </c>
      <c r="DE101" s="261" t="e">
        <f t="shared" ca="1" si="27"/>
        <v>#N/A</v>
      </c>
      <c r="DF101" s="261" t="e">
        <f t="shared" ca="1" si="27"/>
        <v>#N/A</v>
      </c>
      <c r="DG101" s="261" t="e">
        <f t="shared" ca="1" si="27"/>
        <v>#N/A</v>
      </c>
      <c r="DH101" s="261" t="e">
        <f t="shared" ca="1" si="27"/>
        <v>#N/A</v>
      </c>
      <c r="DI101" s="274" t="e">
        <f t="shared" ca="1" si="27"/>
        <v>#N/A</v>
      </c>
    </row>
    <row r="102" spans="2:113" ht="15" customHeight="1">
      <c r="B102" t="s">
        <v>145</v>
      </c>
      <c r="M102" s="242" t="e">
        <f t="shared" ca="1" si="21"/>
        <v>#N/A</v>
      </c>
      <c r="N102" s="261" t="e">
        <f t="shared" ca="1" si="30"/>
        <v>#N/A</v>
      </c>
      <c r="O102" s="261" t="e">
        <f t="shared" ca="1" si="30"/>
        <v>#N/A</v>
      </c>
      <c r="P102" s="261" t="e">
        <f t="shared" ca="1" si="30"/>
        <v>#N/A</v>
      </c>
      <c r="Q102" s="261" t="e">
        <f t="shared" ca="1" si="30"/>
        <v>#N/A</v>
      </c>
      <c r="R102" s="261" t="e">
        <f t="shared" ca="1" si="30"/>
        <v>#N/A</v>
      </c>
      <c r="S102" s="261" t="e">
        <f t="shared" ca="1" si="30"/>
        <v>#N/A</v>
      </c>
      <c r="T102" s="261" t="e">
        <f t="shared" ca="1" si="30"/>
        <v>#N/A</v>
      </c>
      <c r="U102" s="261" t="e">
        <f t="shared" ca="1" si="30"/>
        <v>#N/A</v>
      </c>
      <c r="V102" s="261" t="e">
        <f t="shared" ca="1" si="30"/>
        <v>#N/A</v>
      </c>
      <c r="W102" s="261" t="e">
        <f t="shared" ca="1" si="30"/>
        <v>#N/A</v>
      </c>
      <c r="X102" s="261" t="e">
        <f t="shared" ca="1" si="29"/>
        <v>#N/A</v>
      </c>
      <c r="Y102" s="261" t="e">
        <f t="shared" ca="1" si="29"/>
        <v>#N/A</v>
      </c>
      <c r="Z102" s="261" t="e">
        <f t="shared" ca="1" si="29"/>
        <v>#N/A</v>
      </c>
      <c r="AA102" s="261" t="e">
        <f t="shared" ca="1" si="29"/>
        <v>#N/A</v>
      </c>
      <c r="AB102" s="261" t="e">
        <f t="shared" ca="1" si="29"/>
        <v>#N/A</v>
      </c>
      <c r="AC102" s="261" t="e">
        <f t="shared" ca="1" si="29"/>
        <v>#N/A</v>
      </c>
      <c r="AD102" s="261" t="e">
        <f t="shared" ca="1" si="29"/>
        <v>#N/A</v>
      </c>
      <c r="AE102" s="261" t="e">
        <f t="shared" ca="1" si="29"/>
        <v>#N/A</v>
      </c>
      <c r="AF102" s="261" t="e">
        <f t="shared" ca="1" si="29"/>
        <v>#N/A</v>
      </c>
      <c r="AG102" s="261" t="e">
        <f t="shared" ca="1" si="29"/>
        <v>#N/A</v>
      </c>
      <c r="AH102" s="261" t="e">
        <f t="shared" ca="1" si="29"/>
        <v>#N/A</v>
      </c>
      <c r="AI102" s="261" t="e">
        <f t="shared" ca="1" si="29"/>
        <v>#N/A</v>
      </c>
      <c r="AJ102" s="261" t="e">
        <f t="shared" ca="1" si="29"/>
        <v>#N/A</v>
      </c>
      <c r="AK102" s="261" t="e">
        <f t="shared" ca="1" si="29"/>
        <v>#N/A</v>
      </c>
      <c r="AL102" s="261" t="e">
        <f t="shared" ca="1" si="29"/>
        <v>#N/A</v>
      </c>
      <c r="AM102" s="261" t="e">
        <f t="shared" ca="1" si="29"/>
        <v>#N/A</v>
      </c>
      <c r="AN102" s="261" t="e">
        <f t="shared" ca="1" si="31"/>
        <v>#N/A</v>
      </c>
      <c r="AO102" s="261" t="e">
        <f t="shared" ca="1" si="31"/>
        <v>#N/A</v>
      </c>
      <c r="AP102" s="261" t="e">
        <f t="shared" ca="1" si="31"/>
        <v>#N/A</v>
      </c>
      <c r="AQ102" s="261" t="e">
        <f t="shared" ca="1" si="31"/>
        <v>#N/A</v>
      </c>
      <c r="AR102" s="261" t="e">
        <f t="shared" ca="1" si="31"/>
        <v>#N/A</v>
      </c>
      <c r="AS102" s="274" t="e">
        <f t="shared" ca="1" si="31"/>
        <v>#N/A</v>
      </c>
      <c r="AT102" s="80"/>
      <c r="AU102" s="285" t="e">
        <f t="shared" ca="1" si="10"/>
        <v>#N/A</v>
      </c>
      <c r="AV102" s="261" t="e">
        <f t="shared" ca="1" si="10"/>
        <v>#N/A</v>
      </c>
      <c r="AW102" s="286" t="e">
        <f t="shared" ca="1" si="22"/>
        <v>#N/A</v>
      </c>
      <c r="AX102" s="287" t="e">
        <f t="shared" ca="1" si="19"/>
        <v>#N/A</v>
      </c>
      <c r="AY102" s="287" t="e">
        <f t="shared" ca="1" si="20"/>
        <v>#N/A</v>
      </c>
      <c r="AZ102" s="287" t="e">
        <f t="shared" ca="1" si="23"/>
        <v>#N/A</v>
      </c>
      <c r="BA102" s="288" t="e">
        <f t="shared" ca="1" si="24"/>
        <v>#N/A</v>
      </c>
      <c r="BB102" s="80"/>
      <c r="BC102" s="80">
        <f t="shared" si="14"/>
        <v>34</v>
      </c>
      <c r="BD102" s="280">
        <v>20</v>
      </c>
      <c r="BE102" s="289">
        <f t="shared" si="15"/>
        <v>44640</v>
      </c>
      <c r="BF102" s="290" t="str">
        <f t="shared" si="16"/>
        <v>일</v>
      </c>
      <c r="BG102" s="283" t="e">
        <f t="shared" ca="1" si="28"/>
        <v>#REF!</v>
      </c>
      <c r="BH102" s="283" t="e">
        <f t="shared" ca="1" si="28"/>
        <v>#N/A</v>
      </c>
      <c r="BI102" s="283" t="e">
        <f t="shared" ca="1" si="28"/>
        <v>#N/A</v>
      </c>
      <c r="BJ102" s="283" t="e">
        <f t="shared" ca="1" si="28"/>
        <v>#N/A</v>
      </c>
      <c r="BK102" s="283" t="e">
        <f t="shared" ca="1" si="28"/>
        <v>#N/A</v>
      </c>
      <c r="BL102" s="283" t="e">
        <f t="shared" ca="1" si="28"/>
        <v>#N/A</v>
      </c>
      <c r="BM102" s="283" t="e">
        <f t="shared" ca="1" si="28"/>
        <v>#N/A</v>
      </c>
      <c r="BN102" s="283" t="e">
        <f t="shared" ca="1" si="28"/>
        <v>#N/A</v>
      </c>
      <c r="BO102" s="283" t="e">
        <f t="shared" ca="1" si="28"/>
        <v>#N/A</v>
      </c>
      <c r="BP102" s="283" t="e">
        <f t="shared" ca="1" si="28"/>
        <v>#N/A</v>
      </c>
      <c r="BQ102" s="283" t="e">
        <f t="shared" ca="1" si="28"/>
        <v>#N/A</v>
      </c>
      <c r="BR102" s="283" t="e">
        <f t="shared" ca="1" si="28"/>
        <v>#N/A</v>
      </c>
      <c r="BS102" s="283" t="e">
        <f t="shared" ca="1" si="28"/>
        <v>#N/A</v>
      </c>
      <c r="BT102" s="283" t="e">
        <f t="shared" ca="1" si="28"/>
        <v>#N/A</v>
      </c>
      <c r="BU102" s="283" t="e">
        <f t="shared" ca="1" si="28"/>
        <v>#N/A</v>
      </c>
      <c r="BV102" s="283" t="e">
        <f t="shared" ca="1" si="28"/>
        <v>#N/A</v>
      </c>
      <c r="BW102" s="283" t="e">
        <f t="shared" ca="1" si="25"/>
        <v>#N/A</v>
      </c>
      <c r="BX102" s="283" t="e">
        <f t="shared" ca="1" si="25"/>
        <v>#N/A</v>
      </c>
      <c r="BY102" s="283" t="e">
        <f t="shared" ca="1" si="25"/>
        <v>#N/A</v>
      </c>
      <c r="BZ102" s="283" t="e">
        <f t="shared" ca="1" si="25"/>
        <v>#N/A</v>
      </c>
      <c r="CA102" s="283" t="e">
        <f t="shared" ca="1" si="25"/>
        <v>#N/A</v>
      </c>
      <c r="CB102" s="283" t="e">
        <f t="shared" ca="1" si="25"/>
        <v>#N/A</v>
      </c>
      <c r="CC102" s="261" t="e">
        <f t="shared" ca="1" si="25"/>
        <v>#N/A</v>
      </c>
      <c r="CD102" s="261" t="e">
        <f t="shared" ca="1" si="25"/>
        <v>#N/A</v>
      </c>
      <c r="CE102" s="261" t="e">
        <f t="shared" ca="1" si="25"/>
        <v>#N/A</v>
      </c>
      <c r="CF102" s="261" t="e">
        <f t="shared" ca="1" si="25"/>
        <v>#N/A</v>
      </c>
      <c r="CG102" s="261" t="e">
        <f t="shared" ca="1" si="25"/>
        <v>#N/A</v>
      </c>
      <c r="CH102" s="261" t="e">
        <f t="shared" ca="1" si="25"/>
        <v>#N/A</v>
      </c>
      <c r="CI102" s="261" t="e">
        <f t="shared" ca="1" si="25"/>
        <v>#N/A</v>
      </c>
      <c r="CJ102" s="261" t="e">
        <f t="shared" ca="1" si="25"/>
        <v>#N/A</v>
      </c>
      <c r="CK102" s="261" t="e">
        <f t="shared" ca="1" si="25"/>
        <v>#N/A</v>
      </c>
      <c r="CL102" s="261" t="e">
        <f t="shared" ca="1" si="25"/>
        <v>#N/A</v>
      </c>
      <c r="CM102" s="261" t="e">
        <f t="shared" ca="1" si="26"/>
        <v>#N/A</v>
      </c>
      <c r="CN102" s="261" t="e">
        <f t="shared" ca="1" si="26"/>
        <v>#N/A</v>
      </c>
      <c r="CO102" s="261" t="e">
        <f t="shared" ca="1" si="26"/>
        <v>#N/A</v>
      </c>
      <c r="CP102" s="261" t="e">
        <f t="shared" ca="1" si="26"/>
        <v>#N/A</v>
      </c>
      <c r="CQ102" s="261" t="e">
        <f t="shared" ca="1" si="26"/>
        <v>#N/A</v>
      </c>
      <c r="CR102" s="261" t="e">
        <f t="shared" ca="1" si="26"/>
        <v>#N/A</v>
      </c>
      <c r="CS102" s="261" t="e">
        <f t="shared" ca="1" si="26"/>
        <v>#N/A</v>
      </c>
      <c r="CT102" s="261" t="e">
        <f t="shared" ca="1" si="26"/>
        <v>#N/A</v>
      </c>
      <c r="CU102" s="261" t="e">
        <f t="shared" ca="1" si="26"/>
        <v>#N/A</v>
      </c>
      <c r="CV102" s="261" t="e">
        <f t="shared" ca="1" si="26"/>
        <v>#N/A</v>
      </c>
      <c r="CW102" s="261" t="e">
        <f t="shared" ca="1" si="26"/>
        <v>#N/A</v>
      </c>
      <c r="CX102" s="261" t="e">
        <f t="shared" ca="1" si="26"/>
        <v>#N/A</v>
      </c>
      <c r="CY102" s="261" t="e">
        <f t="shared" ca="1" si="26"/>
        <v>#N/A</v>
      </c>
      <c r="CZ102" s="261" t="e">
        <f t="shared" ca="1" si="26"/>
        <v>#N/A</v>
      </c>
      <c r="DA102" s="261" t="e">
        <f t="shared" ca="1" si="26"/>
        <v>#N/A</v>
      </c>
      <c r="DB102" s="261" t="e">
        <f t="shared" ca="1" si="26"/>
        <v>#N/A</v>
      </c>
      <c r="DC102" s="261" t="e">
        <f t="shared" ca="1" si="27"/>
        <v>#N/A</v>
      </c>
      <c r="DD102" s="261" t="e">
        <f t="shared" ca="1" si="27"/>
        <v>#N/A</v>
      </c>
      <c r="DE102" s="261" t="e">
        <f t="shared" ca="1" si="27"/>
        <v>#N/A</v>
      </c>
      <c r="DF102" s="261" t="e">
        <f t="shared" ca="1" si="27"/>
        <v>#N/A</v>
      </c>
      <c r="DG102" s="261" t="e">
        <f t="shared" ca="1" si="27"/>
        <v>#N/A</v>
      </c>
      <c r="DH102" s="261" t="e">
        <f t="shared" ca="1" si="27"/>
        <v>#N/A</v>
      </c>
      <c r="DI102" s="274" t="e">
        <f t="shared" ca="1" si="27"/>
        <v>#N/A</v>
      </c>
    </row>
    <row r="103" spans="2:113" ht="15" customHeight="1">
      <c r="B103" s="9" t="s">
        <v>146</v>
      </c>
      <c r="C103" s="9"/>
      <c r="M103" s="242" t="e">
        <f t="shared" ca="1" si="21"/>
        <v>#N/A</v>
      </c>
      <c r="N103" s="261" t="e">
        <f t="shared" ca="1" si="30"/>
        <v>#N/A</v>
      </c>
      <c r="O103" s="261" t="e">
        <f t="shared" ca="1" si="30"/>
        <v>#N/A</v>
      </c>
      <c r="P103" s="261" t="e">
        <f t="shared" ca="1" si="30"/>
        <v>#N/A</v>
      </c>
      <c r="Q103" s="261" t="e">
        <f t="shared" ca="1" si="30"/>
        <v>#N/A</v>
      </c>
      <c r="R103" s="261" t="e">
        <f t="shared" ca="1" si="30"/>
        <v>#N/A</v>
      </c>
      <c r="S103" s="261" t="e">
        <f t="shared" ca="1" si="30"/>
        <v>#N/A</v>
      </c>
      <c r="T103" s="261" t="e">
        <f t="shared" ca="1" si="30"/>
        <v>#N/A</v>
      </c>
      <c r="U103" s="261" t="e">
        <f t="shared" ca="1" si="30"/>
        <v>#N/A</v>
      </c>
      <c r="V103" s="261" t="e">
        <f t="shared" ca="1" si="30"/>
        <v>#N/A</v>
      </c>
      <c r="W103" s="261" t="e">
        <f t="shared" ca="1" si="30"/>
        <v>#N/A</v>
      </c>
      <c r="X103" s="261" t="e">
        <f t="shared" ca="1" si="29"/>
        <v>#N/A</v>
      </c>
      <c r="Y103" s="261" t="e">
        <f t="shared" ca="1" si="29"/>
        <v>#N/A</v>
      </c>
      <c r="Z103" s="261" t="e">
        <f t="shared" ca="1" si="29"/>
        <v>#N/A</v>
      </c>
      <c r="AA103" s="261" t="e">
        <f t="shared" ca="1" si="29"/>
        <v>#N/A</v>
      </c>
      <c r="AB103" s="261" t="e">
        <f t="shared" ca="1" si="29"/>
        <v>#N/A</v>
      </c>
      <c r="AC103" s="261" t="e">
        <f t="shared" ca="1" si="29"/>
        <v>#N/A</v>
      </c>
      <c r="AD103" s="261" t="e">
        <f t="shared" ca="1" si="29"/>
        <v>#N/A</v>
      </c>
      <c r="AE103" s="261" t="e">
        <f t="shared" ca="1" si="29"/>
        <v>#N/A</v>
      </c>
      <c r="AF103" s="261" t="e">
        <f t="shared" ca="1" si="29"/>
        <v>#N/A</v>
      </c>
      <c r="AG103" s="261" t="e">
        <f t="shared" ca="1" si="29"/>
        <v>#N/A</v>
      </c>
      <c r="AH103" s="261" t="e">
        <f t="shared" ca="1" si="29"/>
        <v>#N/A</v>
      </c>
      <c r="AI103" s="261" t="e">
        <f t="shared" ca="1" si="29"/>
        <v>#N/A</v>
      </c>
      <c r="AJ103" s="261" t="e">
        <f t="shared" ca="1" si="29"/>
        <v>#N/A</v>
      </c>
      <c r="AK103" s="261" t="e">
        <f t="shared" ca="1" si="29"/>
        <v>#N/A</v>
      </c>
      <c r="AL103" s="261" t="e">
        <f t="shared" ca="1" si="29"/>
        <v>#N/A</v>
      </c>
      <c r="AM103" s="261" t="e">
        <f t="shared" ca="1" si="29"/>
        <v>#N/A</v>
      </c>
      <c r="AN103" s="261" t="e">
        <f t="shared" ca="1" si="31"/>
        <v>#N/A</v>
      </c>
      <c r="AO103" s="261" t="e">
        <f t="shared" ca="1" si="31"/>
        <v>#N/A</v>
      </c>
      <c r="AP103" s="261" t="e">
        <f t="shared" ca="1" si="31"/>
        <v>#N/A</v>
      </c>
      <c r="AQ103" s="261" t="e">
        <f t="shared" ca="1" si="31"/>
        <v>#N/A</v>
      </c>
      <c r="AR103" s="261" t="e">
        <f t="shared" ca="1" si="31"/>
        <v>#N/A</v>
      </c>
      <c r="AS103" s="274" t="e">
        <f t="shared" ca="1" si="31"/>
        <v>#N/A</v>
      </c>
      <c r="AT103" s="80"/>
      <c r="AU103" s="285" t="e">
        <f t="shared" ca="1" si="10"/>
        <v>#N/A</v>
      </c>
      <c r="AV103" s="261" t="e">
        <f t="shared" ca="1" si="10"/>
        <v>#N/A</v>
      </c>
      <c r="AW103" s="286" t="e">
        <f t="shared" ca="1" si="22"/>
        <v>#N/A</v>
      </c>
      <c r="AX103" s="287" t="e">
        <f t="shared" ca="1" si="19"/>
        <v>#N/A</v>
      </c>
      <c r="AY103" s="287" t="e">
        <f t="shared" ca="1" si="20"/>
        <v>#N/A</v>
      </c>
      <c r="AZ103" s="287" t="e">
        <f t="shared" ca="1" si="23"/>
        <v>#N/A</v>
      </c>
      <c r="BA103" s="288" t="e">
        <f t="shared" ca="1" si="24"/>
        <v>#N/A</v>
      </c>
      <c r="BB103" s="80"/>
      <c r="BC103" s="80">
        <f t="shared" si="14"/>
        <v>35</v>
      </c>
      <c r="BD103" s="280">
        <v>21</v>
      </c>
      <c r="BE103" s="289">
        <f t="shared" si="15"/>
        <v>44641</v>
      </c>
      <c r="BF103" s="290" t="str">
        <f t="shared" si="16"/>
        <v>월</v>
      </c>
      <c r="BG103" s="283" t="e">
        <f t="shared" ca="1" si="28"/>
        <v>#REF!</v>
      </c>
      <c r="BH103" s="283" t="e">
        <f t="shared" ca="1" si="28"/>
        <v>#N/A</v>
      </c>
      <c r="BI103" s="283" t="e">
        <f t="shared" ca="1" si="28"/>
        <v>#N/A</v>
      </c>
      <c r="BJ103" s="283" t="e">
        <f t="shared" ca="1" si="28"/>
        <v>#N/A</v>
      </c>
      <c r="BK103" s="283" t="e">
        <f t="shared" ca="1" si="28"/>
        <v>#N/A</v>
      </c>
      <c r="BL103" s="283" t="e">
        <f t="shared" ca="1" si="28"/>
        <v>#N/A</v>
      </c>
      <c r="BM103" s="283" t="e">
        <f t="shared" ca="1" si="28"/>
        <v>#N/A</v>
      </c>
      <c r="BN103" s="283" t="e">
        <f t="shared" ca="1" si="28"/>
        <v>#N/A</v>
      </c>
      <c r="BO103" s="283" t="e">
        <f t="shared" ca="1" si="28"/>
        <v>#N/A</v>
      </c>
      <c r="BP103" s="283" t="e">
        <f t="shared" ca="1" si="28"/>
        <v>#N/A</v>
      </c>
      <c r="BQ103" s="283" t="e">
        <f t="shared" ca="1" si="28"/>
        <v>#N/A</v>
      </c>
      <c r="BR103" s="283" t="e">
        <f t="shared" ca="1" si="28"/>
        <v>#N/A</v>
      </c>
      <c r="BS103" s="283" t="e">
        <f t="shared" ca="1" si="28"/>
        <v>#N/A</v>
      </c>
      <c r="BT103" s="283" t="e">
        <f t="shared" ca="1" si="28"/>
        <v>#N/A</v>
      </c>
      <c r="BU103" s="283" t="e">
        <f t="shared" ca="1" si="28"/>
        <v>#N/A</v>
      </c>
      <c r="BV103" s="283" t="e">
        <f t="shared" ca="1" si="28"/>
        <v>#N/A</v>
      </c>
      <c r="BW103" s="283" t="e">
        <f t="shared" ca="1" si="25"/>
        <v>#N/A</v>
      </c>
      <c r="BX103" s="283" t="e">
        <f t="shared" ca="1" si="25"/>
        <v>#N/A</v>
      </c>
      <c r="BY103" s="283" t="e">
        <f t="shared" ca="1" si="25"/>
        <v>#N/A</v>
      </c>
      <c r="BZ103" s="283" t="e">
        <f t="shared" ca="1" si="25"/>
        <v>#N/A</v>
      </c>
      <c r="CA103" s="283" t="e">
        <f t="shared" ca="1" si="25"/>
        <v>#N/A</v>
      </c>
      <c r="CB103" s="283" t="e">
        <f t="shared" ca="1" si="25"/>
        <v>#N/A</v>
      </c>
      <c r="CC103" s="261" t="e">
        <f t="shared" ca="1" si="25"/>
        <v>#N/A</v>
      </c>
      <c r="CD103" s="261" t="e">
        <f t="shared" ca="1" si="25"/>
        <v>#N/A</v>
      </c>
      <c r="CE103" s="261" t="e">
        <f t="shared" ca="1" si="25"/>
        <v>#N/A</v>
      </c>
      <c r="CF103" s="261" t="e">
        <f t="shared" ca="1" si="25"/>
        <v>#N/A</v>
      </c>
      <c r="CG103" s="261" t="e">
        <f t="shared" ca="1" si="25"/>
        <v>#N/A</v>
      </c>
      <c r="CH103" s="261" t="e">
        <f t="shared" ca="1" si="25"/>
        <v>#N/A</v>
      </c>
      <c r="CI103" s="261" t="e">
        <f t="shared" ca="1" si="25"/>
        <v>#N/A</v>
      </c>
      <c r="CJ103" s="261" t="e">
        <f t="shared" ca="1" si="25"/>
        <v>#N/A</v>
      </c>
      <c r="CK103" s="261" t="e">
        <f t="shared" ca="1" si="25"/>
        <v>#N/A</v>
      </c>
      <c r="CL103" s="261" t="e">
        <f t="shared" ca="1" si="25"/>
        <v>#N/A</v>
      </c>
      <c r="CM103" s="261" t="e">
        <f t="shared" ca="1" si="26"/>
        <v>#N/A</v>
      </c>
      <c r="CN103" s="261" t="e">
        <f t="shared" ca="1" si="26"/>
        <v>#N/A</v>
      </c>
      <c r="CO103" s="261" t="e">
        <f t="shared" ca="1" si="26"/>
        <v>#N/A</v>
      </c>
      <c r="CP103" s="261" t="e">
        <f t="shared" ca="1" si="26"/>
        <v>#N/A</v>
      </c>
      <c r="CQ103" s="261" t="e">
        <f t="shared" ca="1" si="26"/>
        <v>#N/A</v>
      </c>
      <c r="CR103" s="261" t="e">
        <f t="shared" ca="1" si="26"/>
        <v>#N/A</v>
      </c>
      <c r="CS103" s="261" t="e">
        <f t="shared" ca="1" si="26"/>
        <v>#N/A</v>
      </c>
      <c r="CT103" s="261" t="e">
        <f t="shared" ca="1" si="26"/>
        <v>#N/A</v>
      </c>
      <c r="CU103" s="261" t="e">
        <f t="shared" ca="1" si="26"/>
        <v>#N/A</v>
      </c>
      <c r="CV103" s="261" t="e">
        <f t="shared" ca="1" si="26"/>
        <v>#N/A</v>
      </c>
      <c r="CW103" s="261" t="e">
        <f t="shared" ca="1" si="26"/>
        <v>#N/A</v>
      </c>
      <c r="CX103" s="261" t="e">
        <f t="shared" ca="1" si="26"/>
        <v>#N/A</v>
      </c>
      <c r="CY103" s="261" t="e">
        <f t="shared" ca="1" si="26"/>
        <v>#N/A</v>
      </c>
      <c r="CZ103" s="261" t="e">
        <f t="shared" ca="1" si="26"/>
        <v>#N/A</v>
      </c>
      <c r="DA103" s="261" t="e">
        <f t="shared" ca="1" si="26"/>
        <v>#N/A</v>
      </c>
      <c r="DB103" s="261" t="e">
        <f t="shared" ca="1" si="26"/>
        <v>#N/A</v>
      </c>
      <c r="DC103" s="261" t="e">
        <f t="shared" ca="1" si="27"/>
        <v>#N/A</v>
      </c>
      <c r="DD103" s="261" t="e">
        <f t="shared" ca="1" si="27"/>
        <v>#N/A</v>
      </c>
      <c r="DE103" s="261" t="e">
        <f t="shared" ca="1" si="27"/>
        <v>#N/A</v>
      </c>
      <c r="DF103" s="261" t="e">
        <f t="shared" ca="1" si="27"/>
        <v>#N/A</v>
      </c>
      <c r="DG103" s="261" t="e">
        <f t="shared" ca="1" si="27"/>
        <v>#N/A</v>
      </c>
      <c r="DH103" s="261" t="e">
        <f t="shared" ca="1" si="27"/>
        <v>#N/A</v>
      </c>
      <c r="DI103" s="274" t="e">
        <f t="shared" ca="1" si="27"/>
        <v>#N/A</v>
      </c>
    </row>
    <row r="104" spans="2:113" ht="15" customHeight="1">
      <c r="B104" s="400">
        <v>44592</v>
      </c>
      <c r="C104" s="401" t="s">
        <v>147</v>
      </c>
      <c r="M104" s="242" t="e">
        <f t="shared" ca="1" si="21"/>
        <v>#N/A</v>
      </c>
      <c r="N104" s="261" t="e">
        <f t="shared" ca="1" si="30"/>
        <v>#N/A</v>
      </c>
      <c r="O104" s="261" t="e">
        <f t="shared" ca="1" si="30"/>
        <v>#N/A</v>
      </c>
      <c r="P104" s="261" t="e">
        <f t="shared" ca="1" si="30"/>
        <v>#N/A</v>
      </c>
      <c r="Q104" s="261" t="e">
        <f t="shared" ca="1" si="30"/>
        <v>#N/A</v>
      </c>
      <c r="R104" s="261" t="e">
        <f t="shared" ca="1" si="30"/>
        <v>#N/A</v>
      </c>
      <c r="S104" s="261" t="e">
        <f t="shared" ca="1" si="30"/>
        <v>#N/A</v>
      </c>
      <c r="T104" s="261" t="e">
        <f t="shared" ca="1" si="30"/>
        <v>#N/A</v>
      </c>
      <c r="U104" s="261" t="e">
        <f t="shared" ca="1" si="30"/>
        <v>#N/A</v>
      </c>
      <c r="V104" s="261" t="e">
        <f t="shared" ca="1" si="30"/>
        <v>#N/A</v>
      </c>
      <c r="W104" s="261" t="e">
        <f t="shared" ca="1" si="30"/>
        <v>#N/A</v>
      </c>
      <c r="X104" s="261" t="e">
        <f t="shared" ca="1" si="29"/>
        <v>#N/A</v>
      </c>
      <c r="Y104" s="261" t="e">
        <f t="shared" ca="1" si="29"/>
        <v>#N/A</v>
      </c>
      <c r="Z104" s="261" t="e">
        <f t="shared" ca="1" si="29"/>
        <v>#N/A</v>
      </c>
      <c r="AA104" s="261" t="e">
        <f t="shared" ca="1" si="29"/>
        <v>#N/A</v>
      </c>
      <c r="AB104" s="261" t="e">
        <f t="shared" ca="1" si="29"/>
        <v>#N/A</v>
      </c>
      <c r="AC104" s="261" t="e">
        <f t="shared" ca="1" si="29"/>
        <v>#N/A</v>
      </c>
      <c r="AD104" s="261" t="e">
        <f t="shared" ca="1" si="29"/>
        <v>#N/A</v>
      </c>
      <c r="AE104" s="261" t="e">
        <f t="shared" ca="1" si="29"/>
        <v>#N/A</v>
      </c>
      <c r="AF104" s="261" t="e">
        <f t="shared" ca="1" si="29"/>
        <v>#N/A</v>
      </c>
      <c r="AG104" s="261" t="e">
        <f t="shared" ca="1" si="29"/>
        <v>#N/A</v>
      </c>
      <c r="AH104" s="261" t="e">
        <f t="shared" ca="1" si="29"/>
        <v>#N/A</v>
      </c>
      <c r="AI104" s="261" t="e">
        <f t="shared" ca="1" si="29"/>
        <v>#N/A</v>
      </c>
      <c r="AJ104" s="261" t="e">
        <f t="shared" ca="1" si="29"/>
        <v>#N/A</v>
      </c>
      <c r="AK104" s="261" t="e">
        <f t="shared" ca="1" si="29"/>
        <v>#N/A</v>
      </c>
      <c r="AL104" s="261" t="e">
        <f t="shared" ca="1" si="29"/>
        <v>#N/A</v>
      </c>
      <c r="AM104" s="261" t="e">
        <f t="shared" ca="1" si="29"/>
        <v>#N/A</v>
      </c>
      <c r="AN104" s="261" t="e">
        <f t="shared" ca="1" si="31"/>
        <v>#N/A</v>
      </c>
      <c r="AO104" s="261" t="e">
        <f t="shared" ca="1" si="31"/>
        <v>#N/A</v>
      </c>
      <c r="AP104" s="261" t="e">
        <f t="shared" ca="1" si="31"/>
        <v>#N/A</v>
      </c>
      <c r="AQ104" s="261" t="e">
        <f t="shared" ca="1" si="31"/>
        <v>#N/A</v>
      </c>
      <c r="AR104" s="261" t="e">
        <f t="shared" ca="1" si="31"/>
        <v>#N/A</v>
      </c>
      <c r="AS104" s="274" t="e">
        <f t="shared" ca="1" si="31"/>
        <v>#N/A</v>
      </c>
      <c r="AT104" s="80"/>
      <c r="AU104" s="285" t="e">
        <f t="shared" ca="1" si="10"/>
        <v>#N/A</v>
      </c>
      <c r="AV104" s="261" t="e">
        <f t="shared" ca="1" si="10"/>
        <v>#N/A</v>
      </c>
      <c r="AW104" s="286" t="e">
        <f t="shared" ca="1" si="22"/>
        <v>#N/A</v>
      </c>
      <c r="AX104" s="287" t="e">
        <f t="shared" ca="1" si="19"/>
        <v>#N/A</v>
      </c>
      <c r="AY104" s="287" t="e">
        <f t="shared" ca="1" si="20"/>
        <v>#N/A</v>
      </c>
      <c r="AZ104" s="287" t="e">
        <f t="shared" ca="1" si="23"/>
        <v>#N/A</v>
      </c>
      <c r="BA104" s="288" t="e">
        <f t="shared" ca="1" si="24"/>
        <v>#N/A</v>
      </c>
      <c r="BB104" s="80"/>
      <c r="BC104" s="80">
        <f t="shared" si="14"/>
        <v>36</v>
      </c>
      <c r="BD104" s="280">
        <v>22</v>
      </c>
      <c r="BE104" s="289">
        <f t="shared" si="15"/>
        <v>44642</v>
      </c>
      <c r="BF104" s="290" t="str">
        <f t="shared" si="16"/>
        <v>화</v>
      </c>
      <c r="BG104" s="283" t="e">
        <f t="shared" ca="1" si="28"/>
        <v>#REF!</v>
      </c>
      <c r="BH104" s="283" t="e">
        <f t="shared" ca="1" si="28"/>
        <v>#N/A</v>
      </c>
      <c r="BI104" s="283" t="e">
        <f t="shared" ca="1" si="28"/>
        <v>#N/A</v>
      </c>
      <c r="BJ104" s="283" t="e">
        <f t="shared" ca="1" si="28"/>
        <v>#N/A</v>
      </c>
      <c r="BK104" s="283" t="e">
        <f t="shared" ca="1" si="28"/>
        <v>#N/A</v>
      </c>
      <c r="BL104" s="283" t="e">
        <f t="shared" ca="1" si="28"/>
        <v>#N/A</v>
      </c>
      <c r="BM104" s="283" t="e">
        <f t="shared" ca="1" si="28"/>
        <v>#N/A</v>
      </c>
      <c r="BN104" s="283" t="e">
        <f t="shared" ca="1" si="28"/>
        <v>#N/A</v>
      </c>
      <c r="BO104" s="283" t="e">
        <f t="shared" ca="1" si="28"/>
        <v>#N/A</v>
      </c>
      <c r="BP104" s="283" t="e">
        <f t="shared" ca="1" si="28"/>
        <v>#N/A</v>
      </c>
      <c r="BQ104" s="283" t="e">
        <f t="shared" ca="1" si="28"/>
        <v>#N/A</v>
      </c>
      <c r="BR104" s="283" t="e">
        <f t="shared" ca="1" si="28"/>
        <v>#N/A</v>
      </c>
      <c r="BS104" s="283" t="e">
        <f t="shared" ca="1" si="28"/>
        <v>#N/A</v>
      </c>
      <c r="BT104" s="283" t="e">
        <f t="shared" ca="1" si="28"/>
        <v>#N/A</v>
      </c>
      <c r="BU104" s="283" t="e">
        <f t="shared" ca="1" si="28"/>
        <v>#N/A</v>
      </c>
      <c r="BV104" s="283" t="e">
        <f t="shared" ca="1" si="28"/>
        <v>#N/A</v>
      </c>
      <c r="BW104" s="283" t="e">
        <f t="shared" ca="1" si="25"/>
        <v>#N/A</v>
      </c>
      <c r="BX104" s="283" t="e">
        <f t="shared" ca="1" si="25"/>
        <v>#N/A</v>
      </c>
      <c r="BY104" s="283" t="e">
        <f t="shared" ca="1" si="25"/>
        <v>#N/A</v>
      </c>
      <c r="BZ104" s="283" t="e">
        <f t="shared" ca="1" si="25"/>
        <v>#N/A</v>
      </c>
      <c r="CA104" s="283" t="e">
        <f t="shared" ca="1" si="25"/>
        <v>#N/A</v>
      </c>
      <c r="CB104" s="283" t="e">
        <f t="shared" ca="1" si="25"/>
        <v>#N/A</v>
      </c>
      <c r="CC104" s="261" t="e">
        <f t="shared" ca="1" si="25"/>
        <v>#N/A</v>
      </c>
      <c r="CD104" s="261" t="e">
        <f t="shared" ca="1" si="25"/>
        <v>#N/A</v>
      </c>
      <c r="CE104" s="261" t="e">
        <f t="shared" ca="1" si="25"/>
        <v>#N/A</v>
      </c>
      <c r="CF104" s="261" t="e">
        <f t="shared" ca="1" si="25"/>
        <v>#N/A</v>
      </c>
      <c r="CG104" s="261" t="e">
        <f t="shared" ca="1" si="25"/>
        <v>#N/A</v>
      </c>
      <c r="CH104" s="261" t="e">
        <f t="shared" ca="1" si="25"/>
        <v>#N/A</v>
      </c>
      <c r="CI104" s="261" t="e">
        <f t="shared" ca="1" si="25"/>
        <v>#N/A</v>
      </c>
      <c r="CJ104" s="261" t="e">
        <f t="shared" ca="1" si="25"/>
        <v>#N/A</v>
      </c>
      <c r="CK104" s="261" t="e">
        <f t="shared" ca="1" si="25"/>
        <v>#N/A</v>
      </c>
      <c r="CL104" s="261" t="e">
        <f t="shared" ca="1" si="25"/>
        <v>#N/A</v>
      </c>
      <c r="CM104" s="261" t="e">
        <f t="shared" ca="1" si="26"/>
        <v>#N/A</v>
      </c>
      <c r="CN104" s="261" t="e">
        <f t="shared" ca="1" si="26"/>
        <v>#N/A</v>
      </c>
      <c r="CO104" s="261" t="e">
        <f t="shared" ca="1" si="26"/>
        <v>#N/A</v>
      </c>
      <c r="CP104" s="261" t="e">
        <f t="shared" ca="1" si="26"/>
        <v>#N/A</v>
      </c>
      <c r="CQ104" s="261" t="e">
        <f t="shared" ca="1" si="26"/>
        <v>#N/A</v>
      </c>
      <c r="CR104" s="261" t="e">
        <f t="shared" ca="1" si="26"/>
        <v>#N/A</v>
      </c>
      <c r="CS104" s="261" t="e">
        <f t="shared" ca="1" si="26"/>
        <v>#N/A</v>
      </c>
      <c r="CT104" s="261" t="e">
        <f t="shared" ca="1" si="26"/>
        <v>#N/A</v>
      </c>
      <c r="CU104" s="261" t="e">
        <f t="shared" ca="1" si="26"/>
        <v>#N/A</v>
      </c>
      <c r="CV104" s="261" t="e">
        <f t="shared" ca="1" si="26"/>
        <v>#N/A</v>
      </c>
      <c r="CW104" s="261" t="e">
        <f t="shared" ca="1" si="26"/>
        <v>#N/A</v>
      </c>
      <c r="CX104" s="261" t="e">
        <f t="shared" ca="1" si="26"/>
        <v>#N/A</v>
      </c>
      <c r="CY104" s="261" t="e">
        <f t="shared" ca="1" si="26"/>
        <v>#N/A</v>
      </c>
      <c r="CZ104" s="261" t="e">
        <f t="shared" ca="1" si="26"/>
        <v>#N/A</v>
      </c>
      <c r="DA104" s="261" t="e">
        <f t="shared" ca="1" si="26"/>
        <v>#N/A</v>
      </c>
      <c r="DB104" s="261" t="e">
        <f t="shared" ca="1" si="26"/>
        <v>#N/A</v>
      </c>
      <c r="DC104" s="261" t="e">
        <f t="shared" ca="1" si="27"/>
        <v>#N/A</v>
      </c>
      <c r="DD104" s="261" t="e">
        <f t="shared" ca="1" si="27"/>
        <v>#N/A</v>
      </c>
      <c r="DE104" s="261" t="e">
        <f t="shared" ca="1" si="27"/>
        <v>#N/A</v>
      </c>
      <c r="DF104" s="261" t="e">
        <f t="shared" ca="1" si="27"/>
        <v>#N/A</v>
      </c>
      <c r="DG104" s="261" t="e">
        <f t="shared" ca="1" si="27"/>
        <v>#N/A</v>
      </c>
      <c r="DH104" s="261" t="e">
        <f t="shared" ca="1" si="27"/>
        <v>#N/A</v>
      </c>
      <c r="DI104" s="274" t="e">
        <f t="shared" ca="1" si="27"/>
        <v>#N/A</v>
      </c>
    </row>
    <row r="105" spans="2:113" ht="15" customHeight="1">
      <c r="B105" s="400">
        <v>44593</v>
      </c>
      <c r="C105" s="401" t="s">
        <v>147</v>
      </c>
      <c r="M105" s="242" t="e">
        <f t="shared" ca="1" si="21"/>
        <v>#N/A</v>
      </c>
      <c r="N105" s="261" t="e">
        <f t="shared" ca="1" si="30"/>
        <v>#N/A</v>
      </c>
      <c r="O105" s="261" t="e">
        <f t="shared" ca="1" si="30"/>
        <v>#N/A</v>
      </c>
      <c r="P105" s="261" t="e">
        <f t="shared" ca="1" si="30"/>
        <v>#N/A</v>
      </c>
      <c r="Q105" s="261" t="e">
        <f t="shared" ca="1" si="30"/>
        <v>#N/A</v>
      </c>
      <c r="R105" s="261" t="e">
        <f t="shared" ca="1" si="30"/>
        <v>#N/A</v>
      </c>
      <c r="S105" s="261" t="e">
        <f t="shared" ca="1" si="30"/>
        <v>#N/A</v>
      </c>
      <c r="T105" s="261" t="e">
        <f t="shared" ca="1" si="30"/>
        <v>#N/A</v>
      </c>
      <c r="U105" s="261" t="e">
        <f t="shared" ca="1" si="30"/>
        <v>#N/A</v>
      </c>
      <c r="V105" s="261" t="e">
        <f t="shared" ca="1" si="30"/>
        <v>#N/A</v>
      </c>
      <c r="W105" s="261" t="e">
        <f t="shared" ca="1" si="30"/>
        <v>#N/A</v>
      </c>
      <c r="X105" s="261" t="e">
        <f t="shared" ca="1" si="29"/>
        <v>#N/A</v>
      </c>
      <c r="Y105" s="261" t="e">
        <f t="shared" ca="1" si="29"/>
        <v>#N/A</v>
      </c>
      <c r="Z105" s="261" t="e">
        <f t="shared" ca="1" si="29"/>
        <v>#N/A</v>
      </c>
      <c r="AA105" s="261" t="e">
        <f t="shared" ca="1" si="29"/>
        <v>#N/A</v>
      </c>
      <c r="AB105" s="261" t="e">
        <f t="shared" ca="1" si="29"/>
        <v>#N/A</v>
      </c>
      <c r="AC105" s="261" t="e">
        <f t="shared" ca="1" si="29"/>
        <v>#N/A</v>
      </c>
      <c r="AD105" s="261" t="e">
        <f t="shared" ca="1" si="29"/>
        <v>#N/A</v>
      </c>
      <c r="AE105" s="261" t="e">
        <f t="shared" ca="1" si="29"/>
        <v>#N/A</v>
      </c>
      <c r="AF105" s="261" t="e">
        <f t="shared" ca="1" si="29"/>
        <v>#N/A</v>
      </c>
      <c r="AG105" s="261" t="e">
        <f t="shared" ca="1" si="29"/>
        <v>#N/A</v>
      </c>
      <c r="AH105" s="261" t="e">
        <f t="shared" ca="1" si="29"/>
        <v>#N/A</v>
      </c>
      <c r="AI105" s="261" t="e">
        <f t="shared" ca="1" si="29"/>
        <v>#N/A</v>
      </c>
      <c r="AJ105" s="261" t="e">
        <f t="shared" ca="1" si="29"/>
        <v>#N/A</v>
      </c>
      <c r="AK105" s="261" t="e">
        <f t="shared" ca="1" si="29"/>
        <v>#N/A</v>
      </c>
      <c r="AL105" s="261" t="e">
        <f t="shared" ca="1" si="29"/>
        <v>#N/A</v>
      </c>
      <c r="AM105" s="261" t="e">
        <f t="shared" ca="1" si="29"/>
        <v>#N/A</v>
      </c>
      <c r="AN105" s="261" t="e">
        <f t="shared" ca="1" si="31"/>
        <v>#N/A</v>
      </c>
      <c r="AO105" s="261" t="e">
        <f t="shared" ca="1" si="31"/>
        <v>#N/A</v>
      </c>
      <c r="AP105" s="261" t="e">
        <f t="shared" ca="1" si="31"/>
        <v>#N/A</v>
      </c>
      <c r="AQ105" s="261" t="e">
        <f t="shared" ca="1" si="31"/>
        <v>#N/A</v>
      </c>
      <c r="AR105" s="261" t="e">
        <f t="shared" ca="1" si="31"/>
        <v>#N/A</v>
      </c>
      <c r="AS105" s="274" t="e">
        <f t="shared" ca="1" si="31"/>
        <v>#N/A</v>
      </c>
      <c r="AT105" s="80"/>
      <c r="AU105" s="285" t="e">
        <f t="shared" ca="1" si="10"/>
        <v>#N/A</v>
      </c>
      <c r="AV105" s="261" t="e">
        <f t="shared" ca="1" si="10"/>
        <v>#N/A</v>
      </c>
      <c r="AW105" s="286" t="e">
        <f t="shared" ca="1" si="22"/>
        <v>#N/A</v>
      </c>
      <c r="AX105" s="287" t="e">
        <f t="shared" ca="1" si="19"/>
        <v>#N/A</v>
      </c>
      <c r="AY105" s="287" t="e">
        <f t="shared" ca="1" si="20"/>
        <v>#N/A</v>
      </c>
      <c r="AZ105" s="287" t="e">
        <f t="shared" ca="1" si="23"/>
        <v>#N/A</v>
      </c>
      <c r="BA105" s="288" t="e">
        <f t="shared" ca="1" si="24"/>
        <v>#N/A</v>
      </c>
      <c r="BB105" s="80"/>
      <c r="BC105" s="80">
        <f t="shared" si="14"/>
        <v>37</v>
      </c>
      <c r="BD105" s="280">
        <v>23</v>
      </c>
      <c r="BE105" s="289">
        <f t="shared" si="15"/>
        <v>44643</v>
      </c>
      <c r="BF105" s="290" t="str">
        <f t="shared" si="16"/>
        <v>수</v>
      </c>
      <c r="BG105" s="283" t="e">
        <f t="shared" ca="1" si="28"/>
        <v>#REF!</v>
      </c>
      <c r="BH105" s="283" t="e">
        <f t="shared" ca="1" si="28"/>
        <v>#N/A</v>
      </c>
      <c r="BI105" s="283" t="e">
        <f t="shared" ca="1" si="28"/>
        <v>#N/A</v>
      </c>
      <c r="BJ105" s="283" t="e">
        <f t="shared" ca="1" si="28"/>
        <v>#N/A</v>
      </c>
      <c r="BK105" s="283" t="e">
        <f t="shared" ca="1" si="28"/>
        <v>#N/A</v>
      </c>
      <c r="BL105" s="283" t="e">
        <f t="shared" ca="1" si="28"/>
        <v>#N/A</v>
      </c>
      <c r="BM105" s="283" t="e">
        <f t="shared" ca="1" si="28"/>
        <v>#N/A</v>
      </c>
      <c r="BN105" s="283" t="e">
        <f t="shared" ca="1" si="28"/>
        <v>#N/A</v>
      </c>
      <c r="BO105" s="283" t="e">
        <f t="shared" ca="1" si="28"/>
        <v>#N/A</v>
      </c>
      <c r="BP105" s="283" t="e">
        <f t="shared" ca="1" si="28"/>
        <v>#N/A</v>
      </c>
      <c r="BQ105" s="283" t="e">
        <f t="shared" ca="1" si="28"/>
        <v>#N/A</v>
      </c>
      <c r="BR105" s="283" t="e">
        <f t="shared" ca="1" si="28"/>
        <v>#N/A</v>
      </c>
      <c r="BS105" s="283" t="e">
        <f t="shared" ca="1" si="28"/>
        <v>#N/A</v>
      </c>
      <c r="BT105" s="283" t="e">
        <f t="shared" ca="1" si="28"/>
        <v>#N/A</v>
      </c>
      <c r="BU105" s="283" t="e">
        <f t="shared" ca="1" si="28"/>
        <v>#N/A</v>
      </c>
      <c r="BV105" s="283" t="e">
        <f t="shared" ca="1" si="28"/>
        <v>#N/A</v>
      </c>
      <c r="BW105" s="283" t="e">
        <f t="shared" ca="1" si="25"/>
        <v>#N/A</v>
      </c>
      <c r="BX105" s="283" t="e">
        <f t="shared" ca="1" si="25"/>
        <v>#N/A</v>
      </c>
      <c r="BY105" s="283" t="e">
        <f t="shared" ca="1" si="25"/>
        <v>#N/A</v>
      </c>
      <c r="BZ105" s="283" t="e">
        <f t="shared" ca="1" si="25"/>
        <v>#N/A</v>
      </c>
      <c r="CA105" s="283" t="e">
        <f t="shared" ca="1" si="25"/>
        <v>#N/A</v>
      </c>
      <c r="CB105" s="283" t="e">
        <f t="shared" ca="1" si="25"/>
        <v>#N/A</v>
      </c>
      <c r="CC105" s="261" t="e">
        <f t="shared" ca="1" si="25"/>
        <v>#N/A</v>
      </c>
      <c r="CD105" s="261" t="e">
        <f t="shared" ca="1" si="25"/>
        <v>#N/A</v>
      </c>
      <c r="CE105" s="261" t="e">
        <f t="shared" ca="1" si="25"/>
        <v>#N/A</v>
      </c>
      <c r="CF105" s="261" t="e">
        <f t="shared" ca="1" si="25"/>
        <v>#N/A</v>
      </c>
      <c r="CG105" s="261" t="e">
        <f t="shared" ca="1" si="25"/>
        <v>#N/A</v>
      </c>
      <c r="CH105" s="261" t="e">
        <f t="shared" ca="1" si="25"/>
        <v>#N/A</v>
      </c>
      <c r="CI105" s="261" t="e">
        <f t="shared" ca="1" si="25"/>
        <v>#N/A</v>
      </c>
      <c r="CJ105" s="261" t="e">
        <f t="shared" ca="1" si="25"/>
        <v>#N/A</v>
      </c>
      <c r="CK105" s="261" t="e">
        <f t="shared" ca="1" si="25"/>
        <v>#N/A</v>
      </c>
      <c r="CL105" s="261" t="e">
        <f t="shared" ca="1" si="25"/>
        <v>#N/A</v>
      </c>
      <c r="CM105" s="261" t="e">
        <f t="shared" ca="1" si="26"/>
        <v>#N/A</v>
      </c>
      <c r="CN105" s="261" t="e">
        <f t="shared" ca="1" si="26"/>
        <v>#N/A</v>
      </c>
      <c r="CO105" s="261" t="e">
        <f t="shared" ca="1" si="26"/>
        <v>#N/A</v>
      </c>
      <c r="CP105" s="261" t="e">
        <f t="shared" ca="1" si="26"/>
        <v>#N/A</v>
      </c>
      <c r="CQ105" s="261" t="e">
        <f t="shared" ca="1" si="26"/>
        <v>#N/A</v>
      </c>
      <c r="CR105" s="261" t="e">
        <f t="shared" ca="1" si="26"/>
        <v>#N/A</v>
      </c>
      <c r="CS105" s="261" t="e">
        <f t="shared" ca="1" si="26"/>
        <v>#N/A</v>
      </c>
      <c r="CT105" s="261" t="e">
        <f t="shared" ca="1" si="26"/>
        <v>#N/A</v>
      </c>
      <c r="CU105" s="261" t="e">
        <f t="shared" ca="1" si="26"/>
        <v>#N/A</v>
      </c>
      <c r="CV105" s="261" t="e">
        <f t="shared" ca="1" si="26"/>
        <v>#N/A</v>
      </c>
      <c r="CW105" s="261" t="e">
        <f t="shared" ca="1" si="26"/>
        <v>#N/A</v>
      </c>
      <c r="CX105" s="261" t="e">
        <f t="shared" ca="1" si="26"/>
        <v>#N/A</v>
      </c>
      <c r="CY105" s="261" t="e">
        <f t="shared" ca="1" si="26"/>
        <v>#N/A</v>
      </c>
      <c r="CZ105" s="261" t="e">
        <f t="shared" ca="1" si="26"/>
        <v>#N/A</v>
      </c>
      <c r="DA105" s="261" t="e">
        <f t="shared" ca="1" si="26"/>
        <v>#N/A</v>
      </c>
      <c r="DB105" s="261" t="e">
        <f t="shared" ca="1" si="26"/>
        <v>#N/A</v>
      </c>
      <c r="DC105" s="261" t="e">
        <f t="shared" ca="1" si="27"/>
        <v>#N/A</v>
      </c>
      <c r="DD105" s="261" t="e">
        <f t="shared" ca="1" si="27"/>
        <v>#N/A</v>
      </c>
      <c r="DE105" s="261" t="e">
        <f t="shared" ca="1" si="27"/>
        <v>#N/A</v>
      </c>
      <c r="DF105" s="261" t="e">
        <f t="shared" ca="1" si="27"/>
        <v>#N/A</v>
      </c>
      <c r="DG105" s="261" t="e">
        <f t="shared" ca="1" si="27"/>
        <v>#N/A</v>
      </c>
      <c r="DH105" s="261" t="e">
        <f t="shared" ca="1" si="27"/>
        <v>#N/A</v>
      </c>
      <c r="DI105" s="274" t="e">
        <f t="shared" ca="1" si="27"/>
        <v>#N/A</v>
      </c>
    </row>
    <row r="106" spans="2:113" ht="15" customHeight="1">
      <c r="B106" s="400">
        <v>44594</v>
      </c>
      <c r="C106" s="401" t="s">
        <v>147</v>
      </c>
      <c r="M106" s="242" t="e">
        <f t="shared" ca="1" si="21"/>
        <v>#N/A</v>
      </c>
      <c r="N106" s="261" t="e">
        <f t="shared" ca="1" si="30"/>
        <v>#N/A</v>
      </c>
      <c r="O106" s="261" t="e">
        <f t="shared" ca="1" si="30"/>
        <v>#N/A</v>
      </c>
      <c r="P106" s="261" t="e">
        <f t="shared" ca="1" si="30"/>
        <v>#N/A</v>
      </c>
      <c r="Q106" s="261" t="e">
        <f t="shared" ca="1" si="30"/>
        <v>#N/A</v>
      </c>
      <c r="R106" s="261" t="e">
        <f t="shared" ca="1" si="30"/>
        <v>#N/A</v>
      </c>
      <c r="S106" s="261" t="e">
        <f t="shared" ca="1" si="30"/>
        <v>#N/A</v>
      </c>
      <c r="T106" s="261" t="e">
        <f t="shared" ca="1" si="30"/>
        <v>#N/A</v>
      </c>
      <c r="U106" s="261" t="e">
        <f t="shared" ca="1" si="30"/>
        <v>#N/A</v>
      </c>
      <c r="V106" s="261" t="e">
        <f t="shared" ca="1" si="30"/>
        <v>#N/A</v>
      </c>
      <c r="W106" s="261" t="e">
        <f t="shared" ca="1" si="30"/>
        <v>#N/A</v>
      </c>
      <c r="X106" s="261" t="e">
        <f t="shared" ca="1" si="29"/>
        <v>#N/A</v>
      </c>
      <c r="Y106" s="261" t="e">
        <f t="shared" ca="1" si="29"/>
        <v>#N/A</v>
      </c>
      <c r="Z106" s="261" t="e">
        <f t="shared" ca="1" si="29"/>
        <v>#N/A</v>
      </c>
      <c r="AA106" s="261" t="e">
        <f t="shared" ca="1" si="29"/>
        <v>#N/A</v>
      </c>
      <c r="AB106" s="261" t="e">
        <f t="shared" ca="1" si="29"/>
        <v>#N/A</v>
      </c>
      <c r="AC106" s="261" t="e">
        <f t="shared" ca="1" si="29"/>
        <v>#N/A</v>
      </c>
      <c r="AD106" s="261" t="e">
        <f t="shared" ca="1" si="29"/>
        <v>#N/A</v>
      </c>
      <c r="AE106" s="261" t="e">
        <f t="shared" ca="1" si="29"/>
        <v>#N/A</v>
      </c>
      <c r="AF106" s="261" t="e">
        <f t="shared" ca="1" si="29"/>
        <v>#N/A</v>
      </c>
      <c r="AG106" s="261" t="e">
        <f t="shared" ca="1" si="29"/>
        <v>#N/A</v>
      </c>
      <c r="AH106" s="261" t="e">
        <f t="shared" ca="1" si="29"/>
        <v>#N/A</v>
      </c>
      <c r="AI106" s="261" t="e">
        <f t="shared" ca="1" si="29"/>
        <v>#N/A</v>
      </c>
      <c r="AJ106" s="261" t="e">
        <f t="shared" ca="1" si="29"/>
        <v>#N/A</v>
      </c>
      <c r="AK106" s="261" t="e">
        <f t="shared" ca="1" si="29"/>
        <v>#N/A</v>
      </c>
      <c r="AL106" s="261" t="e">
        <f t="shared" ca="1" si="29"/>
        <v>#N/A</v>
      </c>
      <c r="AM106" s="261" t="e">
        <f t="shared" ca="1" si="29"/>
        <v>#N/A</v>
      </c>
      <c r="AN106" s="261" t="e">
        <f t="shared" ca="1" si="31"/>
        <v>#N/A</v>
      </c>
      <c r="AO106" s="261" t="e">
        <f t="shared" ca="1" si="31"/>
        <v>#N/A</v>
      </c>
      <c r="AP106" s="261" t="e">
        <f t="shared" ca="1" si="31"/>
        <v>#N/A</v>
      </c>
      <c r="AQ106" s="261" t="e">
        <f t="shared" ca="1" si="31"/>
        <v>#N/A</v>
      </c>
      <c r="AR106" s="261" t="e">
        <f t="shared" ca="1" si="31"/>
        <v>#N/A</v>
      </c>
      <c r="AS106" s="274" t="e">
        <f t="shared" ca="1" si="31"/>
        <v>#N/A</v>
      </c>
      <c r="AT106" s="80"/>
      <c r="AU106" s="285" t="e">
        <f t="shared" ca="1" si="10"/>
        <v>#N/A</v>
      </c>
      <c r="AV106" s="261" t="e">
        <f t="shared" ca="1" si="10"/>
        <v>#N/A</v>
      </c>
      <c r="AW106" s="286" t="e">
        <f t="shared" ca="1" si="22"/>
        <v>#N/A</v>
      </c>
      <c r="AX106" s="287" t="e">
        <f t="shared" ca="1" si="19"/>
        <v>#N/A</v>
      </c>
      <c r="AY106" s="287" t="e">
        <f t="shared" ca="1" si="20"/>
        <v>#N/A</v>
      </c>
      <c r="AZ106" s="287" t="e">
        <f t="shared" ca="1" si="23"/>
        <v>#N/A</v>
      </c>
      <c r="BA106" s="288" t="e">
        <f t="shared" ca="1" si="24"/>
        <v>#N/A</v>
      </c>
      <c r="BB106" s="80"/>
      <c r="BC106" s="80">
        <f t="shared" si="14"/>
        <v>38</v>
      </c>
      <c r="BD106" s="280">
        <v>24</v>
      </c>
      <c r="BE106" s="289">
        <f t="shared" si="15"/>
        <v>44644</v>
      </c>
      <c r="BF106" s="290" t="str">
        <f t="shared" si="16"/>
        <v>목</v>
      </c>
      <c r="BG106" s="283" t="e">
        <f t="shared" ca="1" si="28"/>
        <v>#REF!</v>
      </c>
      <c r="BH106" s="283" t="e">
        <f t="shared" ca="1" si="28"/>
        <v>#N/A</v>
      </c>
      <c r="BI106" s="283" t="e">
        <f t="shared" ca="1" si="28"/>
        <v>#N/A</v>
      </c>
      <c r="BJ106" s="283" t="e">
        <f t="shared" ca="1" si="28"/>
        <v>#N/A</v>
      </c>
      <c r="BK106" s="283" t="e">
        <f t="shared" ca="1" si="28"/>
        <v>#N/A</v>
      </c>
      <c r="BL106" s="283" t="e">
        <f t="shared" ca="1" si="28"/>
        <v>#N/A</v>
      </c>
      <c r="BM106" s="283" t="e">
        <f t="shared" ca="1" si="28"/>
        <v>#N/A</v>
      </c>
      <c r="BN106" s="283" t="e">
        <f t="shared" ca="1" si="28"/>
        <v>#N/A</v>
      </c>
      <c r="BO106" s="283" t="e">
        <f t="shared" ca="1" si="28"/>
        <v>#N/A</v>
      </c>
      <c r="BP106" s="283" t="e">
        <f t="shared" ca="1" si="28"/>
        <v>#N/A</v>
      </c>
      <c r="BQ106" s="283" t="e">
        <f t="shared" ca="1" si="28"/>
        <v>#N/A</v>
      </c>
      <c r="BR106" s="283" t="e">
        <f t="shared" ca="1" si="28"/>
        <v>#N/A</v>
      </c>
      <c r="BS106" s="283" t="e">
        <f t="shared" ca="1" si="28"/>
        <v>#N/A</v>
      </c>
      <c r="BT106" s="283" t="e">
        <f t="shared" ca="1" si="28"/>
        <v>#N/A</v>
      </c>
      <c r="BU106" s="283" t="e">
        <f t="shared" ca="1" si="28"/>
        <v>#N/A</v>
      </c>
      <c r="BV106" s="283" t="e">
        <f t="shared" ca="1" si="28"/>
        <v>#N/A</v>
      </c>
      <c r="BW106" s="283" t="e">
        <f t="shared" ca="1" si="25"/>
        <v>#N/A</v>
      </c>
      <c r="BX106" s="283" t="e">
        <f t="shared" ca="1" si="25"/>
        <v>#N/A</v>
      </c>
      <c r="BY106" s="283" t="e">
        <f t="shared" ca="1" si="25"/>
        <v>#N/A</v>
      </c>
      <c r="BZ106" s="283" t="e">
        <f t="shared" ca="1" si="25"/>
        <v>#N/A</v>
      </c>
      <c r="CA106" s="283" t="e">
        <f t="shared" ca="1" si="25"/>
        <v>#N/A</v>
      </c>
      <c r="CB106" s="283" t="e">
        <f t="shared" ca="1" si="25"/>
        <v>#N/A</v>
      </c>
      <c r="CC106" s="261" t="e">
        <f t="shared" ca="1" si="25"/>
        <v>#N/A</v>
      </c>
      <c r="CD106" s="261" t="e">
        <f t="shared" ca="1" si="25"/>
        <v>#N/A</v>
      </c>
      <c r="CE106" s="261" t="e">
        <f t="shared" ca="1" si="25"/>
        <v>#N/A</v>
      </c>
      <c r="CF106" s="261" t="e">
        <f t="shared" ca="1" si="25"/>
        <v>#N/A</v>
      </c>
      <c r="CG106" s="261" t="e">
        <f t="shared" ca="1" si="25"/>
        <v>#N/A</v>
      </c>
      <c r="CH106" s="261" t="e">
        <f t="shared" ca="1" si="25"/>
        <v>#N/A</v>
      </c>
      <c r="CI106" s="261" t="e">
        <f t="shared" ca="1" si="25"/>
        <v>#N/A</v>
      </c>
      <c r="CJ106" s="261" t="e">
        <f t="shared" ca="1" si="25"/>
        <v>#N/A</v>
      </c>
      <c r="CK106" s="261" t="e">
        <f t="shared" ca="1" si="25"/>
        <v>#N/A</v>
      </c>
      <c r="CL106" s="261" t="e">
        <f t="shared" ca="1" si="25"/>
        <v>#N/A</v>
      </c>
      <c r="CM106" s="261" t="e">
        <f t="shared" ca="1" si="26"/>
        <v>#N/A</v>
      </c>
      <c r="CN106" s="261" t="e">
        <f t="shared" ca="1" si="26"/>
        <v>#N/A</v>
      </c>
      <c r="CO106" s="261" t="e">
        <f t="shared" ca="1" si="26"/>
        <v>#N/A</v>
      </c>
      <c r="CP106" s="261" t="e">
        <f t="shared" ca="1" si="26"/>
        <v>#N/A</v>
      </c>
      <c r="CQ106" s="261" t="e">
        <f t="shared" ca="1" si="26"/>
        <v>#N/A</v>
      </c>
      <c r="CR106" s="261" t="e">
        <f t="shared" ca="1" si="26"/>
        <v>#N/A</v>
      </c>
      <c r="CS106" s="261" t="e">
        <f t="shared" ca="1" si="26"/>
        <v>#N/A</v>
      </c>
      <c r="CT106" s="261" t="e">
        <f t="shared" ca="1" si="26"/>
        <v>#N/A</v>
      </c>
      <c r="CU106" s="261" t="e">
        <f t="shared" ca="1" si="26"/>
        <v>#N/A</v>
      </c>
      <c r="CV106" s="261" t="e">
        <f t="shared" ca="1" si="26"/>
        <v>#N/A</v>
      </c>
      <c r="CW106" s="261" t="e">
        <f t="shared" ca="1" si="26"/>
        <v>#N/A</v>
      </c>
      <c r="CX106" s="261" t="e">
        <f t="shared" ca="1" si="26"/>
        <v>#N/A</v>
      </c>
      <c r="CY106" s="261" t="e">
        <f t="shared" ca="1" si="26"/>
        <v>#N/A</v>
      </c>
      <c r="CZ106" s="261" t="e">
        <f t="shared" ca="1" si="26"/>
        <v>#N/A</v>
      </c>
      <c r="DA106" s="261" t="e">
        <f t="shared" ca="1" si="26"/>
        <v>#N/A</v>
      </c>
      <c r="DB106" s="261" t="e">
        <f t="shared" ca="1" si="26"/>
        <v>#N/A</v>
      </c>
      <c r="DC106" s="261" t="e">
        <f t="shared" ca="1" si="27"/>
        <v>#N/A</v>
      </c>
      <c r="DD106" s="261" t="e">
        <f t="shared" ca="1" si="27"/>
        <v>#N/A</v>
      </c>
      <c r="DE106" s="261" t="e">
        <f t="shared" ca="1" si="27"/>
        <v>#N/A</v>
      </c>
      <c r="DF106" s="261" t="e">
        <f t="shared" ca="1" si="27"/>
        <v>#N/A</v>
      </c>
      <c r="DG106" s="261" t="e">
        <f t="shared" ca="1" si="27"/>
        <v>#N/A</v>
      </c>
      <c r="DH106" s="261" t="e">
        <f t="shared" ca="1" si="27"/>
        <v>#N/A</v>
      </c>
      <c r="DI106" s="274" t="e">
        <f t="shared" ca="1" si="27"/>
        <v>#N/A</v>
      </c>
    </row>
    <row r="107" spans="2:113" ht="15" customHeight="1">
      <c r="B107" s="400">
        <v>44689</v>
      </c>
      <c r="C107" s="401" t="s">
        <v>148</v>
      </c>
      <c r="M107" s="242" t="e">
        <f t="shared" ca="1" si="21"/>
        <v>#N/A</v>
      </c>
      <c r="N107" s="261" t="e">
        <f t="shared" ca="1" si="30"/>
        <v>#N/A</v>
      </c>
      <c r="O107" s="261" t="e">
        <f t="shared" ca="1" si="30"/>
        <v>#N/A</v>
      </c>
      <c r="P107" s="261" t="e">
        <f t="shared" ca="1" si="30"/>
        <v>#N/A</v>
      </c>
      <c r="Q107" s="261" t="e">
        <f t="shared" ca="1" si="30"/>
        <v>#N/A</v>
      </c>
      <c r="R107" s="261" t="e">
        <f t="shared" ca="1" si="30"/>
        <v>#N/A</v>
      </c>
      <c r="S107" s="261" t="e">
        <f t="shared" ca="1" si="30"/>
        <v>#N/A</v>
      </c>
      <c r="T107" s="261" t="e">
        <f t="shared" ca="1" si="30"/>
        <v>#N/A</v>
      </c>
      <c r="U107" s="261" t="e">
        <f t="shared" ca="1" si="30"/>
        <v>#N/A</v>
      </c>
      <c r="V107" s="261" t="e">
        <f t="shared" ca="1" si="30"/>
        <v>#N/A</v>
      </c>
      <c r="W107" s="261" t="e">
        <f t="shared" ca="1" si="30"/>
        <v>#N/A</v>
      </c>
      <c r="X107" s="261" t="e">
        <f t="shared" ca="1" si="29"/>
        <v>#N/A</v>
      </c>
      <c r="Y107" s="261" t="e">
        <f t="shared" ca="1" si="29"/>
        <v>#N/A</v>
      </c>
      <c r="Z107" s="261" t="e">
        <f t="shared" ca="1" si="29"/>
        <v>#N/A</v>
      </c>
      <c r="AA107" s="261" t="e">
        <f t="shared" ca="1" si="29"/>
        <v>#N/A</v>
      </c>
      <c r="AB107" s="261" t="e">
        <f t="shared" ca="1" si="29"/>
        <v>#N/A</v>
      </c>
      <c r="AC107" s="261" t="e">
        <f t="shared" ca="1" si="29"/>
        <v>#N/A</v>
      </c>
      <c r="AD107" s="261" t="e">
        <f t="shared" ca="1" si="29"/>
        <v>#N/A</v>
      </c>
      <c r="AE107" s="261" t="e">
        <f t="shared" ca="1" si="29"/>
        <v>#N/A</v>
      </c>
      <c r="AF107" s="261" t="e">
        <f t="shared" ca="1" si="29"/>
        <v>#N/A</v>
      </c>
      <c r="AG107" s="261" t="e">
        <f t="shared" ca="1" si="29"/>
        <v>#N/A</v>
      </c>
      <c r="AH107" s="261" t="e">
        <f t="shared" ca="1" si="29"/>
        <v>#N/A</v>
      </c>
      <c r="AI107" s="261" t="e">
        <f t="shared" ca="1" si="29"/>
        <v>#N/A</v>
      </c>
      <c r="AJ107" s="261" t="e">
        <f t="shared" ca="1" si="29"/>
        <v>#N/A</v>
      </c>
      <c r="AK107" s="261" t="e">
        <f t="shared" ca="1" si="29"/>
        <v>#N/A</v>
      </c>
      <c r="AL107" s="261" t="e">
        <f t="shared" ca="1" si="29"/>
        <v>#N/A</v>
      </c>
      <c r="AM107" s="261" t="e">
        <f t="shared" ca="1" si="29"/>
        <v>#N/A</v>
      </c>
      <c r="AN107" s="261" t="e">
        <f t="shared" ca="1" si="31"/>
        <v>#N/A</v>
      </c>
      <c r="AO107" s="261" t="e">
        <f t="shared" ca="1" si="31"/>
        <v>#N/A</v>
      </c>
      <c r="AP107" s="261" t="e">
        <f t="shared" ca="1" si="31"/>
        <v>#N/A</v>
      </c>
      <c r="AQ107" s="261" t="e">
        <f t="shared" ca="1" si="31"/>
        <v>#N/A</v>
      </c>
      <c r="AR107" s="261" t="e">
        <f t="shared" ca="1" si="31"/>
        <v>#N/A</v>
      </c>
      <c r="AS107" s="274" t="e">
        <f t="shared" ca="1" si="31"/>
        <v>#N/A</v>
      </c>
      <c r="AT107" s="80"/>
      <c r="AU107" s="285" t="e">
        <f t="shared" ca="1" si="10"/>
        <v>#N/A</v>
      </c>
      <c r="AV107" s="261" t="e">
        <f t="shared" ca="1" si="10"/>
        <v>#N/A</v>
      </c>
      <c r="AW107" s="286" t="e">
        <f t="shared" ca="1" si="22"/>
        <v>#N/A</v>
      </c>
      <c r="AX107" s="287" t="e">
        <f t="shared" ca="1" si="19"/>
        <v>#N/A</v>
      </c>
      <c r="AY107" s="287" t="e">
        <f t="shared" ca="1" si="20"/>
        <v>#N/A</v>
      </c>
      <c r="AZ107" s="287" t="e">
        <f t="shared" ca="1" si="23"/>
        <v>#N/A</v>
      </c>
      <c r="BA107" s="288" t="e">
        <f t="shared" ca="1" si="24"/>
        <v>#N/A</v>
      </c>
      <c r="BB107" s="80"/>
      <c r="BC107" s="80">
        <f t="shared" si="14"/>
        <v>39</v>
      </c>
      <c r="BD107" s="280">
        <v>25</v>
      </c>
      <c r="BE107" s="289">
        <f t="shared" si="15"/>
        <v>44645</v>
      </c>
      <c r="BF107" s="290" t="str">
        <f t="shared" si="16"/>
        <v>금</v>
      </c>
      <c r="BG107" s="283" t="e">
        <f t="shared" ca="1" si="28"/>
        <v>#REF!</v>
      </c>
      <c r="BH107" s="283" t="e">
        <f t="shared" ca="1" si="28"/>
        <v>#N/A</v>
      </c>
      <c r="BI107" s="283" t="e">
        <f t="shared" ca="1" si="28"/>
        <v>#N/A</v>
      </c>
      <c r="BJ107" s="283" t="e">
        <f t="shared" ca="1" si="28"/>
        <v>#N/A</v>
      </c>
      <c r="BK107" s="283" t="e">
        <f t="shared" ca="1" si="28"/>
        <v>#N/A</v>
      </c>
      <c r="BL107" s="283" t="e">
        <f t="shared" ca="1" si="28"/>
        <v>#N/A</v>
      </c>
      <c r="BM107" s="283" t="e">
        <f t="shared" ca="1" si="28"/>
        <v>#N/A</v>
      </c>
      <c r="BN107" s="283" t="e">
        <f t="shared" ca="1" si="28"/>
        <v>#N/A</v>
      </c>
      <c r="BO107" s="283" t="e">
        <f t="shared" ca="1" si="28"/>
        <v>#N/A</v>
      </c>
      <c r="BP107" s="283" t="e">
        <f t="shared" ca="1" si="28"/>
        <v>#N/A</v>
      </c>
      <c r="BQ107" s="283" t="e">
        <f t="shared" ca="1" si="28"/>
        <v>#N/A</v>
      </c>
      <c r="BR107" s="283" t="e">
        <f t="shared" ca="1" si="28"/>
        <v>#N/A</v>
      </c>
      <c r="BS107" s="283" t="e">
        <f t="shared" ca="1" si="28"/>
        <v>#N/A</v>
      </c>
      <c r="BT107" s="283" t="e">
        <f t="shared" ca="1" si="28"/>
        <v>#N/A</v>
      </c>
      <c r="BU107" s="283" t="e">
        <f t="shared" ca="1" si="28"/>
        <v>#N/A</v>
      </c>
      <c r="BV107" s="283" t="e">
        <f t="shared" ca="1" si="28"/>
        <v>#N/A</v>
      </c>
      <c r="BW107" s="283" t="e">
        <f t="shared" ca="1" si="25"/>
        <v>#N/A</v>
      </c>
      <c r="BX107" s="283" t="e">
        <f t="shared" ca="1" si="25"/>
        <v>#N/A</v>
      </c>
      <c r="BY107" s="283" t="e">
        <f t="shared" ca="1" si="25"/>
        <v>#N/A</v>
      </c>
      <c r="BZ107" s="283" t="e">
        <f t="shared" ca="1" si="25"/>
        <v>#N/A</v>
      </c>
      <c r="CA107" s="283" t="e">
        <f t="shared" ca="1" si="25"/>
        <v>#N/A</v>
      </c>
      <c r="CB107" s="283" t="e">
        <f t="shared" ca="1" si="25"/>
        <v>#N/A</v>
      </c>
      <c r="CC107" s="261" t="e">
        <f t="shared" ca="1" si="25"/>
        <v>#N/A</v>
      </c>
      <c r="CD107" s="261" t="e">
        <f t="shared" ca="1" si="25"/>
        <v>#N/A</v>
      </c>
      <c r="CE107" s="261" t="e">
        <f t="shared" ca="1" si="25"/>
        <v>#N/A</v>
      </c>
      <c r="CF107" s="261" t="e">
        <f t="shared" ca="1" si="25"/>
        <v>#N/A</v>
      </c>
      <c r="CG107" s="261" t="e">
        <f t="shared" ca="1" si="25"/>
        <v>#N/A</v>
      </c>
      <c r="CH107" s="261" t="e">
        <f t="shared" ca="1" si="25"/>
        <v>#N/A</v>
      </c>
      <c r="CI107" s="261" t="e">
        <f t="shared" ca="1" si="25"/>
        <v>#N/A</v>
      </c>
      <c r="CJ107" s="261" t="e">
        <f t="shared" ca="1" si="25"/>
        <v>#N/A</v>
      </c>
      <c r="CK107" s="261" t="e">
        <f t="shared" ca="1" si="25"/>
        <v>#N/A</v>
      </c>
      <c r="CL107" s="261" t="e">
        <f t="shared" ca="1" si="25"/>
        <v>#N/A</v>
      </c>
      <c r="CM107" s="261" t="e">
        <f t="shared" ca="1" si="26"/>
        <v>#N/A</v>
      </c>
      <c r="CN107" s="261" t="e">
        <f t="shared" ca="1" si="26"/>
        <v>#N/A</v>
      </c>
      <c r="CO107" s="261" t="e">
        <f t="shared" ca="1" si="26"/>
        <v>#N/A</v>
      </c>
      <c r="CP107" s="261" t="e">
        <f t="shared" ca="1" si="26"/>
        <v>#N/A</v>
      </c>
      <c r="CQ107" s="261" t="e">
        <f t="shared" ca="1" si="26"/>
        <v>#N/A</v>
      </c>
      <c r="CR107" s="261" t="e">
        <f t="shared" ca="1" si="26"/>
        <v>#N/A</v>
      </c>
      <c r="CS107" s="261" t="e">
        <f t="shared" ca="1" si="26"/>
        <v>#N/A</v>
      </c>
      <c r="CT107" s="261" t="e">
        <f t="shared" ca="1" si="26"/>
        <v>#N/A</v>
      </c>
      <c r="CU107" s="261" t="e">
        <f t="shared" ca="1" si="26"/>
        <v>#N/A</v>
      </c>
      <c r="CV107" s="261" t="e">
        <f t="shared" ca="1" si="26"/>
        <v>#N/A</v>
      </c>
      <c r="CW107" s="261" t="e">
        <f t="shared" ca="1" si="26"/>
        <v>#N/A</v>
      </c>
      <c r="CX107" s="261" t="e">
        <f t="shared" ca="1" si="26"/>
        <v>#N/A</v>
      </c>
      <c r="CY107" s="261" t="e">
        <f t="shared" ca="1" si="26"/>
        <v>#N/A</v>
      </c>
      <c r="CZ107" s="261" t="e">
        <f t="shared" ca="1" si="26"/>
        <v>#N/A</v>
      </c>
      <c r="DA107" s="261" t="e">
        <f t="shared" ca="1" si="26"/>
        <v>#N/A</v>
      </c>
      <c r="DB107" s="261" t="e">
        <f t="shared" ca="1" si="26"/>
        <v>#N/A</v>
      </c>
      <c r="DC107" s="261" t="e">
        <f t="shared" ca="1" si="27"/>
        <v>#N/A</v>
      </c>
      <c r="DD107" s="261" t="e">
        <f t="shared" ca="1" si="27"/>
        <v>#N/A</v>
      </c>
      <c r="DE107" s="261" t="e">
        <f t="shared" ca="1" si="27"/>
        <v>#N/A</v>
      </c>
      <c r="DF107" s="261" t="e">
        <f t="shared" ca="1" si="27"/>
        <v>#N/A</v>
      </c>
      <c r="DG107" s="261" t="e">
        <f t="shared" ca="1" si="27"/>
        <v>#N/A</v>
      </c>
      <c r="DH107" s="261" t="e">
        <f t="shared" ca="1" si="27"/>
        <v>#N/A</v>
      </c>
      <c r="DI107" s="274" t="e">
        <f t="shared" ca="1" si="27"/>
        <v>#N/A</v>
      </c>
    </row>
    <row r="108" spans="2:113" ht="15" customHeight="1">
      <c r="B108" s="400">
        <v>44813</v>
      </c>
      <c r="C108" s="401" t="s">
        <v>149</v>
      </c>
      <c r="M108" s="242" t="e">
        <f t="shared" ca="1" si="21"/>
        <v>#N/A</v>
      </c>
      <c r="N108" s="261" t="e">
        <f t="shared" ca="1" si="30"/>
        <v>#N/A</v>
      </c>
      <c r="O108" s="261" t="e">
        <f t="shared" ca="1" si="30"/>
        <v>#N/A</v>
      </c>
      <c r="P108" s="261" t="e">
        <f t="shared" ca="1" si="30"/>
        <v>#N/A</v>
      </c>
      <c r="Q108" s="261" t="e">
        <f t="shared" ca="1" si="30"/>
        <v>#N/A</v>
      </c>
      <c r="R108" s="261" t="e">
        <f t="shared" ca="1" si="30"/>
        <v>#N/A</v>
      </c>
      <c r="S108" s="261" t="e">
        <f t="shared" ca="1" si="30"/>
        <v>#N/A</v>
      </c>
      <c r="T108" s="261" t="e">
        <f t="shared" ca="1" si="30"/>
        <v>#N/A</v>
      </c>
      <c r="U108" s="261" t="e">
        <f t="shared" ca="1" si="30"/>
        <v>#N/A</v>
      </c>
      <c r="V108" s="261" t="e">
        <f t="shared" ca="1" si="30"/>
        <v>#N/A</v>
      </c>
      <c r="W108" s="261" t="e">
        <f t="shared" ca="1" si="30"/>
        <v>#N/A</v>
      </c>
      <c r="X108" s="261" t="e">
        <f t="shared" ca="1" si="29"/>
        <v>#N/A</v>
      </c>
      <c r="Y108" s="261" t="e">
        <f t="shared" ca="1" si="29"/>
        <v>#N/A</v>
      </c>
      <c r="Z108" s="261" t="e">
        <f t="shared" ca="1" si="29"/>
        <v>#N/A</v>
      </c>
      <c r="AA108" s="261" t="e">
        <f t="shared" ca="1" si="29"/>
        <v>#N/A</v>
      </c>
      <c r="AB108" s="261" t="e">
        <f t="shared" ca="1" si="29"/>
        <v>#N/A</v>
      </c>
      <c r="AC108" s="261" t="e">
        <f t="shared" ca="1" si="29"/>
        <v>#N/A</v>
      </c>
      <c r="AD108" s="261" t="e">
        <f t="shared" ca="1" si="29"/>
        <v>#N/A</v>
      </c>
      <c r="AE108" s="261" t="e">
        <f t="shared" ca="1" si="29"/>
        <v>#N/A</v>
      </c>
      <c r="AF108" s="261" t="e">
        <f t="shared" ca="1" si="29"/>
        <v>#N/A</v>
      </c>
      <c r="AG108" s="261" t="e">
        <f t="shared" ca="1" si="29"/>
        <v>#N/A</v>
      </c>
      <c r="AH108" s="261" t="e">
        <f t="shared" ca="1" si="29"/>
        <v>#N/A</v>
      </c>
      <c r="AI108" s="261" t="e">
        <f t="shared" ca="1" si="29"/>
        <v>#N/A</v>
      </c>
      <c r="AJ108" s="261" t="e">
        <f t="shared" ca="1" si="29"/>
        <v>#N/A</v>
      </c>
      <c r="AK108" s="261" t="e">
        <f t="shared" ca="1" si="29"/>
        <v>#N/A</v>
      </c>
      <c r="AL108" s="261" t="e">
        <f t="shared" ca="1" si="29"/>
        <v>#N/A</v>
      </c>
      <c r="AM108" s="261" t="e">
        <f t="shared" ca="1" si="29"/>
        <v>#N/A</v>
      </c>
      <c r="AN108" s="261" t="e">
        <f t="shared" ca="1" si="31"/>
        <v>#N/A</v>
      </c>
      <c r="AO108" s="261" t="e">
        <f t="shared" ca="1" si="31"/>
        <v>#N/A</v>
      </c>
      <c r="AP108" s="261" t="e">
        <f t="shared" ca="1" si="31"/>
        <v>#N/A</v>
      </c>
      <c r="AQ108" s="261" t="e">
        <f t="shared" ca="1" si="31"/>
        <v>#N/A</v>
      </c>
      <c r="AR108" s="261" t="e">
        <f t="shared" ca="1" si="31"/>
        <v>#N/A</v>
      </c>
      <c r="AS108" s="274" t="e">
        <f t="shared" ca="1" si="31"/>
        <v>#N/A</v>
      </c>
      <c r="AT108" s="80"/>
      <c r="AU108" s="285" t="e">
        <f t="shared" ca="1" si="10"/>
        <v>#N/A</v>
      </c>
      <c r="AV108" s="261" t="e">
        <f t="shared" ca="1" si="10"/>
        <v>#N/A</v>
      </c>
      <c r="AW108" s="286" t="e">
        <f t="shared" ca="1" si="22"/>
        <v>#N/A</v>
      </c>
      <c r="AX108" s="287" t="e">
        <f t="shared" ca="1" si="19"/>
        <v>#N/A</v>
      </c>
      <c r="AY108" s="287" t="e">
        <f t="shared" ca="1" si="20"/>
        <v>#N/A</v>
      </c>
      <c r="AZ108" s="287" t="e">
        <f t="shared" ca="1" si="23"/>
        <v>#N/A</v>
      </c>
      <c r="BA108" s="288" t="e">
        <f t="shared" ca="1" si="24"/>
        <v>#N/A</v>
      </c>
      <c r="BB108" s="80"/>
      <c r="BC108" s="80">
        <f t="shared" si="14"/>
        <v>40</v>
      </c>
      <c r="BD108" s="280">
        <v>26</v>
      </c>
      <c r="BE108" s="289">
        <f t="shared" si="15"/>
        <v>44646</v>
      </c>
      <c r="BF108" s="290" t="str">
        <f t="shared" si="16"/>
        <v>토</v>
      </c>
      <c r="BG108" s="283" t="e">
        <f t="shared" ca="1" si="28"/>
        <v>#REF!</v>
      </c>
      <c r="BH108" s="283" t="e">
        <f t="shared" ca="1" si="28"/>
        <v>#N/A</v>
      </c>
      <c r="BI108" s="283" t="e">
        <f t="shared" ca="1" si="28"/>
        <v>#N/A</v>
      </c>
      <c r="BJ108" s="283" t="e">
        <f t="shared" ca="1" si="28"/>
        <v>#N/A</v>
      </c>
      <c r="BK108" s="283" t="e">
        <f t="shared" ca="1" si="28"/>
        <v>#N/A</v>
      </c>
      <c r="BL108" s="283" t="e">
        <f t="shared" ca="1" si="28"/>
        <v>#N/A</v>
      </c>
      <c r="BM108" s="283" t="e">
        <f t="shared" ca="1" si="28"/>
        <v>#N/A</v>
      </c>
      <c r="BN108" s="283" t="e">
        <f t="shared" ca="1" si="28"/>
        <v>#N/A</v>
      </c>
      <c r="BO108" s="283" t="e">
        <f t="shared" ca="1" si="28"/>
        <v>#N/A</v>
      </c>
      <c r="BP108" s="283" t="e">
        <f t="shared" ca="1" si="28"/>
        <v>#N/A</v>
      </c>
      <c r="BQ108" s="283" t="e">
        <f t="shared" ca="1" si="28"/>
        <v>#N/A</v>
      </c>
      <c r="BR108" s="283" t="e">
        <f t="shared" ca="1" si="28"/>
        <v>#N/A</v>
      </c>
      <c r="BS108" s="283" t="e">
        <f t="shared" ca="1" si="28"/>
        <v>#N/A</v>
      </c>
      <c r="BT108" s="283" t="e">
        <f t="shared" ca="1" si="28"/>
        <v>#N/A</v>
      </c>
      <c r="BU108" s="283" t="e">
        <f t="shared" ca="1" si="28"/>
        <v>#N/A</v>
      </c>
      <c r="BV108" s="283" t="e">
        <f t="shared" ca="1" si="28"/>
        <v>#N/A</v>
      </c>
      <c r="BW108" s="283" t="e">
        <f t="shared" ca="1" si="25"/>
        <v>#N/A</v>
      </c>
      <c r="BX108" s="283" t="e">
        <f t="shared" ca="1" si="25"/>
        <v>#N/A</v>
      </c>
      <c r="BY108" s="283" t="e">
        <f t="shared" ca="1" si="25"/>
        <v>#N/A</v>
      </c>
      <c r="BZ108" s="283" t="e">
        <f t="shared" ca="1" si="25"/>
        <v>#N/A</v>
      </c>
      <c r="CA108" s="283" t="e">
        <f t="shared" ca="1" si="25"/>
        <v>#N/A</v>
      </c>
      <c r="CB108" s="283" t="e">
        <f t="shared" ca="1" si="25"/>
        <v>#N/A</v>
      </c>
      <c r="CC108" s="261" t="e">
        <f t="shared" ca="1" si="25"/>
        <v>#N/A</v>
      </c>
      <c r="CD108" s="261" t="e">
        <f t="shared" ca="1" si="25"/>
        <v>#N/A</v>
      </c>
      <c r="CE108" s="261" t="e">
        <f t="shared" ca="1" si="25"/>
        <v>#N/A</v>
      </c>
      <c r="CF108" s="261" t="e">
        <f t="shared" ca="1" si="25"/>
        <v>#N/A</v>
      </c>
      <c r="CG108" s="261" t="e">
        <f t="shared" ca="1" si="25"/>
        <v>#N/A</v>
      </c>
      <c r="CH108" s="261" t="e">
        <f t="shared" ca="1" si="25"/>
        <v>#N/A</v>
      </c>
      <c r="CI108" s="261" t="e">
        <f t="shared" ca="1" si="25"/>
        <v>#N/A</v>
      </c>
      <c r="CJ108" s="261" t="e">
        <f t="shared" ca="1" si="25"/>
        <v>#N/A</v>
      </c>
      <c r="CK108" s="261" t="e">
        <f t="shared" ca="1" si="25"/>
        <v>#N/A</v>
      </c>
      <c r="CL108" s="261" t="e">
        <f t="shared" ca="1" si="25"/>
        <v>#N/A</v>
      </c>
      <c r="CM108" s="261" t="e">
        <f t="shared" ca="1" si="26"/>
        <v>#N/A</v>
      </c>
      <c r="CN108" s="261" t="e">
        <f t="shared" ca="1" si="26"/>
        <v>#N/A</v>
      </c>
      <c r="CO108" s="261" t="e">
        <f t="shared" ca="1" si="26"/>
        <v>#N/A</v>
      </c>
      <c r="CP108" s="261" t="e">
        <f t="shared" ca="1" si="26"/>
        <v>#N/A</v>
      </c>
      <c r="CQ108" s="261" t="e">
        <f t="shared" ca="1" si="26"/>
        <v>#N/A</v>
      </c>
      <c r="CR108" s="261" t="e">
        <f t="shared" ca="1" si="26"/>
        <v>#N/A</v>
      </c>
      <c r="CS108" s="261" t="e">
        <f t="shared" ca="1" si="26"/>
        <v>#N/A</v>
      </c>
      <c r="CT108" s="261" t="e">
        <f t="shared" ca="1" si="26"/>
        <v>#N/A</v>
      </c>
      <c r="CU108" s="261" t="e">
        <f t="shared" ca="1" si="26"/>
        <v>#N/A</v>
      </c>
      <c r="CV108" s="261" t="e">
        <f t="shared" ca="1" si="26"/>
        <v>#N/A</v>
      </c>
      <c r="CW108" s="261" t="e">
        <f t="shared" ca="1" si="26"/>
        <v>#N/A</v>
      </c>
      <c r="CX108" s="261" t="e">
        <f t="shared" ca="1" si="26"/>
        <v>#N/A</v>
      </c>
      <c r="CY108" s="261" t="e">
        <f t="shared" ca="1" si="26"/>
        <v>#N/A</v>
      </c>
      <c r="CZ108" s="261" t="e">
        <f t="shared" ca="1" si="26"/>
        <v>#N/A</v>
      </c>
      <c r="DA108" s="261" t="e">
        <f t="shared" ca="1" si="26"/>
        <v>#N/A</v>
      </c>
      <c r="DB108" s="261" t="e">
        <f t="shared" ca="1" si="26"/>
        <v>#N/A</v>
      </c>
      <c r="DC108" s="261" t="e">
        <f t="shared" ca="1" si="27"/>
        <v>#N/A</v>
      </c>
      <c r="DD108" s="261" t="e">
        <f t="shared" ca="1" si="27"/>
        <v>#N/A</v>
      </c>
      <c r="DE108" s="261" t="e">
        <f t="shared" ca="1" si="27"/>
        <v>#N/A</v>
      </c>
      <c r="DF108" s="261" t="e">
        <f t="shared" ca="1" si="27"/>
        <v>#N/A</v>
      </c>
      <c r="DG108" s="261" t="e">
        <f t="shared" ca="1" si="27"/>
        <v>#N/A</v>
      </c>
      <c r="DH108" s="261" t="e">
        <f t="shared" ca="1" si="27"/>
        <v>#N/A</v>
      </c>
      <c r="DI108" s="274" t="e">
        <f t="shared" ca="1" si="27"/>
        <v>#N/A</v>
      </c>
    </row>
    <row r="109" spans="2:113" ht="15" customHeight="1">
      <c r="B109" s="400">
        <v>44814</v>
      </c>
      <c r="C109" s="401" t="s">
        <v>149</v>
      </c>
      <c r="M109" s="242" t="e">
        <f t="shared" ca="1" si="21"/>
        <v>#N/A</v>
      </c>
      <c r="N109" s="261" t="e">
        <f t="shared" ca="1" si="30"/>
        <v>#N/A</v>
      </c>
      <c r="O109" s="261" t="e">
        <f t="shared" ca="1" si="30"/>
        <v>#N/A</v>
      </c>
      <c r="P109" s="261" t="e">
        <f t="shared" ca="1" si="30"/>
        <v>#N/A</v>
      </c>
      <c r="Q109" s="261" t="e">
        <f t="shared" ca="1" si="30"/>
        <v>#N/A</v>
      </c>
      <c r="R109" s="261" t="e">
        <f t="shared" ca="1" si="30"/>
        <v>#N/A</v>
      </c>
      <c r="S109" s="261" t="e">
        <f t="shared" ca="1" si="30"/>
        <v>#N/A</v>
      </c>
      <c r="T109" s="261" t="e">
        <f t="shared" ca="1" si="30"/>
        <v>#N/A</v>
      </c>
      <c r="U109" s="261" t="e">
        <f t="shared" ca="1" si="30"/>
        <v>#N/A</v>
      </c>
      <c r="V109" s="261" t="e">
        <f t="shared" ca="1" si="30"/>
        <v>#N/A</v>
      </c>
      <c r="W109" s="261" t="e">
        <f t="shared" ca="1" si="30"/>
        <v>#N/A</v>
      </c>
      <c r="X109" s="261" t="e">
        <f t="shared" ca="1" si="29"/>
        <v>#N/A</v>
      </c>
      <c r="Y109" s="261" t="e">
        <f t="shared" ca="1" si="29"/>
        <v>#N/A</v>
      </c>
      <c r="Z109" s="261" t="e">
        <f t="shared" ca="1" si="29"/>
        <v>#N/A</v>
      </c>
      <c r="AA109" s="261" t="e">
        <f t="shared" ca="1" si="29"/>
        <v>#N/A</v>
      </c>
      <c r="AB109" s="261" t="e">
        <f t="shared" ca="1" si="29"/>
        <v>#N/A</v>
      </c>
      <c r="AC109" s="261" t="e">
        <f t="shared" ca="1" si="29"/>
        <v>#N/A</v>
      </c>
      <c r="AD109" s="261" t="e">
        <f t="shared" ca="1" si="29"/>
        <v>#N/A</v>
      </c>
      <c r="AE109" s="261" t="e">
        <f t="shared" ca="1" si="29"/>
        <v>#N/A</v>
      </c>
      <c r="AF109" s="261" t="e">
        <f t="shared" ca="1" si="29"/>
        <v>#N/A</v>
      </c>
      <c r="AG109" s="261" t="e">
        <f t="shared" ca="1" si="29"/>
        <v>#N/A</v>
      </c>
      <c r="AH109" s="261" t="e">
        <f t="shared" ca="1" si="29"/>
        <v>#N/A</v>
      </c>
      <c r="AI109" s="261" t="e">
        <f t="shared" ca="1" si="29"/>
        <v>#N/A</v>
      </c>
      <c r="AJ109" s="261" t="e">
        <f t="shared" ca="1" si="29"/>
        <v>#N/A</v>
      </c>
      <c r="AK109" s="261" t="e">
        <f t="shared" ca="1" si="29"/>
        <v>#N/A</v>
      </c>
      <c r="AL109" s="261" t="e">
        <f t="shared" ca="1" si="29"/>
        <v>#N/A</v>
      </c>
      <c r="AM109" s="261" t="e">
        <f t="shared" ca="1" si="29"/>
        <v>#N/A</v>
      </c>
      <c r="AN109" s="261" t="e">
        <f t="shared" ca="1" si="31"/>
        <v>#N/A</v>
      </c>
      <c r="AO109" s="261" t="e">
        <f t="shared" ca="1" si="31"/>
        <v>#N/A</v>
      </c>
      <c r="AP109" s="261" t="e">
        <f t="shared" ca="1" si="31"/>
        <v>#N/A</v>
      </c>
      <c r="AQ109" s="261" t="e">
        <f t="shared" ca="1" si="31"/>
        <v>#N/A</v>
      </c>
      <c r="AR109" s="261" t="e">
        <f t="shared" ca="1" si="31"/>
        <v>#N/A</v>
      </c>
      <c r="AS109" s="274" t="e">
        <f t="shared" ca="1" si="31"/>
        <v>#N/A</v>
      </c>
      <c r="AT109" s="80"/>
      <c r="AU109" s="285" t="e">
        <f t="shared" ca="1" si="10"/>
        <v>#N/A</v>
      </c>
      <c r="AV109" s="261" t="e">
        <f t="shared" ca="1" si="10"/>
        <v>#N/A</v>
      </c>
      <c r="AW109" s="286" t="e">
        <f t="shared" ca="1" si="22"/>
        <v>#N/A</v>
      </c>
      <c r="AX109" s="287" t="e">
        <f t="shared" ca="1" si="19"/>
        <v>#N/A</v>
      </c>
      <c r="AY109" s="287" t="e">
        <f t="shared" ca="1" si="20"/>
        <v>#N/A</v>
      </c>
      <c r="AZ109" s="287" t="e">
        <f t="shared" ca="1" si="23"/>
        <v>#N/A</v>
      </c>
      <c r="BA109" s="288" t="e">
        <f t="shared" ca="1" si="24"/>
        <v>#N/A</v>
      </c>
      <c r="BB109" s="80"/>
      <c r="BC109" s="80">
        <f t="shared" si="14"/>
        <v>41</v>
      </c>
      <c r="BD109" s="280">
        <v>27</v>
      </c>
      <c r="BE109" s="289">
        <f t="shared" si="15"/>
        <v>44647</v>
      </c>
      <c r="BF109" s="290" t="str">
        <f t="shared" si="16"/>
        <v>일</v>
      </c>
      <c r="BG109" s="283" t="e">
        <f t="shared" ca="1" si="28"/>
        <v>#REF!</v>
      </c>
      <c r="BH109" s="283" t="e">
        <f t="shared" ca="1" si="28"/>
        <v>#N/A</v>
      </c>
      <c r="BI109" s="283" t="e">
        <f t="shared" ca="1" si="28"/>
        <v>#N/A</v>
      </c>
      <c r="BJ109" s="283" t="e">
        <f t="shared" ca="1" si="28"/>
        <v>#N/A</v>
      </c>
      <c r="BK109" s="283" t="e">
        <f t="shared" ca="1" si="28"/>
        <v>#N/A</v>
      </c>
      <c r="BL109" s="283" t="e">
        <f t="shared" ca="1" si="28"/>
        <v>#N/A</v>
      </c>
      <c r="BM109" s="283" t="e">
        <f t="shared" ca="1" si="28"/>
        <v>#N/A</v>
      </c>
      <c r="BN109" s="283" t="e">
        <f t="shared" ca="1" si="28"/>
        <v>#N/A</v>
      </c>
      <c r="BO109" s="283" t="e">
        <f t="shared" ca="1" si="28"/>
        <v>#N/A</v>
      </c>
      <c r="BP109" s="283" t="e">
        <f t="shared" ca="1" si="28"/>
        <v>#N/A</v>
      </c>
      <c r="BQ109" s="283" t="e">
        <f t="shared" ca="1" si="28"/>
        <v>#N/A</v>
      </c>
      <c r="BR109" s="283" t="e">
        <f t="shared" ca="1" si="28"/>
        <v>#N/A</v>
      </c>
      <c r="BS109" s="283" t="e">
        <f t="shared" ca="1" si="28"/>
        <v>#N/A</v>
      </c>
      <c r="BT109" s="283" t="e">
        <f t="shared" ca="1" si="28"/>
        <v>#N/A</v>
      </c>
      <c r="BU109" s="283" t="e">
        <f t="shared" ca="1" si="28"/>
        <v>#N/A</v>
      </c>
      <c r="BV109" s="283" t="e">
        <f t="shared" ca="1" si="28"/>
        <v>#N/A</v>
      </c>
      <c r="BW109" s="283" t="e">
        <f t="shared" ca="1" si="25"/>
        <v>#N/A</v>
      </c>
      <c r="BX109" s="283" t="e">
        <f t="shared" ca="1" si="25"/>
        <v>#N/A</v>
      </c>
      <c r="BY109" s="283" t="e">
        <f t="shared" ca="1" si="25"/>
        <v>#N/A</v>
      </c>
      <c r="BZ109" s="283" t="e">
        <f t="shared" ca="1" si="25"/>
        <v>#N/A</v>
      </c>
      <c r="CA109" s="283" t="e">
        <f t="shared" ca="1" si="25"/>
        <v>#N/A</v>
      </c>
      <c r="CB109" s="283" t="e">
        <f t="shared" ca="1" si="25"/>
        <v>#N/A</v>
      </c>
      <c r="CC109" s="261" t="e">
        <f t="shared" ca="1" si="25"/>
        <v>#N/A</v>
      </c>
      <c r="CD109" s="261" t="e">
        <f t="shared" ca="1" si="25"/>
        <v>#N/A</v>
      </c>
      <c r="CE109" s="261" t="e">
        <f t="shared" ca="1" si="25"/>
        <v>#N/A</v>
      </c>
      <c r="CF109" s="261" t="e">
        <f t="shared" ca="1" si="25"/>
        <v>#N/A</v>
      </c>
      <c r="CG109" s="261" t="e">
        <f t="shared" ca="1" si="25"/>
        <v>#N/A</v>
      </c>
      <c r="CH109" s="261" t="e">
        <f t="shared" ca="1" si="25"/>
        <v>#N/A</v>
      </c>
      <c r="CI109" s="261" t="e">
        <f t="shared" ca="1" si="25"/>
        <v>#N/A</v>
      </c>
      <c r="CJ109" s="261" t="e">
        <f t="shared" ca="1" si="25"/>
        <v>#N/A</v>
      </c>
      <c r="CK109" s="261" t="e">
        <f t="shared" ca="1" si="25"/>
        <v>#N/A</v>
      </c>
      <c r="CL109" s="261" t="e">
        <f t="shared" ca="1" si="25"/>
        <v>#N/A</v>
      </c>
      <c r="CM109" s="261" t="e">
        <f t="shared" ca="1" si="26"/>
        <v>#N/A</v>
      </c>
      <c r="CN109" s="261" t="e">
        <f t="shared" ca="1" si="26"/>
        <v>#N/A</v>
      </c>
      <c r="CO109" s="261" t="e">
        <f t="shared" ca="1" si="26"/>
        <v>#N/A</v>
      </c>
      <c r="CP109" s="261" t="e">
        <f t="shared" ca="1" si="26"/>
        <v>#N/A</v>
      </c>
      <c r="CQ109" s="261" t="e">
        <f t="shared" ca="1" si="26"/>
        <v>#N/A</v>
      </c>
      <c r="CR109" s="261" t="e">
        <f t="shared" ca="1" si="26"/>
        <v>#N/A</v>
      </c>
      <c r="CS109" s="261" t="e">
        <f t="shared" ca="1" si="26"/>
        <v>#N/A</v>
      </c>
      <c r="CT109" s="261" t="e">
        <f t="shared" ca="1" si="26"/>
        <v>#N/A</v>
      </c>
      <c r="CU109" s="261" t="e">
        <f t="shared" ca="1" si="26"/>
        <v>#N/A</v>
      </c>
      <c r="CV109" s="261" t="e">
        <f t="shared" ca="1" si="26"/>
        <v>#N/A</v>
      </c>
      <c r="CW109" s="261" t="e">
        <f t="shared" ca="1" si="26"/>
        <v>#N/A</v>
      </c>
      <c r="CX109" s="261" t="e">
        <f t="shared" ca="1" si="26"/>
        <v>#N/A</v>
      </c>
      <c r="CY109" s="261" t="e">
        <f t="shared" ca="1" si="26"/>
        <v>#N/A</v>
      </c>
      <c r="CZ109" s="261" t="e">
        <f t="shared" ca="1" si="26"/>
        <v>#N/A</v>
      </c>
      <c r="DA109" s="261" t="e">
        <f t="shared" ca="1" si="26"/>
        <v>#N/A</v>
      </c>
      <c r="DB109" s="261" t="e">
        <f t="shared" ca="1" si="26"/>
        <v>#N/A</v>
      </c>
      <c r="DC109" s="261" t="e">
        <f t="shared" ca="1" si="27"/>
        <v>#N/A</v>
      </c>
      <c r="DD109" s="261" t="e">
        <f t="shared" ca="1" si="27"/>
        <v>#N/A</v>
      </c>
      <c r="DE109" s="261" t="e">
        <f t="shared" ca="1" si="27"/>
        <v>#N/A</v>
      </c>
      <c r="DF109" s="261" t="e">
        <f t="shared" ca="1" si="27"/>
        <v>#N/A</v>
      </c>
      <c r="DG109" s="261" t="e">
        <f t="shared" ca="1" si="27"/>
        <v>#N/A</v>
      </c>
      <c r="DH109" s="261" t="e">
        <f t="shared" ca="1" si="27"/>
        <v>#N/A</v>
      </c>
      <c r="DI109" s="274" t="e">
        <f t="shared" ca="1" si="27"/>
        <v>#N/A</v>
      </c>
    </row>
    <row r="110" spans="2:113" ht="15" customHeight="1">
      <c r="B110" s="400">
        <v>44815</v>
      </c>
      <c r="C110" s="401" t="s">
        <v>149</v>
      </c>
      <c r="M110" s="242" t="e">
        <f t="shared" ca="1" si="21"/>
        <v>#N/A</v>
      </c>
      <c r="N110" s="261" t="e">
        <f t="shared" ca="1" si="30"/>
        <v>#N/A</v>
      </c>
      <c r="O110" s="261" t="e">
        <f t="shared" ca="1" si="30"/>
        <v>#N/A</v>
      </c>
      <c r="P110" s="261" t="e">
        <f t="shared" ca="1" si="30"/>
        <v>#N/A</v>
      </c>
      <c r="Q110" s="261" t="e">
        <f t="shared" ca="1" si="30"/>
        <v>#N/A</v>
      </c>
      <c r="R110" s="261" t="e">
        <f t="shared" ca="1" si="30"/>
        <v>#N/A</v>
      </c>
      <c r="S110" s="261" t="e">
        <f t="shared" ca="1" si="30"/>
        <v>#N/A</v>
      </c>
      <c r="T110" s="261" t="e">
        <f t="shared" ca="1" si="30"/>
        <v>#N/A</v>
      </c>
      <c r="U110" s="261" t="e">
        <f t="shared" ca="1" si="30"/>
        <v>#N/A</v>
      </c>
      <c r="V110" s="261" t="e">
        <f t="shared" ca="1" si="30"/>
        <v>#N/A</v>
      </c>
      <c r="W110" s="261" t="e">
        <f t="shared" ca="1" si="30"/>
        <v>#N/A</v>
      </c>
      <c r="X110" s="261" t="e">
        <f t="shared" ca="1" si="29"/>
        <v>#N/A</v>
      </c>
      <c r="Y110" s="261" t="e">
        <f t="shared" ca="1" si="29"/>
        <v>#N/A</v>
      </c>
      <c r="Z110" s="261" t="e">
        <f t="shared" ca="1" si="29"/>
        <v>#N/A</v>
      </c>
      <c r="AA110" s="261" t="e">
        <f t="shared" ca="1" si="29"/>
        <v>#N/A</v>
      </c>
      <c r="AB110" s="261" t="e">
        <f t="shared" ca="1" si="29"/>
        <v>#N/A</v>
      </c>
      <c r="AC110" s="261" t="e">
        <f t="shared" ca="1" si="29"/>
        <v>#N/A</v>
      </c>
      <c r="AD110" s="261" t="e">
        <f t="shared" ca="1" si="29"/>
        <v>#N/A</v>
      </c>
      <c r="AE110" s="261" t="e">
        <f t="shared" ca="1" si="29"/>
        <v>#N/A</v>
      </c>
      <c r="AF110" s="261" t="e">
        <f t="shared" ca="1" si="29"/>
        <v>#N/A</v>
      </c>
      <c r="AG110" s="261" t="e">
        <f t="shared" ca="1" si="29"/>
        <v>#N/A</v>
      </c>
      <c r="AH110" s="261" t="e">
        <f t="shared" ca="1" si="29"/>
        <v>#N/A</v>
      </c>
      <c r="AI110" s="261" t="e">
        <f t="shared" ca="1" si="29"/>
        <v>#N/A</v>
      </c>
      <c r="AJ110" s="261" t="e">
        <f t="shared" ca="1" si="29"/>
        <v>#N/A</v>
      </c>
      <c r="AK110" s="261" t="e">
        <f t="shared" ca="1" si="29"/>
        <v>#N/A</v>
      </c>
      <c r="AL110" s="261" t="e">
        <f t="shared" ca="1" si="29"/>
        <v>#N/A</v>
      </c>
      <c r="AM110" s="261" t="e">
        <f t="shared" ca="1" si="29"/>
        <v>#N/A</v>
      </c>
      <c r="AN110" s="261" t="e">
        <f t="shared" ca="1" si="31"/>
        <v>#N/A</v>
      </c>
      <c r="AO110" s="261" t="e">
        <f t="shared" ca="1" si="31"/>
        <v>#N/A</v>
      </c>
      <c r="AP110" s="261" t="e">
        <f t="shared" ca="1" si="31"/>
        <v>#N/A</v>
      </c>
      <c r="AQ110" s="261" t="e">
        <f t="shared" ca="1" si="31"/>
        <v>#N/A</v>
      </c>
      <c r="AR110" s="261" t="e">
        <f t="shared" ca="1" si="31"/>
        <v>#N/A</v>
      </c>
      <c r="AS110" s="274" t="e">
        <f t="shared" ca="1" si="31"/>
        <v>#N/A</v>
      </c>
      <c r="AT110" s="80"/>
      <c r="AU110" s="285" t="e">
        <f t="shared" ca="1" si="10"/>
        <v>#N/A</v>
      </c>
      <c r="AV110" s="261" t="e">
        <f t="shared" ca="1" si="10"/>
        <v>#N/A</v>
      </c>
      <c r="AW110" s="286" t="e">
        <f t="shared" ca="1" si="22"/>
        <v>#N/A</v>
      </c>
      <c r="AX110" s="287" t="e">
        <f t="shared" ca="1" si="19"/>
        <v>#N/A</v>
      </c>
      <c r="AY110" s="287" t="e">
        <f t="shared" ca="1" si="20"/>
        <v>#N/A</v>
      </c>
      <c r="AZ110" s="287" t="e">
        <f t="shared" ca="1" si="23"/>
        <v>#N/A</v>
      </c>
      <c r="BA110" s="288" t="e">
        <f t="shared" ca="1" si="24"/>
        <v>#N/A</v>
      </c>
      <c r="BB110" s="80"/>
      <c r="BC110" s="80">
        <f t="shared" si="14"/>
        <v>42</v>
      </c>
      <c r="BD110" s="280">
        <v>28</v>
      </c>
      <c r="BE110" s="289">
        <f t="shared" si="15"/>
        <v>44648</v>
      </c>
      <c r="BF110" s="290" t="str">
        <f t="shared" si="16"/>
        <v>월</v>
      </c>
      <c r="BG110" s="283" t="e">
        <f t="shared" ca="1" si="28"/>
        <v>#REF!</v>
      </c>
      <c r="BH110" s="283" t="e">
        <f t="shared" ca="1" si="28"/>
        <v>#N/A</v>
      </c>
      <c r="BI110" s="283" t="e">
        <f t="shared" ca="1" si="28"/>
        <v>#N/A</v>
      </c>
      <c r="BJ110" s="283" t="e">
        <f t="shared" ca="1" si="28"/>
        <v>#N/A</v>
      </c>
      <c r="BK110" s="283" t="e">
        <f t="shared" ca="1" si="28"/>
        <v>#N/A</v>
      </c>
      <c r="BL110" s="283" t="e">
        <f t="shared" ca="1" si="28"/>
        <v>#N/A</v>
      </c>
      <c r="BM110" s="283" t="e">
        <f t="shared" ca="1" si="28"/>
        <v>#N/A</v>
      </c>
      <c r="BN110" s="283" t="e">
        <f t="shared" ca="1" si="28"/>
        <v>#N/A</v>
      </c>
      <c r="BO110" s="283" t="e">
        <f t="shared" ca="1" si="28"/>
        <v>#N/A</v>
      </c>
      <c r="BP110" s="283" t="e">
        <f t="shared" ca="1" si="28"/>
        <v>#N/A</v>
      </c>
      <c r="BQ110" s="283" t="e">
        <f t="shared" ca="1" si="28"/>
        <v>#N/A</v>
      </c>
      <c r="BR110" s="283" t="e">
        <f t="shared" ca="1" si="28"/>
        <v>#N/A</v>
      </c>
      <c r="BS110" s="283" t="e">
        <f t="shared" ca="1" si="28"/>
        <v>#N/A</v>
      </c>
      <c r="BT110" s="283" t="e">
        <f t="shared" ca="1" si="28"/>
        <v>#N/A</v>
      </c>
      <c r="BU110" s="283" t="e">
        <f t="shared" ca="1" si="28"/>
        <v>#N/A</v>
      </c>
      <c r="BV110" s="283" t="e">
        <f t="shared" ca="1" si="28"/>
        <v>#N/A</v>
      </c>
      <c r="BW110" s="283" t="e">
        <f t="shared" ca="1" si="25"/>
        <v>#N/A</v>
      </c>
      <c r="BX110" s="283" t="e">
        <f t="shared" ca="1" si="25"/>
        <v>#N/A</v>
      </c>
      <c r="BY110" s="283" t="e">
        <f t="shared" ca="1" si="25"/>
        <v>#N/A</v>
      </c>
      <c r="BZ110" s="283" t="e">
        <f t="shared" ca="1" si="25"/>
        <v>#N/A</v>
      </c>
      <c r="CA110" s="283" t="e">
        <f t="shared" ca="1" si="25"/>
        <v>#N/A</v>
      </c>
      <c r="CB110" s="283" t="e">
        <f t="shared" ca="1" si="25"/>
        <v>#N/A</v>
      </c>
      <c r="CC110" s="261" t="e">
        <f t="shared" ca="1" si="25"/>
        <v>#N/A</v>
      </c>
      <c r="CD110" s="261" t="e">
        <f t="shared" ca="1" si="25"/>
        <v>#N/A</v>
      </c>
      <c r="CE110" s="261" t="e">
        <f t="shared" ca="1" si="25"/>
        <v>#N/A</v>
      </c>
      <c r="CF110" s="261" t="e">
        <f t="shared" ca="1" si="25"/>
        <v>#N/A</v>
      </c>
      <c r="CG110" s="261" t="e">
        <f t="shared" ca="1" si="25"/>
        <v>#N/A</v>
      </c>
      <c r="CH110" s="261" t="e">
        <f t="shared" ca="1" si="25"/>
        <v>#N/A</v>
      </c>
      <c r="CI110" s="261" t="e">
        <f t="shared" ca="1" si="25"/>
        <v>#N/A</v>
      </c>
      <c r="CJ110" s="261" t="e">
        <f t="shared" ca="1" si="25"/>
        <v>#N/A</v>
      </c>
      <c r="CK110" s="261" t="e">
        <f t="shared" ca="1" si="25"/>
        <v>#N/A</v>
      </c>
      <c r="CL110" s="261" t="e">
        <f t="shared" ca="1" si="25"/>
        <v>#N/A</v>
      </c>
      <c r="CM110" s="261" t="e">
        <f t="shared" ca="1" si="26"/>
        <v>#N/A</v>
      </c>
      <c r="CN110" s="261" t="e">
        <f t="shared" ca="1" si="26"/>
        <v>#N/A</v>
      </c>
      <c r="CO110" s="261" t="e">
        <f t="shared" ca="1" si="26"/>
        <v>#N/A</v>
      </c>
      <c r="CP110" s="261" t="e">
        <f t="shared" ca="1" si="26"/>
        <v>#N/A</v>
      </c>
      <c r="CQ110" s="261" t="e">
        <f t="shared" ca="1" si="26"/>
        <v>#N/A</v>
      </c>
      <c r="CR110" s="261" t="e">
        <f t="shared" ca="1" si="26"/>
        <v>#N/A</v>
      </c>
      <c r="CS110" s="261" t="e">
        <f t="shared" ca="1" si="26"/>
        <v>#N/A</v>
      </c>
      <c r="CT110" s="261" t="e">
        <f t="shared" ca="1" si="26"/>
        <v>#N/A</v>
      </c>
      <c r="CU110" s="261" t="e">
        <f t="shared" ca="1" si="26"/>
        <v>#N/A</v>
      </c>
      <c r="CV110" s="261" t="e">
        <f t="shared" ca="1" si="26"/>
        <v>#N/A</v>
      </c>
      <c r="CW110" s="261" t="e">
        <f t="shared" ca="1" si="26"/>
        <v>#N/A</v>
      </c>
      <c r="CX110" s="261" t="e">
        <f t="shared" ca="1" si="26"/>
        <v>#N/A</v>
      </c>
      <c r="CY110" s="261" t="e">
        <f t="shared" ca="1" si="26"/>
        <v>#N/A</v>
      </c>
      <c r="CZ110" s="261" t="e">
        <f t="shared" ca="1" si="26"/>
        <v>#N/A</v>
      </c>
      <c r="DA110" s="261" t="e">
        <f t="shared" ca="1" si="26"/>
        <v>#N/A</v>
      </c>
      <c r="DB110" s="261" t="e">
        <f t="shared" ca="1" si="26"/>
        <v>#N/A</v>
      </c>
      <c r="DC110" s="261" t="e">
        <f t="shared" ca="1" si="27"/>
        <v>#N/A</v>
      </c>
      <c r="DD110" s="261" t="e">
        <f t="shared" ca="1" si="27"/>
        <v>#N/A</v>
      </c>
      <c r="DE110" s="261" t="e">
        <f t="shared" ca="1" si="27"/>
        <v>#N/A</v>
      </c>
      <c r="DF110" s="261" t="e">
        <f t="shared" ca="1" si="27"/>
        <v>#N/A</v>
      </c>
      <c r="DG110" s="261" t="e">
        <f t="shared" ca="1" si="27"/>
        <v>#N/A</v>
      </c>
      <c r="DH110" s="261" t="e">
        <f t="shared" ca="1" si="27"/>
        <v>#N/A</v>
      </c>
      <c r="DI110" s="274" t="e">
        <f t="shared" ca="1" si="27"/>
        <v>#N/A</v>
      </c>
    </row>
    <row r="111" spans="2:113" ht="15" customHeight="1">
      <c r="B111" s="400">
        <v>44947</v>
      </c>
      <c r="C111" s="401" t="s">
        <v>147</v>
      </c>
      <c r="M111" s="242" t="e">
        <f t="shared" ca="1" si="21"/>
        <v>#N/A</v>
      </c>
      <c r="N111" s="261" t="e">
        <f t="shared" ca="1" si="30"/>
        <v>#N/A</v>
      </c>
      <c r="O111" s="261" t="e">
        <f t="shared" ca="1" si="30"/>
        <v>#N/A</v>
      </c>
      <c r="P111" s="261" t="e">
        <f t="shared" ca="1" si="30"/>
        <v>#N/A</v>
      </c>
      <c r="Q111" s="261" t="e">
        <f t="shared" ca="1" si="30"/>
        <v>#N/A</v>
      </c>
      <c r="R111" s="261" t="e">
        <f t="shared" ca="1" si="30"/>
        <v>#N/A</v>
      </c>
      <c r="S111" s="261" t="e">
        <f t="shared" ca="1" si="30"/>
        <v>#N/A</v>
      </c>
      <c r="T111" s="261" t="e">
        <f t="shared" ca="1" si="30"/>
        <v>#N/A</v>
      </c>
      <c r="U111" s="261" t="e">
        <f t="shared" ca="1" si="30"/>
        <v>#N/A</v>
      </c>
      <c r="V111" s="261" t="e">
        <f t="shared" ca="1" si="30"/>
        <v>#N/A</v>
      </c>
      <c r="W111" s="261" t="e">
        <f t="shared" ca="1" si="30"/>
        <v>#N/A</v>
      </c>
      <c r="X111" s="261" t="e">
        <f t="shared" ca="1" si="29"/>
        <v>#N/A</v>
      </c>
      <c r="Y111" s="261" t="e">
        <f t="shared" ca="1" si="29"/>
        <v>#N/A</v>
      </c>
      <c r="Z111" s="261" t="e">
        <f t="shared" ca="1" si="29"/>
        <v>#N/A</v>
      </c>
      <c r="AA111" s="261" t="e">
        <f t="shared" ca="1" si="29"/>
        <v>#N/A</v>
      </c>
      <c r="AB111" s="261" t="e">
        <f t="shared" ca="1" si="29"/>
        <v>#N/A</v>
      </c>
      <c r="AC111" s="261" t="e">
        <f t="shared" ca="1" si="29"/>
        <v>#N/A</v>
      </c>
      <c r="AD111" s="261" t="e">
        <f t="shared" ca="1" si="29"/>
        <v>#N/A</v>
      </c>
      <c r="AE111" s="261" t="e">
        <f t="shared" ca="1" si="29"/>
        <v>#N/A</v>
      </c>
      <c r="AF111" s="261" t="e">
        <f t="shared" ca="1" si="29"/>
        <v>#N/A</v>
      </c>
      <c r="AG111" s="261" t="e">
        <f t="shared" ca="1" si="29"/>
        <v>#N/A</v>
      </c>
      <c r="AH111" s="261" t="e">
        <f t="shared" ca="1" si="29"/>
        <v>#N/A</v>
      </c>
      <c r="AI111" s="261" t="e">
        <f t="shared" ca="1" si="29"/>
        <v>#N/A</v>
      </c>
      <c r="AJ111" s="261" t="e">
        <f t="shared" ca="1" si="29"/>
        <v>#N/A</v>
      </c>
      <c r="AK111" s="261" t="e">
        <f t="shared" ca="1" si="29"/>
        <v>#N/A</v>
      </c>
      <c r="AL111" s="261" t="e">
        <f t="shared" ca="1" si="29"/>
        <v>#N/A</v>
      </c>
      <c r="AM111" s="261" t="e">
        <f t="shared" ca="1" si="29"/>
        <v>#N/A</v>
      </c>
      <c r="AN111" s="261" t="e">
        <f t="shared" ca="1" si="31"/>
        <v>#N/A</v>
      </c>
      <c r="AO111" s="261" t="e">
        <f t="shared" ca="1" si="31"/>
        <v>#N/A</v>
      </c>
      <c r="AP111" s="261" t="e">
        <f t="shared" ca="1" si="31"/>
        <v>#N/A</v>
      </c>
      <c r="AQ111" s="261" t="e">
        <f t="shared" ca="1" si="31"/>
        <v>#N/A</v>
      </c>
      <c r="AR111" s="261" t="e">
        <f t="shared" ca="1" si="31"/>
        <v>#N/A</v>
      </c>
      <c r="AS111" s="274" t="e">
        <f t="shared" ca="1" si="31"/>
        <v>#N/A</v>
      </c>
      <c r="AT111" s="80"/>
      <c r="AU111" s="285" t="e">
        <f t="shared" ca="1" si="10"/>
        <v>#N/A</v>
      </c>
      <c r="AV111" s="261" t="e">
        <f t="shared" ca="1" si="10"/>
        <v>#N/A</v>
      </c>
      <c r="AW111" s="286" t="e">
        <f t="shared" ca="1" si="22"/>
        <v>#N/A</v>
      </c>
      <c r="AX111" s="287" t="e">
        <f t="shared" ca="1" si="19"/>
        <v>#N/A</v>
      </c>
      <c r="AY111" s="287" t="e">
        <f t="shared" ca="1" si="20"/>
        <v>#N/A</v>
      </c>
      <c r="AZ111" s="287" t="e">
        <f t="shared" ca="1" si="23"/>
        <v>#N/A</v>
      </c>
      <c r="BA111" s="288" t="e">
        <f t="shared" ca="1" si="24"/>
        <v>#N/A</v>
      </c>
      <c r="BB111" s="80"/>
      <c r="BC111" s="80">
        <f t="shared" si="14"/>
        <v>43</v>
      </c>
      <c r="BD111" s="280">
        <v>29</v>
      </c>
      <c r="BE111" s="289">
        <f>IF(MONTH(DATE($BE$81,$BE$82,BD111))&lt;&gt;$BE$82,"",DATE($BE$81,$BE$82,BD111))</f>
        <v>44649</v>
      </c>
      <c r="BF111" s="291" t="str">
        <f>IF(BE111="","",CHOOSE(WEEKDAY(DATE($BE$81,$BE$82,BD111),1),"일","월","화","수","목","금","토"))</f>
        <v>화</v>
      </c>
      <c r="BG111" s="283" t="e">
        <f t="shared" ca="1" si="28"/>
        <v>#REF!</v>
      </c>
      <c r="BH111" s="283" t="e">
        <f t="shared" ca="1" si="28"/>
        <v>#N/A</v>
      </c>
      <c r="BI111" s="283" t="e">
        <f t="shared" ca="1" si="28"/>
        <v>#N/A</v>
      </c>
      <c r="BJ111" s="283" t="e">
        <f t="shared" ca="1" si="28"/>
        <v>#N/A</v>
      </c>
      <c r="BK111" s="283" t="e">
        <f t="shared" ca="1" si="28"/>
        <v>#N/A</v>
      </c>
      <c r="BL111" s="283" t="e">
        <f t="shared" ca="1" si="28"/>
        <v>#N/A</v>
      </c>
      <c r="BM111" s="283" t="e">
        <f t="shared" ca="1" si="28"/>
        <v>#N/A</v>
      </c>
      <c r="BN111" s="283" t="e">
        <f t="shared" ca="1" si="28"/>
        <v>#N/A</v>
      </c>
      <c r="BO111" s="283" t="e">
        <f t="shared" ca="1" si="28"/>
        <v>#N/A</v>
      </c>
      <c r="BP111" s="283" t="e">
        <f t="shared" ca="1" si="28"/>
        <v>#N/A</v>
      </c>
      <c r="BQ111" s="283" t="e">
        <f t="shared" ca="1" si="28"/>
        <v>#N/A</v>
      </c>
      <c r="BR111" s="283" t="e">
        <f t="shared" ca="1" si="28"/>
        <v>#N/A</v>
      </c>
      <c r="BS111" s="283" t="e">
        <f t="shared" ca="1" si="28"/>
        <v>#N/A</v>
      </c>
      <c r="BT111" s="283" t="e">
        <f t="shared" ca="1" si="28"/>
        <v>#N/A</v>
      </c>
      <c r="BU111" s="283" t="e">
        <f t="shared" ca="1" si="28"/>
        <v>#N/A</v>
      </c>
      <c r="BV111" s="283" t="e">
        <f t="shared" ca="1" si="28"/>
        <v>#N/A</v>
      </c>
      <c r="BW111" s="283" t="e">
        <f t="shared" ca="1" si="25"/>
        <v>#N/A</v>
      </c>
      <c r="BX111" s="283" t="e">
        <f t="shared" ca="1" si="25"/>
        <v>#N/A</v>
      </c>
      <c r="BY111" s="283" t="e">
        <f t="shared" ca="1" si="25"/>
        <v>#N/A</v>
      </c>
      <c r="BZ111" s="283" t="e">
        <f t="shared" ca="1" si="25"/>
        <v>#N/A</v>
      </c>
      <c r="CA111" s="283" t="e">
        <f t="shared" ca="1" si="25"/>
        <v>#N/A</v>
      </c>
      <c r="CB111" s="283" t="e">
        <f t="shared" ca="1" si="25"/>
        <v>#N/A</v>
      </c>
      <c r="CC111" s="261" t="e">
        <f t="shared" ca="1" si="25"/>
        <v>#N/A</v>
      </c>
      <c r="CD111" s="261" t="e">
        <f t="shared" ca="1" si="25"/>
        <v>#N/A</v>
      </c>
      <c r="CE111" s="261" t="e">
        <f t="shared" ca="1" si="25"/>
        <v>#N/A</v>
      </c>
      <c r="CF111" s="261" t="e">
        <f t="shared" ca="1" si="25"/>
        <v>#N/A</v>
      </c>
      <c r="CG111" s="261" t="e">
        <f t="shared" ca="1" si="25"/>
        <v>#N/A</v>
      </c>
      <c r="CH111" s="261" t="e">
        <f t="shared" ca="1" si="25"/>
        <v>#N/A</v>
      </c>
      <c r="CI111" s="261" t="e">
        <f t="shared" ca="1" si="25"/>
        <v>#N/A</v>
      </c>
      <c r="CJ111" s="261" t="e">
        <f t="shared" ca="1" si="25"/>
        <v>#N/A</v>
      </c>
      <c r="CK111" s="261" t="e">
        <f t="shared" ca="1" si="25"/>
        <v>#N/A</v>
      </c>
      <c r="CL111" s="261" t="e">
        <f t="shared" ca="1" si="25"/>
        <v>#N/A</v>
      </c>
      <c r="CM111" s="261" t="e">
        <f t="shared" ca="1" si="26"/>
        <v>#N/A</v>
      </c>
      <c r="CN111" s="261" t="e">
        <f t="shared" ca="1" si="26"/>
        <v>#N/A</v>
      </c>
      <c r="CO111" s="261" t="e">
        <f t="shared" ca="1" si="26"/>
        <v>#N/A</v>
      </c>
      <c r="CP111" s="261" t="e">
        <f t="shared" ca="1" si="26"/>
        <v>#N/A</v>
      </c>
      <c r="CQ111" s="261" t="e">
        <f t="shared" ca="1" si="26"/>
        <v>#N/A</v>
      </c>
      <c r="CR111" s="261" t="e">
        <f t="shared" ca="1" si="26"/>
        <v>#N/A</v>
      </c>
      <c r="CS111" s="261" t="e">
        <f t="shared" ca="1" si="26"/>
        <v>#N/A</v>
      </c>
      <c r="CT111" s="261" t="e">
        <f t="shared" ca="1" si="26"/>
        <v>#N/A</v>
      </c>
      <c r="CU111" s="261" t="e">
        <f t="shared" ca="1" si="26"/>
        <v>#N/A</v>
      </c>
      <c r="CV111" s="261" t="e">
        <f t="shared" ca="1" si="26"/>
        <v>#N/A</v>
      </c>
      <c r="CW111" s="261" t="e">
        <f t="shared" ca="1" si="26"/>
        <v>#N/A</v>
      </c>
      <c r="CX111" s="261" t="e">
        <f t="shared" ca="1" si="26"/>
        <v>#N/A</v>
      </c>
      <c r="CY111" s="261" t="e">
        <f t="shared" ca="1" si="26"/>
        <v>#N/A</v>
      </c>
      <c r="CZ111" s="261" t="e">
        <f t="shared" ca="1" si="26"/>
        <v>#N/A</v>
      </c>
      <c r="DA111" s="261" t="e">
        <f t="shared" ca="1" si="26"/>
        <v>#N/A</v>
      </c>
      <c r="DB111" s="261" t="e">
        <f t="shared" ca="1" si="26"/>
        <v>#N/A</v>
      </c>
      <c r="DC111" s="261" t="e">
        <f t="shared" ca="1" si="27"/>
        <v>#N/A</v>
      </c>
      <c r="DD111" s="261" t="e">
        <f t="shared" ca="1" si="27"/>
        <v>#N/A</v>
      </c>
      <c r="DE111" s="261" t="e">
        <f t="shared" ca="1" si="27"/>
        <v>#N/A</v>
      </c>
      <c r="DF111" s="261" t="e">
        <f t="shared" ca="1" si="27"/>
        <v>#N/A</v>
      </c>
      <c r="DG111" s="261" t="e">
        <f t="shared" ca="1" si="27"/>
        <v>#N/A</v>
      </c>
      <c r="DH111" s="261" t="e">
        <f t="shared" ca="1" si="27"/>
        <v>#N/A</v>
      </c>
      <c r="DI111" s="274" t="e">
        <f t="shared" ca="1" si="27"/>
        <v>#N/A</v>
      </c>
    </row>
    <row r="112" spans="2:113" ht="15" customHeight="1">
      <c r="B112" s="400">
        <v>44948</v>
      </c>
      <c r="C112" s="401" t="s">
        <v>147</v>
      </c>
      <c r="M112" s="242" t="e">
        <f t="shared" ca="1" si="21"/>
        <v>#N/A</v>
      </c>
      <c r="N112" s="261" t="e">
        <f t="shared" ca="1" si="30"/>
        <v>#N/A</v>
      </c>
      <c r="O112" s="261" t="e">
        <f t="shared" ca="1" si="30"/>
        <v>#N/A</v>
      </c>
      <c r="P112" s="261" t="e">
        <f t="shared" ca="1" si="30"/>
        <v>#N/A</v>
      </c>
      <c r="Q112" s="261" t="e">
        <f t="shared" ca="1" si="30"/>
        <v>#N/A</v>
      </c>
      <c r="R112" s="261" t="e">
        <f t="shared" ca="1" si="30"/>
        <v>#N/A</v>
      </c>
      <c r="S112" s="261" t="e">
        <f t="shared" ca="1" si="30"/>
        <v>#N/A</v>
      </c>
      <c r="T112" s="261" t="e">
        <f t="shared" ca="1" si="30"/>
        <v>#N/A</v>
      </c>
      <c r="U112" s="261" t="e">
        <f t="shared" ca="1" si="30"/>
        <v>#N/A</v>
      </c>
      <c r="V112" s="261" t="e">
        <f t="shared" ca="1" si="30"/>
        <v>#N/A</v>
      </c>
      <c r="W112" s="261" t="e">
        <f t="shared" ca="1" si="30"/>
        <v>#N/A</v>
      </c>
      <c r="X112" s="261" t="e">
        <f t="shared" ca="1" si="29"/>
        <v>#N/A</v>
      </c>
      <c r="Y112" s="261" t="e">
        <f t="shared" ca="1" si="29"/>
        <v>#N/A</v>
      </c>
      <c r="Z112" s="261" t="e">
        <f t="shared" ca="1" si="29"/>
        <v>#N/A</v>
      </c>
      <c r="AA112" s="261" t="e">
        <f t="shared" ca="1" si="29"/>
        <v>#N/A</v>
      </c>
      <c r="AB112" s="261" t="e">
        <f t="shared" ca="1" si="29"/>
        <v>#N/A</v>
      </c>
      <c r="AC112" s="261" t="e">
        <f t="shared" ca="1" si="29"/>
        <v>#N/A</v>
      </c>
      <c r="AD112" s="261" t="e">
        <f t="shared" ca="1" si="29"/>
        <v>#N/A</v>
      </c>
      <c r="AE112" s="261" t="e">
        <f t="shared" ca="1" si="29"/>
        <v>#N/A</v>
      </c>
      <c r="AF112" s="261" t="e">
        <f t="shared" ca="1" si="29"/>
        <v>#N/A</v>
      </c>
      <c r="AG112" s="261" t="e">
        <f t="shared" ca="1" si="29"/>
        <v>#N/A</v>
      </c>
      <c r="AH112" s="261" t="e">
        <f t="shared" ca="1" si="29"/>
        <v>#N/A</v>
      </c>
      <c r="AI112" s="261" t="e">
        <f t="shared" ca="1" si="29"/>
        <v>#N/A</v>
      </c>
      <c r="AJ112" s="261" t="e">
        <f t="shared" ca="1" si="29"/>
        <v>#N/A</v>
      </c>
      <c r="AK112" s="261" t="e">
        <f t="shared" ca="1" si="29"/>
        <v>#N/A</v>
      </c>
      <c r="AL112" s="261" t="e">
        <f t="shared" ca="1" si="29"/>
        <v>#N/A</v>
      </c>
      <c r="AM112" s="261" t="e">
        <f t="shared" ca="1" si="29"/>
        <v>#N/A</v>
      </c>
      <c r="AN112" s="261" t="e">
        <f t="shared" ca="1" si="31"/>
        <v>#N/A</v>
      </c>
      <c r="AO112" s="261" t="e">
        <f t="shared" ca="1" si="31"/>
        <v>#N/A</v>
      </c>
      <c r="AP112" s="261" t="e">
        <f t="shared" ca="1" si="31"/>
        <v>#N/A</v>
      </c>
      <c r="AQ112" s="261" t="e">
        <f t="shared" ca="1" si="31"/>
        <v>#N/A</v>
      </c>
      <c r="AR112" s="261" t="e">
        <f t="shared" ca="1" si="31"/>
        <v>#N/A</v>
      </c>
      <c r="AS112" s="274" t="e">
        <f t="shared" ca="1" si="31"/>
        <v>#N/A</v>
      </c>
      <c r="AT112" s="80"/>
      <c r="AU112" s="285" t="e">
        <f t="shared" ca="1" si="10"/>
        <v>#N/A</v>
      </c>
      <c r="AV112" s="261" t="e">
        <f t="shared" ca="1" si="10"/>
        <v>#N/A</v>
      </c>
      <c r="AW112" s="286" t="e">
        <f t="shared" ca="1" si="22"/>
        <v>#N/A</v>
      </c>
      <c r="AX112" s="287" t="e">
        <f t="shared" ca="1" si="19"/>
        <v>#N/A</v>
      </c>
      <c r="AY112" s="287" t="e">
        <f t="shared" ca="1" si="20"/>
        <v>#N/A</v>
      </c>
      <c r="AZ112" s="287" t="e">
        <f t="shared" ca="1" si="23"/>
        <v>#N/A</v>
      </c>
      <c r="BA112" s="288" t="e">
        <f t="shared" ca="1" si="24"/>
        <v>#N/A</v>
      </c>
      <c r="BB112" s="80"/>
      <c r="BC112" s="80">
        <f t="shared" si="14"/>
        <v>44</v>
      </c>
      <c r="BD112" s="280">
        <v>30</v>
      </c>
      <c r="BE112" s="289">
        <f>IF(MONTH(DATE($BE$81,$BE$82,BD112))&lt;&gt;$BE$82,"",DATE($BE$81,$BE$82,BD112))</f>
        <v>44650</v>
      </c>
      <c r="BF112" s="290" t="str">
        <f>IF(BE112="","",CHOOSE(WEEKDAY(DATE($BE$81,$BE$82,BD112),1),"일","월","화","수","목","금","토"))</f>
        <v>수</v>
      </c>
      <c r="BG112" s="283" t="e">
        <f t="shared" ca="1" si="28"/>
        <v>#REF!</v>
      </c>
      <c r="BH112" s="283" t="e">
        <f t="shared" ca="1" si="28"/>
        <v>#N/A</v>
      </c>
      <c r="BI112" s="283" t="e">
        <f t="shared" ca="1" si="28"/>
        <v>#N/A</v>
      </c>
      <c r="BJ112" s="283" t="e">
        <f t="shared" ca="1" si="28"/>
        <v>#N/A</v>
      </c>
      <c r="BK112" s="283" t="e">
        <f t="shared" ca="1" si="28"/>
        <v>#N/A</v>
      </c>
      <c r="BL112" s="283" t="e">
        <f t="shared" ca="1" si="28"/>
        <v>#N/A</v>
      </c>
      <c r="BM112" s="283" t="e">
        <f t="shared" ca="1" si="28"/>
        <v>#N/A</v>
      </c>
      <c r="BN112" s="283" t="e">
        <f t="shared" ca="1" si="28"/>
        <v>#N/A</v>
      </c>
      <c r="BO112" s="283" t="e">
        <f t="shared" ca="1" si="28"/>
        <v>#N/A</v>
      </c>
      <c r="BP112" s="283" t="e">
        <f t="shared" ca="1" si="28"/>
        <v>#N/A</v>
      </c>
      <c r="BQ112" s="283" t="e">
        <f t="shared" ca="1" si="28"/>
        <v>#N/A</v>
      </c>
      <c r="BR112" s="283" t="e">
        <f t="shared" ca="1" si="28"/>
        <v>#N/A</v>
      </c>
      <c r="BS112" s="283" t="e">
        <f t="shared" ca="1" si="28"/>
        <v>#N/A</v>
      </c>
      <c r="BT112" s="283" t="e">
        <f t="shared" ca="1" si="28"/>
        <v>#N/A</v>
      </c>
      <c r="BU112" s="283" t="e">
        <f t="shared" ca="1" si="28"/>
        <v>#N/A</v>
      </c>
      <c r="BV112" s="283" t="e">
        <f t="shared" ca="1" si="28"/>
        <v>#N/A</v>
      </c>
      <c r="BW112" s="283" t="e">
        <f t="shared" ref="BW112:CL113" ca="1" si="32">INDIRECT(ADDRESS(BW$80,$BC112,4,1))</f>
        <v>#N/A</v>
      </c>
      <c r="BX112" s="283" t="e">
        <f t="shared" ca="1" si="32"/>
        <v>#N/A</v>
      </c>
      <c r="BY112" s="283" t="e">
        <f t="shared" ca="1" si="32"/>
        <v>#N/A</v>
      </c>
      <c r="BZ112" s="283" t="e">
        <f t="shared" ca="1" si="32"/>
        <v>#N/A</v>
      </c>
      <c r="CA112" s="283" t="e">
        <f t="shared" ca="1" si="32"/>
        <v>#N/A</v>
      </c>
      <c r="CB112" s="283" t="e">
        <f t="shared" ca="1" si="32"/>
        <v>#N/A</v>
      </c>
      <c r="CC112" s="261" t="e">
        <f t="shared" ca="1" si="32"/>
        <v>#N/A</v>
      </c>
      <c r="CD112" s="261" t="e">
        <f t="shared" ca="1" si="32"/>
        <v>#N/A</v>
      </c>
      <c r="CE112" s="261" t="e">
        <f t="shared" ca="1" si="32"/>
        <v>#N/A</v>
      </c>
      <c r="CF112" s="261" t="e">
        <f t="shared" ca="1" si="32"/>
        <v>#N/A</v>
      </c>
      <c r="CG112" s="261" t="e">
        <f t="shared" ca="1" si="32"/>
        <v>#N/A</v>
      </c>
      <c r="CH112" s="261" t="e">
        <f t="shared" ca="1" si="32"/>
        <v>#N/A</v>
      </c>
      <c r="CI112" s="261" t="e">
        <f t="shared" ca="1" si="32"/>
        <v>#N/A</v>
      </c>
      <c r="CJ112" s="261" t="e">
        <f t="shared" ca="1" si="32"/>
        <v>#N/A</v>
      </c>
      <c r="CK112" s="261" t="e">
        <f t="shared" ca="1" si="32"/>
        <v>#N/A</v>
      </c>
      <c r="CL112" s="261" t="e">
        <f t="shared" ca="1" si="32"/>
        <v>#N/A</v>
      </c>
      <c r="CM112" s="261" t="e">
        <f t="shared" ref="CM112:DB113" ca="1" si="33">INDIRECT(ADDRESS(CM$80,$BC112,4,1))</f>
        <v>#N/A</v>
      </c>
      <c r="CN112" s="261" t="e">
        <f t="shared" ca="1" si="33"/>
        <v>#N/A</v>
      </c>
      <c r="CO112" s="261" t="e">
        <f t="shared" ca="1" si="33"/>
        <v>#N/A</v>
      </c>
      <c r="CP112" s="261" t="e">
        <f t="shared" ca="1" si="33"/>
        <v>#N/A</v>
      </c>
      <c r="CQ112" s="261" t="e">
        <f t="shared" ca="1" si="33"/>
        <v>#N/A</v>
      </c>
      <c r="CR112" s="261" t="e">
        <f t="shared" ca="1" si="33"/>
        <v>#N/A</v>
      </c>
      <c r="CS112" s="261" t="e">
        <f t="shared" ca="1" si="33"/>
        <v>#N/A</v>
      </c>
      <c r="CT112" s="261" t="e">
        <f t="shared" ca="1" si="33"/>
        <v>#N/A</v>
      </c>
      <c r="CU112" s="261" t="e">
        <f t="shared" ca="1" si="33"/>
        <v>#N/A</v>
      </c>
      <c r="CV112" s="261" t="e">
        <f t="shared" ca="1" si="33"/>
        <v>#N/A</v>
      </c>
      <c r="CW112" s="261" t="e">
        <f t="shared" ca="1" si="33"/>
        <v>#N/A</v>
      </c>
      <c r="CX112" s="261" t="e">
        <f t="shared" ca="1" si="33"/>
        <v>#N/A</v>
      </c>
      <c r="CY112" s="261" t="e">
        <f t="shared" ca="1" si="33"/>
        <v>#N/A</v>
      </c>
      <c r="CZ112" s="261" t="e">
        <f t="shared" ca="1" si="33"/>
        <v>#N/A</v>
      </c>
      <c r="DA112" s="261" t="e">
        <f t="shared" ca="1" si="33"/>
        <v>#N/A</v>
      </c>
      <c r="DB112" s="261" t="e">
        <f t="shared" ca="1" si="33"/>
        <v>#N/A</v>
      </c>
      <c r="DC112" s="261" t="e">
        <f t="shared" ref="DC112:DI113" ca="1" si="34">INDIRECT(ADDRESS(DC$80,$BC112,4,1))</f>
        <v>#N/A</v>
      </c>
      <c r="DD112" s="261" t="e">
        <f t="shared" ca="1" si="34"/>
        <v>#N/A</v>
      </c>
      <c r="DE112" s="261" t="e">
        <f t="shared" ca="1" si="34"/>
        <v>#N/A</v>
      </c>
      <c r="DF112" s="261" t="e">
        <f t="shared" ca="1" si="34"/>
        <v>#N/A</v>
      </c>
      <c r="DG112" s="261" t="e">
        <f t="shared" ca="1" si="34"/>
        <v>#N/A</v>
      </c>
      <c r="DH112" s="261" t="e">
        <f t="shared" ca="1" si="34"/>
        <v>#N/A</v>
      </c>
      <c r="DI112" s="274" t="e">
        <f t="shared" ca="1" si="34"/>
        <v>#N/A</v>
      </c>
    </row>
    <row r="113" spans="2:113" ht="15" customHeight="1">
      <c r="B113" s="400">
        <v>44949</v>
      </c>
      <c r="C113" s="401" t="s">
        <v>147</v>
      </c>
      <c r="M113" s="242" t="e">
        <f t="shared" ca="1" si="21"/>
        <v>#N/A</v>
      </c>
      <c r="N113" s="261" t="e">
        <f t="shared" ca="1" si="30"/>
        <v>#N/A</v>
      </c>
      <c r="O113" s="261" t="e">
        <f t="shared" ca="1" si="30"/>
        <v>#N/A</v>
      </c>
      <c r="P113" s="261" t="e">
        <f t="shared" ca="1" si="30"/>
        <v>#N/A</v>
      </c>
      <c r="Q113" s="261" t="e">
        <f t="shared" ca="1" si="30"/>
        <v>#N/A</v>
      </c>
      <c r="R113" s="261" t="e">
        <f t="shared" ca="1" si="30"/>
        <v>#N/A</v>
      </c>
      <c r="S113" s="261" t="e">
        <f t="shared" ca="1" si="30"/>
        <v>#N/A</v>
      </c>
      <c r="T113" s="261" t="e">
        <f t="shared" ca="1" si="30"/>
        <v>#N/A</v>
      </c>
      <c r="U113" s="261" t="e">
        <f t="shared" ca="1" si="30"/>
        <v>#N/A</v>
      </c>
      <c r="V113" s="261" t="e">
        <f t="shared" ca="1" si="30"/>
        <v>#N/A</v>
      </c>
      <c r="W113" s="261" t="e">
        <f t="shared" ca="1" si="30"/>
        <v>#N/A</v>
      </c>
      <c r="X113" s="261" t="e">
        <f t="shared" ca="1" si="29"/>
        <v>#N/A</v>
      </c>
      <c r="Y113" s="261" t="e">
        <f t="shared" ca="1" si="29"/>
        <v>#N/A</v>
      </c>
      <c r="Z113" s="261" t="e">
        <f t="shared" ca="1" si="29"/>
        <v>#N/A</v>
      </c>
      <c r="AA113" s="261" t="e">
        <f t="shared" ca="1" si="29"/>
        <v>#N/A</v>
      </c>
      <c r="AB113" s="261" t="e">
        <f t="shared" ca="1" si="29"/>
        <v>#N/A</v>
      </c>
      <c r="AC113" s="261" t="e">
        <f t="shared" ca="1" si="29"/>
        <v>#N/A</v>
      </c>
      <c r="AD113" s="261" t="e">
        <f t="shared" ca="1" si="29"/>
        <v>#N/A</v>
      </c>
      <c r="AE113" s="261" t="e">
        <f t="shared" ca="1" si="29"/>
        <v>#N/A</v>
      </c>
      <c r="AF113" s="261" t="e">
        <f t="shared" ca="1" si="29"/>
        <v>#N/A</v>
      </c>
      <c r="AG113" s="261" t="e">
        <f t="shared" ca="1" si="29"/>
        <v>#N/A</v>
      </c>
      <c r="AH113" s="261" t="e">
        <f t="shared" ca="1" si="29"/>
        <v>#N/A</v>
      </c>
      <c r="AI113" s="261" t="e">
        <f t="shared" ca="1" si="29"/>
        <v>#N/A</v>
      </c>
      <c r="AJ113" s="261" t="e">
        <f t="shared" ca="1" si="29"/>
        <v>#N/A</v>
      </c>
      <c r="AK113" s="261" t="e">
        <f t="shared" ca="1" si="29"/>
        <v>#N/A</v>
      </c>
      <c r="AL113" s="261" t="e">
        <f t="shared" ca="1" si="29"/>
        <v>#N/A</v>
      </c>
      <c r="AM113" s="261" t="e">
        <f t="shared" ca="1" si="29"/>
        <v>#N/A</v>
      </c>
      <c r="AN113" s="261" t="e">
        <f t="shared" ca="1" si="31"/>
        <v>#N/A</v>
      </c>
      <c r="AO113" s="261" t="e">
        <f t="shared" ca="1" si="31"/>
        <v>#N/A</v>
      </c>
      <c r="AP113" s="261" t="e">
        <f t="shared" ca="1" si="31"/>
        <v>#N/A</v>
      </c>
      <c r="AQ113" s="261" t="e">
        <f t="shared" ca="1" si="31"/>
        <v>#N/A</v>
      </c>
      <c r="AR113" s="261" t="e">
        <f t="shared" ca="1" si="31"/>
        <v>#N/A</v>
      </c>
      <c r="AS113" s="274" t="e">
        <f t="shared" ca="1" si="31"/>
        <v>#N/A</v>
      </c>
      <c r="AT113" s="80"/>
      <c r="AU113" s="285" t="e">
        <f t="shared" ca="1" si="10"/>
        <v>#N/A</v>
      </c>
      <c r="AV113" s="261" t="e">
        <f t="shared" ca="1" si="10"/>
        <v>#N/A</v>
      </c>
      <c r="AW113" s="286" t="e">
        <f t="shared" ca="1" si="22"/>
        <v>#N/A</v>
      </c>
      <c r="AX113" s="287" t="e">
        <f t="shared" ca="1" si="19"/>
        <v>#N/A</v>
      </c>
      <c r="AY113" s="287" t="e">
        <f t="shared" ca="1" si="20"/>
        <v>#N/A</v>
      </c>
      <c r="AZ113" s="287" t="e">
        <f t="shared" ca="1" si="23"/>
        <v>#N/A</v>
      </c>
      <c r="BA113" s="288" t="e">
        <f t="shared" ca="1" si="24"/>
        <v>#N/A</v>
      </c>
      <c r="BB113" s="80"/>
      <c r="BC113" s="80">
        <f t="shared" si="14"/>
        <v>45</v>
      </c>
      <c r="BD113" s="280">
        <v>31</v>
      </c>
      <c r="BE113" s="292">
        <f>IF(MONTH(DATE($BE$81,$BE$82,BD113))&lt;&gt;$BE$82,"",DATE($BE$81,$BE$82,BD113))</f>
        <v>44651</v>
      </c>
      <c r="BF113" s="293" t="str">
        <f>IF(BE113="","",CHOOSE(WEEKDAY(DATE($BE$81,$BE$82,BD113),1),"일","월","화","수","목","금","토"))</f>
        <v>목</v>
      </c>
      <c r="BG113" s="294" t="e">
        <f t="shared" ca="1" si="28"/>
        <v>#REF!</v>
      </c>
      <c r="BH113" s="294" t="e">
        <f t="shared" ca="1" si="28"/>
        <v>#N/A</v>
      </c>
      <c r="BI113" s="294" t="e">
        <f t="shared" ca="1" si="28"/>
        <v>#N/A</v>
      </c>
      <c r="BJ113" s="294" t="e">
        <f t="shared" ca="1" si="28"/>
        <v>#N/A</v>
      </c>
      <c r="BK113" s="294" t="e">
        <f t="shared" ca="1" si="28"/>
        <v>#N/A</v>
      </c>
      <c r="BL113" s="294" t="e">
        <f t="shared" ca="1" si="28"/>
        <v>#N/A</v>
      </c>
      <c r="BM113" s="294" t="e">
        <f t="shared" ca="1" si="28"/>
        <v>#N/A</v>
      </c>
      <c r="BN113" s="294" t="e">
        <f t="shared" ca="1" si="28"/>
        <v>#N/A</v>
      </c>
      <c r="BO113" s="294" t="e">
        <f t="shared" ca="1" si="28"/>
        <v>#N/A</v>
      </c>
      <c r="BP113" s="294" t="e">
        <f t="shared" ca="1" si="28"/>
        <v>#N/A</v>
      </c>
      <c r="BQ113" s="294" t="e">
        <f t="shared" ca="1" si="28"/>
        <v>#N/A</v>
      </c>
      <c r="BR113" s="294" t="e">
        <f t="shared" ca="1" si="28"/>
        <v>#N/A</v>
      </c>
      <c r="BS113" s="294" t="e">
        <f t="shared" ca="1" si="28"/>
        <v>#N/A</v>
      </c>
      <c r="BT113" s="294" t="e">
        <f t="shared" ca="1" si="28"/>
        <v>#N/A</v>
      </c>
      <c r="BU113" s="294" t="e">
        <f t="shared" ca="1" si="28"/>
        <v>#N/A</v>
      </c>
      <c r="BV113" s="294" t="e">
        <f t="shared" ref="BV113" ca="1" si="35">INDIRECT(ADDRESS(BV$80,$BC113,4,1))</f>
        <v>#N/A</v>
      </c>
      <c r="BW113" s="294" t="e">
        <f t="shared" ca="1" si="32"/>
        <v>#N/A</v>
      </c>
      <c r="BX113" s="294" t="e">
        <f t="shared" ca="1" si="32"/>
        <v>#N/A</v>
      </c>
      <c r="BY113" s="294" t="e">
        <f t="shared" ca="1" si="32"/>
        <v>#N/A</v>
      </c>
      <c r="BZ113" s="294" t="e">
        <f t="shared" ca="1" si="32"/>
        <v>#N/A</v>
      </c>
      <c r="CA113" s="294" t="e">
        <f t="shared" ca="1" si="32"/>
        <v>#N/A</v>
      </c>
      <c r="CB113" s="294" t="e">
        <f t="shared" ca="1" si="32"/>
        <v>#N/A</v>
      </c>
      <c r="CC113" s="294" t="e">
        <f t="shared" ca="1" si="32"/>
        <v>#N/A</v>
      </c>
      <c r="CD113" s="294" t="e">
        <f t="shared" ca="1" si="32"/>
        <v>#N/A</v>
      </c>
      <c r="CE113" s="294" t="e">
        <f t="shared" ca="1" si="32"/>
        <v>#N/A</v>
      </c>
      <c r="CF113" s="294" t="e">
        <f t="shared" ca="1" si="32"/>
        <v>#N/A</v>
      </c>
      <c r="CG113" s="294" t="e">
        <f t="shared" ca="1" si="32"/>
        <v>#N/A</v>
      </c>
      <c r="CH113" s="294" t="e">
        <f t="shared" ca="1" si="32"/>
        <v>#N/A</v>
      </c>
      <c r="CI113" s="294" t="e">
        <f t="shared" ca="1" si="32"/>
        <v>#N/A</v>
      </c>
      <c r="CJ113" s="294" t="e">
        <f t="shared" ca="1" si="32"/>
        <v>#N/A</v>
      </c>
      <c r="CK113" s="294" t="e">
        <f t="shared" ca="1" si="32"/>
        <v>#N/A</v>
      </c>
      <c r="CL113" s="294" t="e">
        <f t="shared" ca="1" si="32"/>
        <v>#N/A</v>
      </c>
      <c r="CM113" s="294" t="e">
        <f t="shared" ca="1" si="33"/>
        <v>#N/A</v>
      </c>
      <c r="CN113" s="294" t="e">
        <f t="shared" ca="1" si="33"/>
        <v>#N/A</v>
      </c>
      <c r="CO113" s="294" t="e">
        <f t="shared" ca="1" si="33"/>
        <v>#N/A</v>
      </c>
      <c r="CP113" s="294" t="e">
        <f t="shared" ca="1" si="33"/>
        <v>#N/A</v>
      </c>
      <c r="CQ113" s="294" t="e">
        <f t="shared" ca="1" si="33"/>
        <v>#N/A</v>
      </c>
      <c r="CR113" s="294" t="e">
        <f t="shared" ca="1" si="33"/>
        <v>#N/A</v>
      </c>
      <c r="CS113" s="294" t="e">
        <f t="shared" ca="1" si="33"/>
        <v>#N/A</v>
      </c>
      <c r="CT113" s="294" t="e">
        <f t="shared" ca="1" si="33"/>
        <v>#N/A</v>
      </c>
      <c r="CU113" s="294" t="e">
        <f t="shared" ca="1" si="33"/>
        <v>#N/A</v>
      </c>
      <c r="CV113" s="294" t="e">
        <f t="shared" ca="1" si="33"/>
        <v>#N/A</v>
      </c>
      <c r="CW113" s="294" t="e">
        <f t="shared" ca="1" si="33"/>
        <v>#N/A</v>
      </c>
      <c r="CX113" s="294" t="e">
        <f t="shared" ca="1" si="33"/>
        <v>#N/A</v>
      </c>
      <c r="CY113" s="294" t="e">
        <f t="shared" ca="1" si="33"/>
        <v>#N/A</v>
      </c>
      <c r="CZ113" s="294" t="e">
        <f t="shared" ca="1" si="33"/>
        <v>#N/A</v>
      </c>
      <c r="DA113" s="294" t="e">
        <f t="shared" ca="1" si="33"/>
        <v>#N/A</v>
      </c>
      <c r="DB113" s="294" t="e">
        <f t="shared" ca="1" si="33"/>
        <v>#N/A</v>
      </c>
      <c r="DC113" s="294" t="e">
        <f t="shared" ca="1" si="34"/>
        <v>#N/A</v>
      </c>
      <c r="DD113" s="294" t="e">
        <f t="shared" ca="1" si="34"/>
        <v>#N/A</v>
      </c>
      <c r="DE113" s="294" t="e">
        <f t="shared" ca="1" si="34"/>
        <v>#N/A</v>
      </c>
      <c r="DF113" s="294" t="e">
        <f t="shared" ca="1" si="34"/>
        <v>#N/A</v>
      </c>
      <c r="DG113" s="294" t="e">
        <f t="shared" ca="1" si="34"/>
        <v>#N/A</v>
      </c>
      <c r="DH113" s="294" t="e">
        <f t="shared" ca="1" si="34"/>
        <v>#N/A</v>
      </c>
      <c r="DI113" s="295" t="e">
        <f t="shared" ca="1" si="34"/>
        <v>#N/A</v>
      </c>
    </row>
    <row r="114" spans="2:113" ht="15" customHeight="1">
      <c r="B114" s="400">
        <v>45073</v>
      </c>
      <c r="C114" s="401" t="s">
        <v>148</v>
      </c>
      <c r="M114" s="242" t="e">
        <f t="shared" ca="1" si="21"/>
        <v>#N/A</v>
      </c>
      <c r="N114" s="261" t="e">
        <f t="shared" ca="1" si="30"/>
        <v>#N/A</v>
      </c>
      <c r="O114" s="261" t="e">
        <f t="shared" ca="1" si="30"/>
        <v>#N/A</v>
      </c>
      <c r="P114" s="261" t="e">
        <f t="shared" ca="1" si="30"/>
        <v>#N/A</v>
      </c>
      <c r="Q114" s="261" t="e">
        <f t="shared" ca="1" si="30"/>
        <v>#N/A</v>
      </c>
      <c r="R114" s="261" t="e">
        <f t="shared" ca="1" si="30"/>
        <v>#N/A</v>
      </c>
      <c r="S114" s="261" t="e">
        <f t="shared" ca="1" si="30"/>
        <v>#N/A</v>
      </c>
      <c r="T114" s="261" t="e">
        <f t="shared" ca="1" si="30"/>
        <v>#N/A</v>
      </c>
      <c r="U114" s="261" t="e">
        <f t="shared" ca="1" si="30"/>
        <v>#N/A</v>
      </c>
      <c r="V114" s="261" t="e">
        <f t="shared" ca="1" si="30"/>
        <v>#N/A</v>
      </c>
      <c r="W114" s="261" t="e">
        <f t="shared" ca="1" si="30"/>
        <v>#N/A</v>
      </c>
      <c r="X114" s="261" t="e">
        <f t="shared" ca="1" si="29"/>
        <v>#N/A</v>
      </c>
      <c r="Y114" s="261" t="e">
        <f t="shared" ca="1" si="29"/>
        <v>#N/A</v>
      </c>
      <c r="Z114" s="261" t="e">
        <f t="shared" ca="1" si="29"/>
        <v>#N/A</v>
      </c>
      <c r="AA114" s="261" t="e">
        <f t="shared" ca="1" si="29"/>
        <v>#N/A</v>
      </c>
      <c r="AB114" s="261" t="e">
        <f t="shared" ca="1" si="29"/>
        <v>#N/A</v>
      </c>
      <c r="AC114" s="261" t="e">
        <f t="shared" ca="1" si="29"/>
        <v>#N/A</v>
      </c>
      <c r="AD114" s="261" t="e">
        <f t="shared" ca="1" si="29"/>
        <v>#N/A</v>
      </c>
      <c r="AE114" s="261" t="e">
        <f t="shared" ca="1" si="29"/>
        <v>#N/A</v>
      </c>
      <c r="AF114" s="261" t="e">
        <f t="shared" ca="1" si="29"/>
        <v>#N/A</v>
      </c>
      <c r="AG114" s="261" t="e">
        <f t="shared" ca="1" si="29"/>
        <v>#N/A</v>
      </c>
      <c r="AH114" s="261" t="e">
        <f t="shared" ca="1" si="29"/>
        <v>#N/A</v>
      </c>
      <c r="AI114" s="261" t="e">
        <f t="shared" ca="1" si="29"/>
        <v>#N/A</v>
      </c>
      <c r="AJ114" s="261" t="e">
        <f t="shared" ca="1" si="29"/>
        <v>#N/A</v>
      </c>
      <c r="AK114" s="261" t="e">
        <f t="shared" ca="1" si="29"/>
        <v>#N/A</v>
      </c>
      <c r="AL114" s="261" t="e">
        <f t="shared" ca="1" si="29"/>
        <v>#N/A</v>
      </c>
      <c r="AM114" s="261" t="e">
        <f t="shared" ca="1" si="29"/>
        <v>#N/A</v>
      </c>
      <c r="AN114" s="261" t="e">
        <f t="shared" ca="1" si="31"/>
        <v>#N/A</v>
      </c>
      <c r="AO114" s="261" t="e">
        <f t="shared" ca="1" si="31"/>
        <v>#N/A</v>
      </c>
      <c r="AP114" s="261" t="e">
        <f t="shared" ca="1" si="31"/>
        <v>#N/A</v>
      </c>
      <c r="AQ114" s="261" t="e">
        <f t="shared" ca="1" si="31"/>
        <v>#N/A</v>
      </c>
      <c r="AR114" s="261" t="e">
        <f t="shared" ca="1" si="31"/>
        <v>#N/A</v>
      </c>
      <c r="AS114" s="274" t="e">
        <f t="shared" ca="1" si="31"/>
        <v>#N/A</v>
      </c>
      <c r="AT114" s="80"/>
      <c r="AU114" s="285" t="e">
        <f t="shared" ref="AU114:AV137" ca="1" si="36">M114</f>
        <v>#N/A</v>
      </c>
      <c r="AV114" s="261" t="e">
        <f t="shared" ca="1" si="36"/>
        <v>#N/A</v>
      </c>
      <c r="AW114" s="286" t="e">
        <f t="shared" ca="1" si="22"/>
        <v>#N/A</v>
      </c>
      <c r="AX114" s="287" t="e">
        <f t="shared" ca="1" si="19"/>
        <v>#N/A</v>
      </c>
      <c r="AY114" s="287" t="e">
        <f t="shared" ca="1" si="20"/>
        <v>#N/A</v>
      </c>
      <c r="AZ114" s="287" t="e">
        <f t="shared" ca="1" si="23"/>
        <v>#N/A</v>
      </c>
      <c r="BA114" s="288" t="e">
        <f t="shared" ca="1" si="24"/>
        <v>#N/A</v>
      </c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</row>
    <row r="115" spans="2:113" ht="15" customHeight="1">
      <c r="B115" s="400">
        <v>45197</v>
      </c>
      <c r="C115" s="401" t="s">
        <v>149</v>
      </c>
      <c r="M115" s="242" t="e">
        <f t="shared" ca="1" si="21"/>
        <v>#N/A</v>
      </c>
      <c r="N115" s="261" t="e">
        <f t="shared" ca="1" si="30"/>
        <v>#N/A</v>
      </c>
      <c r="O115" s="261" t="e">
        <f t="shared" ca="1" si="30"/>
        <v>#N/A</v>
      </c>
      <c r="P115" s="261" t="e">
        <f t="shared" ca="1" si="30"/>
        <v>#N/A</v>
      </c>
      <c r="Q115" s="261" t="e">
        <f t="shared" ca="1" si="30"/>
        <v>#N/A</v>
      </c>
      <c r="R115" s="261" t="e">
        <f t="shared" ca="1" si="30"/>
        <v>#N/A</v>
      </c>
      <c r="S115" s="261" t="e">
        <f t="shared" ca="1" si="30"/>
        <v>#N/A</v>
      </c>
      <c r="T115" s="261" t="e">
        <f t="shared" ca="1" si="30"/>
        <v>#N/A</v>
      </c>
      <c r="U115" s="261" t="e">
        <f t="shared" ca="1" si="30"/>
        <v>#N/A</v>
      </c>
      <c r="V115" s="261" t="e">
        <f t="shared" ca="1" si="30"/>
        <v>#N/A</v>
      </c>
      <c r="W115" s="261" t="e">
        <f t="shared" ca="1" si="30"/>
        <v>#N/A</v>
      </c>
      <c r="X115" s="261" t="e">
        <f t="shared" ca="1" si="30"/>
        <v>#N/A</v>
      </c>
      <c r="Y115" s="261" t="e">
        <f t="shared" ca="1" si="30"/>
        <v>#N/A</v>
      </c>
      <c r="Z115" s="261" t="e">
        <f t="shared" ca="1" si="30"/>
        <v>#N/A</v>
      </c>
      <c r="AA115" s="261" t="e">
        <f t="shared" ca="1" si="30"/>
        <v>#N/A</v>
      </c>
      <c r="AB115" s="261" t="e">
        <f t="shared" ca="1" si="30"/>
        <v>#N/A</v>
      </c>
      <c r="AC115" s="261" t="e">
        <f t="shared" ca="1" si="30"/>
        <v>#N/A</v>
      </c>
      <c r="AD115" s="261" t="e">
        <f t="shared" ref="AD115:AS130" ca="1" si="37">IF(ROW()-ROW(AD$82)&lt;=HLOOKUP($M115,$N$74:$AM$76,3,FALSE),INDIRECT($M115&amp;"!"&amp;ADDRESS(ROW()-HLOOKUP($M115,$N$74:$AM$76,3,FALSE)+HLOOKUP($M115,$N$74:$AM$76,2,FALSE),COLUMN(),4)))</f>
        <v>#N/A</v>
      </c>
      <c r="AE115" s="261" t="e">
        <f t="shared" ca="1" si="37"/>
        <v>#N/A</v>
      </c>
      <c r="AF115" s="261" t="e">
        <f t="shared" ca="1" si="37"/>
        <v>#N/A</v>
      </c>
      <c r="AG115" s="261" t="e">
        <f t="shared" ca="1" si="37"/>
        <v>#N/A</v>
      </c>
      <c r="AH115" s="261" t="e">
        <f t="shared" ca="1" si="37"/>
        <v>#N/A</v>
      </c>
      <c r="AI115" s="261" t="e">
        <f t="shared" ca="1" si="37"/>
        <v>#N/A</v>
      </c>
      <c r="AJ115" s="261" t="e">
        <f t="shared" ca="1" si="37"/>
        <v>#N/A</v>
      </c>
      <c r="AK115" s="261" t="e">
        <f t="shared" ca="1" si="37"/>
        <v>#N/A</v>
      </c>
      <c r="AL115" s="261" t="e">
        <f t="shared" ca="1" si="37"/>
        <v>#N/A</v>
      </c>
      <c r="AM115" s="261" t="e">
        <f t="shared" ca="1" si="37"/>
        <v>#N/A</v>
      </c>
      <c r="AN115" s="261" t="e">
        <f t="shared" ca="1" si="37"/>
        <v>#N/A</v>
      </c>
      <c r="AO115" s="261" t="e">
        <f t="shared" ca="1" si="37"/>
        <v>#N/A</v>
      </c>
      <c r="AP115" s="261" t="e">
        <f t="shared" ca="1" si="37"/>
        <v>#N/A</v>
      </c>
      <c r="AQ115" s="261" t="e">
        <f t="shared" ca="1" si="37"/>
        <v>#N/A</v>
      </c>
      <c r="AR115" s="261" t="e">
        <f t="shared" ca="1" si="37"/>
        <v>#N/A</v>
      </c>
      <c r="AS115" s="274" t="e">
        <f t="shared" ca="1" si="37"/>
        <v>#N/A</v>
      </c>
      <c r="AT115" s="80"/>
      <c r="AU115" s="285" t="e">
        <f t="shared" ca="1" si="36"/>
        <v>#N/A</v>
      </c>
      <c r="AV115" s="261" t="e">
        <f t="shared" ca="1" si="36"/>
        <v>#N/A</v>
      </c>
      <c r="AW115" s="286" t="e">
        <f t="shared" ca="1" si="22"/>
        <v>#N/A</v>
      </c>
      <c r="AX115" s="287" t="e">
        <f t="shared" ca="1" si="19"/>
        <v>#N/A</v>
      </c>
      <c r="AY115" s="287" t="e">
        <f t="shared" ca="1" si="20"/>
        <v>#N/A</v>
      </c>
      <c r="AZ115" s="287" t="e">
        <f t="shared" ca="1" si="23"/>
        <v>#N/A</v>
      </c>
      <c r="BA115" s="288" t="e">
        <f t="shared" ca="1" si="24"/>
        <v>#N/A</v>
      </c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</row>
    <row r="116" spans="2:113" ht="15" customHeight="1">
      <c r="B116" s="400">
        <v>45198</v>
      </c>
      <c r="C116" s="401" t="s">
        <v>149</v>
      </c>
      <c r="M116" s="242" t="e">
        <f t="shared" ca="1" si="21"/>
        <v>#N/A</v>
      </c>
      <c r="N116" s="261" t="e">
        <f t="shared" ref="N116:AC131" ca="1" si="38">IF(ROW()-ROW(N$82)&lt;=HLOOKUP($M116,$N$74:$AM$76,3,FALSE),INDIRECT($M116&amp;"!"&amp;ADDRESS(ROW()-HLOOKUP($M116,$N$74:$AM$76,3,FALSE)+HLOOKUP($M116,$N$74:$AM$76,2,FALSE),COLUMN(),4)))</f>
        <v>#N/A</v>
      </c>
      <c r="O116" s="261" t="e">
        <f t="shared" ca="1" si="38"/>
        <v>#N/A</v>
      </c>
      <c r="P116" s="261" t="e">
        <f t="shared" ca="1" si="38"/>
        <v>#N/A</v>
      </c>
      <c r="Q116" s="261" t="e">
        <f t="shared" ca="1" si="38"/>
        <v>#N/A</v>
      </c>
      <c r="R116" s="261" t="e">
        <f t="shared" ca="1" si="38"/>
        <v>#N/A</v>
      </c>
      <c r="S116" s="261" t="e">
        <f t="shared" ca="1" si="38"/>
        <v>#N/A</v>
      </c>
      <c r="T116" s="261" t="e">
        <f t="shared" ca="1" si="38"/>
        <v>#N/A</v>
      </c>
      <c r="U116" s="261" t="e">
        <f t="shared" ca="1" si="38"/>
        <v>#N/A</v>
      </c>
      <c r="V116" s="261" t="e">
        <f t="shared" ca="1" si="38"/>
        <v>#N/A</v>
      </c>
      <c r="W116" s="261" t="e">
        <f t="shared" ca="1" si="38"/>
        <v>#N/A</v>
      </c>
      <c r="X116" s="261" t="e">
        <f t="shared" ca="1" si="38"/>
        <v>#N/A</v>
      </c>
      <c r="Y116" s="261" t="e">
        <f t="shared" ca="1" si="38"/>
        <v>#N/A</v>
      </c>
      <c r="Z116" s="261" t="e">
        <f t="shared" ca="1" si="38"/>
        <v>#N/A</v>
      </c>
      <c r="AA116" s="261" t="e">
        <f t="shared" ca="1" si="38"/>
        <v>#N/A</v>
      </c>
      <c r="AB116" s="261" t="e">
        <f t="shared" ca="1" si="38"/>
        <v>#N/A</v>
      </c>
      <c r="AC116" s="261" t="e">
        <f t="shared" ca="1" si="38"/>
        <v>#N/A</v>
      </c>
      <c r="AD116" s="261" t="e">
        <f t="shared" ca="1" si="37"/>
        <v>#N/A</v>
      </c>
      <c r="AE116" s="261" t="e">
        <f t="shared" ca="1" si="37"/>
        <v>#N/A</v>
      </c>
      <c r="AF116" s="261" t="e">
        <f t="shared" ca="1" si="37"/>
        <v>#N/A</v>
      </c>
      <c r="AG116" s="261" t="e">
        <f t="shared" ca="1" si="37"/>
        <v>#N/A</v>
      </c>
      <c r="AH116" s="261" t="e">
        <f t="shared" ca="1" si="37"/>
        <v>#N/A</v>
      </c>
      <c r="AI116" s="261" t="e">
        <f t="shared" ca="1" si="37"/>
        <v>#N/A</v>
      </c>
      <c r="AJ116" s="261" t="e">
        <f t="shared" ca="1" si="37"/>
        <v>#N/A</v>
      </c>
      <c r="AK116" s="261" t="e">
        <f t="shared" ca="1" si="37"/>
        <v>#N/A</v>
      </c>
      <c r="AL116" s="261" t="e">
        <f t="shared" ca="1" si="37"/>
        <v>#N/A</v>
      </c>
      <c r="AM116" s="261" t="e">
        <f t="shared" ca="1" si="37"/>
        <v>#N/A</v>
      </c>
      <c r="AN116" s="261" t="e">
        <f t="shared" ca="1" si="37"/>
        <v>#N/A</v>
      </c>
      <c r="AO116" s="261" t="e">
        <f t="shared" ca="1" si="37"/>
        <v>#N/A</v>
      </c>
      <c r="AP116" s="261" t="e">
        <f t="shared" ca="1" si="37"/>
        <v>#N/A</v>
      </c>
      <c r="AQ116" s="261" t="e">
        <f t="shared" ca="1" si="37"/>
        <v>#N/A</v>
      </c>
      <c r="AR116" s="261" t="e">
        <f t="shared" ca="1" si="37"/>
        <v>#N/A</v>
      </c>
      <c r="AS116" s="274" t="e">
        <f t="shared" ca="1" si="37"/>
        <v>#N/A</v>
      </c>
      <c r="AT116" s="80"/>
      <c r="AU116" s="285" t="e">
        <f t="shared" ca="1" si="36"/>
        <v>#N/A</v>
      </c>
      <c r="AV116" s="261" t="e">
        <f t="shared" ca="1" si="36"/>
        <v>#N/A</v>
      </c>
      <c r="AW116" s="286" t="e">
        <f t="shared" ca="1" si="22"/>
        <v>#N/A</v>
      </c>
      <c r="AX116" s="287" t="e">
        <f t="shared" ca="1" si="19"/>
        <v>#N/A</v>
      </c>
      <c r="AY116" s="287" t="e">
        <f t="shared" ca="1" si="20"/>
        <v>#N/A</v>
      </c>
      <c r="AZ116" s="287" t="e">
        <f t="shared" ca="1" si="23"/>
        <v>#N/A</v>
      </c>
      <c r="BA116" s="288" t="e">
        <f t="shared" ca="1" si="24"/>
        <v>#N/A</v>
      </c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</row>
    <row r="117" spans="2:113" ht="15" customHeight="1">
      <c r="B117" s="400">
        <v>45199</v>
      </c>
      <c r="C117" s="401" t="s">
        <v>149</v>
      </c>
      <c r="M117" s="242" t="e">
        <f t="shared" ca="1" si="21"/>
        <v>#N/A</v>
      </c>
      <c r="N117" s="261" t="e">
        <f t="shared" ca="1" si="38"/>
        <v>#N/A</v>
      </c>
      <c r="O117" s="261" t="e">
        <f t="shared" ca="1" si="38"/>
        <v>#N/A</v>
      </c>
      <c r="P117" s="261" t="e">
        <f t="shared" ca="1" si="38"/>
        <v>#N/A</v>
      </c>
      <c r="Q117" s="261" t="e">
        <f t="shared" ca="1" si="38"/>
        <v>#N/A</v>
      </c>
      <c r="R117" s="261" t="e">
        <f t="shared" ca="1" si="38"/>
        <v>#N/A</v>
      </c>
      <c r="S117" s="261" t="e">
        <f t="shared" ca="1" si="38"/>
        <v>#N/A</v>
      </c>
      <c r="T117" s="261" t="e">
        <f t="shared" ca="1" si="38"/>
        <v>#N/A</v>
      </c>
      <c r="U117" s="261" t="e">
        <f t="shared" ca="1" si="38"/>
        <v>#N/A</v>
      </c>
      <c r="V117" s="261" t="e">
        <f t="shared" ca="1" si="38"/>
        <v>#N/A</v>
      </c>
      <c r="W117" s="261" t="e">
        <f t="shared" ca="1" si="38"/>
        <v>#N/A</v>
      </c>
      <c r="X117" s="261" t="e">
        <f t="shared" ca="1" si="38"/>
        <v>#N/A</v>
      </c>
      <c r="Y117" s="261" t="e">
        <f t="shared" ca="1" si="38"/>
        <v>#N/A</v>
      </c>
      <c r="Z117" s="261" t="e">
        <f t="shared" ca="1" si="38"/>
        <v>#N/A</v>
      </c>
      <c r="AA117" s="261" t="e">
        <f t="shared" ca="1" si="38"/>
        <v>#N/A</v>
      </c>
      <c r="AB117" s="261" t="e">
        <f t="shared" ca="1" si="38"/>
        <v>#N/A</v>
      </c>
      <c r="AC117" s="261" t="e">
        <f t="shared" ca="1" si="38"/>
        <v>#N/A</v>
      </c>
      <c r="AD117" s="261" t="e">
        <f t="shared" ca="1" si="37"/>
        <v>#N/A</v>
      </c>
      <c r="AE117" s="261" t="e">
        <f t="shared" ca="1" si="37"/>
        <v>#N/A</v>
      </c>
      <c r="AF117" s="261" t="e">
        <f t="shared" ca="1" si="37"/>
        <v>#N/A</v>
      </c>
      <c r="AG117" s="261" t="e">
        <f t="shared" ca="1" si="37"/>
        <v>#N/A</v>
      </c>
      <c r="AH117" s="261" t="e">
        <f t="shared" ca="1" si="37"/>
        <v>#N/A</v>
      </c>
      <c r="AI117" s="261" t="e">
        <f t="shared" ca="1" si="37"/>
        <v>#N/A</v>
      </c>
      <c r="AJ117" s="261" t="e">
        <f t="shared" ca="1" si="37"/>
        <v>#N/A</v>
      </c>
      <c r="AK117" s="261" t="e">
        <f t="shared" ca="1" si="37"/>
        <v>#N/A</v>
      </c>
      <c r="AL117" s="261" t="e">
        <f t="shared" ca="1" si="37"/>
        <v>#N/A</v>
      </c>
      <c r="AM117" s="261" t="e">
        <f t="shared" ca="1" si="37"/>
        <v>#N/A</v>
      </c>
      <c r="AN117" s="261" t="e">
        <f t="shared" ca="1" si="37"/>
        <v>#N/A</v>
      </c>
      <c r="AO117" s="261" t="e">
        <f t="shared" ca="1" si="37"/>
        <v>#N/A</v>
      </c>
      <c r="AP117" s="261" t="e">
        <f t="shared" ca="1" si="37"/>
        <v>#N/A</v>
      </c>
      <c r="AQ117" s="261" t="e">
        <f t="shared" ca="1" si="37"/>
        <v>#N/A</v>
      </c>
      <c r="AR117" s="261" t="e">
        <f t="shared" ca="1" si="37"/>
        <v>#N/A</v>
      </c>
      <c r="AS117" s="274" t="e">
        <f t="shared" ca="1" si="37"/>
        <v>#N/A</v>
      </c>
      <c r="AT117" s="80"/>
      <c r="AU117" s="285" t="e">
        <f t="shared" ca="1" si="36"/>
        <v>#N/A</v>
      </c>
      <c r="AV117" s="261" t="e">
        <f t="shared" ca="1" si="36"/>
        <v>#N/A</v>
      </c>
      <c r="AW117" s="286" t="e">
        <f t="shared" ca="1" si="22"/>
        <v>#N/A</v>
      </c>
      <c r="AX117" s="287" t="e">
        <f t="shared" ca="1" si="19"/>
        <v>#N/A</v>
      </c>
      <c r="AY117" s="287" t="e">
        <f t="shared" ca="1" si="20"/>
        <v>#N/A</v>
      </c>
      <c r="AZ117" s="287" t="e">
        <f t="shared" ca="1" si="23"/>
        <v>#N/A</v>
      </c>
      <c r="BA117" s="288" t="e">
        <f t="shared" ca="1" si="24"/>
        <v>#N/A</v>
      </c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</row>
    <row r="118" spans="2:113" ht="15" customHeight="1">
      <c r="B118" s="400">
        <v>45331</v>
      </c>
      <c r="C118" s="401" t="s">
        <v>147</v>
      </c>
      <c r="M118" s="242" t="e">
        <f t="shared" ca="1" si="21"/>
        <v>#N/A</v>
      </c>
      <c r="N118" s="261" t="e">
        <f t="shared" ca="1" si="38"/>
        <v>#N/A</v>
      </c>
      <c r="O118" s="261" t="e">
        <f t="shared" ca="1" si="38"/>
        <v>#N/A</v>
      </c>
      <c r="P118" s="261" t="e">
        <f t="shared" ca="1" si="38"/>
        <v>#N/A</v>
      </c>
      <c r="Q118" s="261" t="e">
        <f t="shared" ca="1" si="38"/>
        <v>#N/A</v>
      </c>
      <c r="R118" s="261" t="e">
        <f t="shared" ca="1" si="38"/>
        <v>#N/A</v>
      </c>
      <c r="S118" s="261" t="e">
        <f t="shared" ca="1" si="38"/>
        <v>#N/A</v>
      </c>
      <c r="T118" s="261" t="e">
        <f t="shared" ca="1" si="38"/>
        <v>#N/A</v>
      </c>
      <c r="U118" s="261" t="e">
        <f t="shared" ca="1" si="38"/>
        <v>#N/A</v>
      </c>
      <c r="V118" s="261" t="e">
        <f t="shared" ca="1" si="38"/>
        <v>#N/A</v>
      </c>
      <c r="W118" s="261" t="e">
        <f t="shared" ca="1" si="38"/>
        <v>#N/A</v>
      </c>
      <c r="X118" s="261" t="e">
        <f t="shared" ca="1" si="38"/>
        <v>#N/A</v>
      </c>
      <c r="Y118" s="261" t="e">
        <f t="shared" ca="1" si="38"/>
        <v>#N/A</v>
      </c>
      <c r="Z118" s="261" t="e">
        <f t="shared" ca="1" si="38"/>
        <v>#N/A</v>
      </c>
      <c r="AA118" s="261" t="e">
        <f t="shared" ca="1" si="38"/>
        <v>#N/A</v>
      </c>
      <c r="AB118" s="261" t="e">
        <f t="shared" ca="1" si="38"/>
        <v>#N/A</v>
      </c>
      <c r="AC118" s="261" t="e">
        <f t="shared" ca="1" si="38"/>
        <v>#N/A</v>
      </c>
      <c r="AD118" s="261" t="e">
        <f t="shared" ca="1" si="37"/>
        <v>#N/A</v>
      </c>
      <c r="AE118" s="261" t="e">
        <f t="shared" ca="1" si="37"/>
        <v>#N/A</v>
      </c>
      <c r="AF118" s="261" t="e">
        <f t="shared" ca="1" si="37"/>
        <v>#N/A</v>
      </c>
      <c r="AG118" s="261" t="e">
        <f t="shared" ca="1" si="37"/>
        <v>#N/A</v>
      </c>
      <c r="AH118" s="261" t="e">
        <f t="shared" ca="1" si="37"/>
        <v>#N/A</v>
      </c>
      <c r="AI118" s="261" t="e">
        <f t="shared" ca="1" si="37"/>
        <v>#N/A</v>
      </c>
      <c r="AJ118" s="261" t="e">
        <f t="shared" ca="1" si="37"/>
        <v>#N/A</v>
      </c>
      <c r="AK118" s="261" t="e">
        <f t="shared" ca="1" si="37"/>
        <v>#N/A</v>
      </c>
      <c r="AL118" s="261" t="e">
        <f t="shared" ca="1" si="37"/>
        <v>#N/A</v>
      </c>
      <c r="AM118" s="261" t="e">
        <f t="shared" ca="1" si="37"/>
        <v>#N/A</v>
      </c>
      <c r="AN118" s="261" t="e">
        <f t="shared" ca="1" si="37"/>
        <v>#N/A</v>
      </c>
      <c r="AO118" s="261" t="e">
        <f t="shared" ca="1" si="37"/>
        <v>#N/A</v>
      </c>
      <c r="AP118" s="261" t="e">
        <f t="shared" ca="1" si="37"/>
        <v>#N/A</v>
      </c>
      <c r="AQ118" s="261" t="e">
        <f t="shared" ca="1" si="37"/>
        <v>#N/A</v>
      </c>
      <c r="AR118" s="261" t="e">
        <f t="shared" ca="1" si="37"/>
        <v>#N/A</v>
      </c>
      <c r="AS118" s="274" t="e">
        <f t="shared" ca="1" si="37"/>
        <v>#N/A</v>
      </c>
      <c r="AT118" s="80"/>
      <c r="AU118" s="285" t="e">
        <f t="shared" ca="1" si="36"/>
        <v>#N/A</v>
      </c>
      <c r="AV118" s="261" t="e">
        <f t="shared" ca="1" si="36"/>
        <v>#N/A</v>
      </c>
      <c r="AW118" s="286" t="e">
        <f t="shared" ca="1" si="22"/>
        <v>#N/A</v>
      </c>
      <c r="AX118" s="287" t="e">
        <f t="shared" ca="1" si="19"/>
        <v>#N/A</v>
      </c>
      <c r="AY118" s="287" t="e">
        <f t="shared" ca="1" si="20"/>
        <v>#N/A</v>
      </c>
      <c r="AZ118" s="287" t="e">
        <f t="shared" ca="1" si="23"/>
        <v>#N/A</v>
      </c>
      <c r="BA118" s="288" t="e">
        <f t="shared" ca="1" si="24"/>
        <v>#N/A</v>
      </c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</row>
    <row r="119" spans="2:113" ht="15" customHeight="1">
      <c r="B119" s="400">
        <v>45332</v>
      </c>
      <c r="C119" s="401" t="s">
        <v>147</v>
      </c>
      <c r="M119" s="242" t="e">
        <f t="shared" ca="1" si="21"/>
        <v>#N/A</v>
      </c>
      <c r="N119" s="261" t="e">
        <f t="shared" ca="1" si="38"/>
        <v>#N/A</v>
      </c>
      <c r="O119" s="261" t="e">
        <f t="shared" ca="1" si="38"/>
        <v>#N/A</v>
      </c>
      <c r="P119" s="261" t="e">
        <f t="shared" ca="1" si="38"/>
        <v>#N/A</v>
      </c>
      <c r="Q119" s="261" t="e">
        <f t="shared" ca="1" si="38"/>
        <v>#N/A</v>
      </c>
      <c r="R119" s="261" t="e">
        <f t="shared" ca="1" si="38"/>
        <v>#N/A</v>
      </c>
      <c r="S119" s="261" t="e">
        <f t="shared" ca="1" si="38"/>
        <v>#N/A</v>
      </c>
      <c r="T119" s="261" t="e">
        <f t="shared" ca="1" si="38"/>
        <v>#N/A</v>
      </c>
      <c r="U119" s="261" t="e">
        <f t="shared" ca="1" si="38"/>
        <v>#N/A</v>
      </c>
      <c r="V119" s="261" t="e">
        <f t="shared" ca="1" si="38"/>
        <v>#N/A</v>
      </c>
      <c r="W119" s="261" t="e">
        <f t="shared" ca="1" si="38"/>
        <v>#N/A</v>
      </c>
      <c r="X119" s="261" t="e">
        <f t="shared" ca="1" si="38"/>
        <v>#N/A</v>
      </c>
      <c r="Y119" s="261" t="e">
        <f t="shared" ca="1" si="38"/>
        <v>#N/A</v>
      </c>
      <c r="Z119" s="261" t="e">
        <f t="shared" ca="1" si="38"/>
        <v>#N/A</v>
      </c>
      <c r="AA119" s="261" t="e">
        <f t="shared" ca="1" si="38"/>
        <v>#N/A</v>
      </c>
      <c r="AB119" s="261" t="e">
        <f t="shared" ca="1" si="38"/>
        <v>#N/A</v>
      </c>
      <c r="AC119" s="261" t="e">
        <f t="shared" ca="1" si="38"/>
        <v>#N/A</v>
      </c>
      <c r="AD119" s="261" t="e">
        <f t="shared" ca="1" si="37"/>
        <v>#N/A</v>
      </c>
      <c r="AE119" s="261" t="e">
        <f t="shared" ca="1" si="37"/>
        <v>#N/A</v>
      </c>
      <c r="AF119" s="261" t="e">
        <f t="shared" ca="1" si="37"/>
        <v>#N/A</v>
      </c>
      <c r="AG119" s="261" t="e">
        <f t="shared" ca="1" si="37"/>
        <v>#N/A</v>
      </c>
      <c r="AH119" s="261" t="e">
        <f t="shared" ca="1" si="37"/>
        <v>#N/A</v>
      </c>
      <c r="AI119" s="261" t="e">
        <f t="shared" ca="1" si="37"/>
        <v>#N/A</v>
      </c>
      <c r="AJ119" s="261" t="e">
        <f t="shared" ca="1" si="37"/>
        <v>#N/A</v>
      </c>
      <c r="AK119" s="261" t="e">
        <f t="shared" ca="1" si="37"/>
        <v>#N/A</v>
      </c>
      <c r="AL119" s="261" t="e">
        <f t="shared" ca="1" si="37"/>
        <v>#N/A</v>
      </c>
      <c r="AM119" s="261" t="e">
        <f t="shared" ca="1" si="37"/>
        <v>#N/A</v>
      </c>
      <c r="AN119" s="261" t="e">
        <f t="shared" ca="1" si="37"/>
        <v>#N/A</v>
      </c>
      <c r="AO119" s="261" t="e">
        <f t="shared" ca="1" si="37"/>
        <v>#N/A</v>
      </c>
      <c r="AP119" s="261" t="e">
        <f t="shared" ca="1" si="37"/>
        <v>#N/A</v>
      </c>
      <c r="AQ119" s="261" t="e">
        <f t="shared" ca="1" si="37"/>
        <v>#N/A</v>
      </c>
      <c r="AR119" s="261" t="e">
        <f t="shared" ca="1" si="37"/>
        <v>#N/A</v>
      </c>
      <c r="AS119" s="274" t="e">
        <f t="shared" ca="1" si="37"/>
        <v>#N/A</v>
      </c>
      <c r="AT119" s="80"/>
      <c r="AU119" s="285" t="e">
        <f t="shared" ca="1" si="36"/>
        <v>#N/A</v>
      </c>
      <c r="AV119" s="261" t="e">
        <f t="shared" ca="1" si="36"/>
        <v>#N/A</v>
      </c>
      <c r="AW119" s="286" t="e">
        <f t="shared" ca="1" si="22"/>
        <v>#N/A</v>
      </c>
      <c r="AX119" s="287" t="e">
        <f t="shared" ca="1" si="19"/>
        <v>#N/A</v>
      </c>
      <c r="AY119" s="287" t="e">
        <f t="shared" ca="1" si="20"/>
        <v>#N/A</v>
      </c>
      <c r="AZ119" s="287" t="e">
        <f t="shared" ca="1" si="23"/>
        <v>#N/A</v>
      </c>
      <c r="BA119" s="288" t="e">
        <f t="shared" ca="1" si="24"/>
        <v>#N/A</v>
      </c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</row>
    <row r="120" spans="2:113" ht="15" customHeight="1">
      <c r="B120" s="400">
        <v>45333</v>
      </c>
      <c r="C120" s="401" t="s">
        <v>147</v>
      </c>
      <c r="M120" s="242" t="e">
        <f t="shared" ca="1" si="21"/>
        <v>#N/A</v>
      </c>
      <c r="N120" s="261" t="e">
        <f t="shared" ca="1" si="38"/>
        <v>#N/A</v>
      </c>
      <c r="O120" s="261" t="e">
        <f t="shared" ca="1" si="38"/>
        <v>#N/A</v>
      </c>
      <c r="P120" s="261" t="e">
        <f t="shared" ca="1" si="38"/>
        <v>#N/A</v>
      </c>
      <c r="Q120" s="261" t="e">
        <f t="shared" ca="1" si="38"/>
        <v>#N/A</v>
      </c>
      <c r="R120" s="261" t="e">
        <f t="shared" ca="1" si="38"/>
        <v>#N/A</v>
      </c>
      <c r="S120" s="261" t="e">
        <f t="shared" ca="1" si="38"/>
        <v>#N/A</v>
      </c>
      <c r="T120" s="261" t="e">
        <f t="shared" ca="1" si="38"/>
        <v>#N/A</v>
      </c>
      <c r="U120" s="261" t="e">
        <f t="shared" ca="1" si="38"/>
        <v>#N/A</v>
      </c>
      <c r="V120" s="261" t="e">
        <f t="shared" ca="1" si="38"/>
        <v>#N/A</v>
      </c>
      <c r="W120" s="261" t="e">
        <f t="shared" ca="1" si="38"/>
        <v>#N/A</v>
      </c>
      <c r="X120" s="261" t="e">
        <f t="shared" ca="1" si="38"/>
        <v>#N/A</v>
      </c>
      <c r="Y120" s="261" t="e">
        <f t="shared" ca="1" si="38"/>
        <v>#N/A</v>
      </c>
      <c r="Z120" s="261" t="e">
        <f t="shared" ca="1" si="38"/>
        <v>#N/A</v>
      </c>
      <c r="AA120" s="261" t="e">
        <f t="shared" ca="1" si="38"/>
        <v>#N/A</v>
      </c>
      <c r="AB120" s="261" t="e">
        <f t="shared" ca="1" si="38"/>
        <v>#N/A</v>
      </c>
      <c r="AC120" s="261" t="e">
        <f t="shared" ca="1" si="38"/>
        <v>#N/A</v>
      </c>
      <c r="AD120" s="261" t="e">
        <f t="shared" ca="1" si="37"/>
        <v>#N/A</v>
      </c>
      <c r="AE120" s="261" t="e">
        <f t="shared" ca="1" si="37"/>
        <v>#N/A</v>
      </c>
      <c r="AF120" s="261" t="e">
        <f t="shared" ca="1" si="37"/>
        <v>#N/A</v>
      </c>
      <c r="AG120" s="261" t="e">
        <f t="shared" ca="1" si="37"/>
        <v>#N/A</v>
      </c>
      <c r="AH120" s="261" t="e">
        <f t="shared" ca="1" si="37"/>
        <v>#N/A</v>
      </c>
      <c r="AI120" s="261" t="e">
        <f t="shared" ca="1" si="37"/>
        <v>#N/A</v>
      </c>
      <c r="AJ120" s="261" t="e">
        <f t="shared" ca="1" si="37"/>
        <v>#N/A</v>
      </c>
      <c r="AK120" s="261" t="e">
        <f t="shared" ca="1" si="37"/>
        <v>#N/A</v>
      </c>
      <c r="AL120" s="261" t="e">
        <f t="shared" ca="1" si="37"/>
        <v>#N/A</v>
      </c>
      <c r="AM120" s="261" t="e">
        <f t="shared" ca="1" si="37"/>
        <v>#N/A</v>
      </c>
      <c r="AN120" s="261" t="e">
        <f t="shared" ca="1" si="37"/>
        <v>#N/A</v>
      </c>
      <c r="AO120" s="261" t="e">
        <f t="shared" ca="1" si="37"/>
        <v>#N/A</v>
      </c>
      <c r="AP120" s="261" t="e">
        <f t="shared" ca="1" si="37"/>
        <v>#N/A</v>
      </c>
      <c r="AQ120" s="261" t="e">
        <f t="shared" ca="1" si="37"/>
        <v>#N/A</v>
      </c>
      <c r="AR120" s="261" t="e">
        <f t="shared" ca="1" si="37"/>
        <v>#N/A</v>
      </c>
      <c r="AS120" s="274" t="e">
        <f t="shared" ca="1" si="37"/>
        <v>#N/A</v>
      </c>
      <c r="AT120" s="80"/>
      <c r="AU120" s="285" t="e">
        <f t="shared" ca="1" si="36"/>
        <v>#N/A</v>
      </c>
      <c r="AV120" s="261" t="e">
        <f t="shared" ca="1" si="36"/>
        <v>#N/A</v>
      </c>
      <c r="AW120" s="286" t="e">
        <f t="shared" ca="1" si="22"/>
        <v>#N/A</v>
      </c>
      <c r="AX120" s="287" t="e">
        <f t="shared" ca="1" si="19"/>
        <v>#N/A</v>
      </c>
      <c r="AY120" s="287" t="e">
        <f t="shared" ca="1" si="20"/>
        <v>#N/A</v>
      </c>
      <c r="AZ120" s="287" t="e">
        <f t="shared" ca="1" si="23"/>
        <v>#N/A</v>
      </c>
      <c r="BA120" s="288" t="e">
        <f t="shared" ca="1" si="24"/>
        <v>#N/A</v>
      </c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</row>
    <row r="121" spans="2:113" ht="15" customHeight="1">
      <c r="B121" s="400">
        <v>45427</v>
      </c>
      <c r="C121" s="401" t="s">
        <v>148</v>
      </c>
      <c r="M121" s="242" t="e">
        <f t="shared" ca="1" si="21"/>
        <v>#N/A</v>
      </c>
      <c r="N121" s="261" t="e">
        <f t="shared" ca="1" si="38"/>
        <v>#N/A</v>
      </c>
      <c r="O121" s="261" t="e">
        <f t="shared" ca="1" si="38"/>
        <v>#N/A</v>
      </c>
      <c r="P121" s="261" t="e">
        <f t="shared" ca="1" si="38"/>
        <v>#N/A</v>
      </c>
      <c r="Q121" s="261" t="e">
        <f t="shared" ca="1" si="38"/>
        <v>#N/A</v>
      </c>
      <c r="R121" s="261" t="e">
        <f t="shared" ca="1" si="38"/>
        <v>#N/A</v>
      </c>
      <c r="S121" s="261" t="e">
        <f t="shared" ca="1" si="38"/>
        <v>#N/A</v>
      </c>
      <c r="T121" s="261" t="e">
        <f t="shared" ca="1" si="38"/>
        <v>#N/A</v>
      </c>
      <c r="U121" s="261" t="e">
        <f t="shared" ca="1" si="38"/>
        <v>#N/A</v>
      </c>
      <c r="V121" s="261" t="e">
        <f t="shared" ca="1" si="38"/>
        <v>#N/A</v>
      </c>
      <c r="W121" s="261" t="e">
        <f t="shared" ca="1" si="38"/>
        <v>#N/A</v>
      </c>
      <c r="X121" s="261" t="e">
        <f t="shared" ca="1" si="38"/>
        <v>#N/A</v>
      </c>
      <c r="Y121" s="261" t="e">
        <f t="shared" ca="1" si="38"/>
        <v>#N/A</v>
      </c>
      <c r="Z121" s="261" t="e">
        <f t="shared" ca="1" si="38"/>
        <v>#N/A</v>
      </c>
      <c r="AA121" s="261" t="e">
        <f t="shared" ca="1" si="38"/>
        <v>#N/A</v>
      </c>
      <c r="AB121" s="261" t="e">
        <f t="shared" ca="1" si="38"/>
        <v>#N/A</v>
      </c>
      <c r="AC121" s="261" t="e">
        <f t="shared" ca="1" si="38"/>
        <v>#N/A</v>
      </c>
      <c r="AD121" s="261" t="e">
        <f t="shared" ca="1" si="37"/>
        <v>#N/A</v>
      </c>
      <c r="AE121" s="261" t="e">
        <f t="shared" ca="1" si="37"/>
        <v>#N/A</v>
      </c>
      <c r="AF121" s="261" t="e">
        <f t="shared" ca="1" si="37"/>
        <v>#N/A</v>
      </c>
      <c r="AG121" s="261" t="e">
        <f t="shared" ca="1" si="37"/>
        <v>#N/A</v>
      </c>
      <c r="AH121" s="261" t="e">
        <f t="shared" ca="1" si="37"/>
        <v>#N/A</v>
      </c>
      <c r="AI121" s="261" t="e">
        <f t="shared" ca="1" si="37"/>
        <v>#N/A</v>
      </c>
      <c r="AJ121" s="261" t="e">
        <f t="shared" ca="1" si="37"/>
        <v>#N/A</v>
      </c>
      <c r="AK121" s="261" t="e">
        <f t="shared" ca="1" si="37"/>
        <v>#N/A</v>
      </c>
      <c r="AL121" s="261" t="e">
        <f t="shared" ca="1" si="37"/>
        <v>#N/A</v>
      </c>
      <c r="AM121" s="261" t="e">
        <f t="shared" ca="1" si="37"/>
        <v>#N/A</v>
      </c>
      <c r="AN121" s="261" t="e">
        <f t="shared" ca="1" si="37"/>
        <v>#N/A</v>
      </c>
      <c r="AO121" s="261" t="e">
        <f t="shared" ca="1" si="37"/>
        <v>#N/A</v>
      </c>
      <c r="AP121" s="261" t="e">
        <f t="shared" ca="1" si="37"/>
        <v>#N/A</v>
      </c>
      <c r="AQ121" s="261" t="e">
        <f t="shared" ca="1" si="37"/>
        <v>#N/A</v>
      </c>
      <c r="AR121" s="261" t="e">
        <f t="shared" ca="1" si="37"/>
        <v>#N/A</v>
      </c>
      <c r="AS121" s="274" t="e">
        <f t="shared" ca="1" si="37"/>
        <v>#N/A</v>
      </c>
      <c r="AT121" s="80"/>
      <c r="AU121" s="285" t="e">
        <f t="shared" ca="1" si="36"/>
        <v>#N/A</v>
      </c>
      <c r="AV121" s="261" t="e">
        <f t="shared" ca="1" si="36"/>
        <v>#N/A</v>
      </c>
      <c r="AW121" s="286" t="e">
        <f t="shared" ca="1" si="22"/>
        <v>#N/A</v>
      </c>
      <c r="AX121" s="287" t="e">
        <f t="shared" ca="1" si="19"/>
        <v>#N/A</v>
      </c>
      <c r="AY121" s="287" t="e">
        <f t="shared" ca="1" si="20"/>
        <v>#N/A</v>
      </c>
      <c r="AZ121" s="287" t="e">
        <f t="shared" ca="1" si="23"/>
        <v>#N/A</v>
      </c>
      <c r="BA121" s="288" t="e">
        <f t="shared" ca="1" si="24"/>
        <v>#N/A</v>
      </c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</row>
    <row r="122" spans="2:113" ht="15" customHeight="1">
      <c r="B122" s="400">
        <v>45551</v>
      </c>
      <c r="C122" s="401" t="s">
        <v>149</v>
      </c>
      <c r="M122" s="242" t="e">
        <f t="shared" ca="1" si="21"/>
        <v>#N/A</v>
      </c>
      <c r="N122" s="261" t="e">
        <f t="shared" ca="1" si="38"/>
        <v>#N/A</v>
      </c>
      <c r="O122" s="261" t="e">
        <f t="shared" ca="1" si="38"/>
        <v>#N/A</v>
      </c>
      <c r="P122" s="261" t="e">
        <f t="shared" ca="1" si="38"/>
        <v>#N/A</v>
      </c>
      <c r="Q122" s="261" t="e">
        <f t="shared" ca="1" si="38"/>
        <v>#N/A</v>
      </c>
      <c r="R122" s="261" t="e">
        <f t="shared" ca="1" si="38"/>
        <v>#N/A</v>
      </c>
      <c r="S122" s="261" t="e">
        <f t="shared" ca="1" si="38"/>
        <v>#N/A</v>
      </c>
      <c r="T122" s="261" t="e">
        <f t="shared" ca="1" si="38"/>
        <v>#N/A</v>
      </c>
      <c r="U122" s="261" t="e">
        <f t="shared" ca="1" si="38"/>
        <v>#N/A</v>
      </c>
      <c r="V122" s="261" t="e">
        <f t="shared" ca="1" si="38"/>
        <v>#N/A</v>
      </c>
      <c r="W122" s="261" t="e">
        <f t="shared" ca="1" si="38"/>
        <v>#N/A</v>
      </c>
      <c r="X122" s="261" t="e">
        <f t="shared" ca="1" si="38"/>
        <v>#N/A</v>
      </c>
      <c r="Y122" s="261" t="e">
        <f t="shared" ca="1" si="38"/>
        <v>#N/A</v>
      </c>
      <c r="Z122" s="261" t="e">
        <f t="shared" ca="1" si="38"/>
        <v>#N/A</v>
      </c>
      <c r="AA122" s="261" t="e">
        <f t="shared" ca="1" si="38"/>
        <v>#N/A</v>
      </c>
      <c r="AB122" s="261" t="e">
        <f t="shared" ca="1" si="38"/>
        <v>#N/A</v>
      </c>
      <c r="AC122" s="261" t="e">
        <f t="shared" ca="1" si="38"/>
        <v>#N/A</v>
      </c>
      <c r="AD122" s="261" t="e">
        <f t="shared" ca="1" si="37"/>
        <v>#N/A</v>
      </c>
      <c r="AE122" s="261" t="e">
        <f t="shared" ca="1" si="37"/>
        <v>#N/A</v>
      </c>
      <c r="AF122" s="261" t="e">
        <f t="shared" ca="1" si="37"/>
        <v>#N/A</v>
      </c>
      <c r="AG122" s="261" t="e">
        <f t="shared" ca="1" si="37"/>
        <v>#N/A</v>
      </c>
      <c r="AH122" s="261" t="e">
        <f t="shared" ca="1" si="37"/>
        <v>#N/A</v>
      </c>
      <c r="AI122" s="261" t="e">
        <f t="shared" ca="1" si="37"/>
        <v>#N/A</v>
      </c>
      <c r="AJ122" s="261" t="e">
        <f t="shared" ca="1" si="37"/>
        <v>#N/A</v>
      </c>
      <c r="AK122" s="261" t="e">
        <f t="shared" ca="1" si="37"/>
        <v>#N/A</v>
      </c>
      <c r="AL122" s="261" t="e">
        <f t="shared" ca="1" si="37"/>
        <v>#N/A</v>
      </c>
      <c r="AM122" s="261" t="e">
        <f t="shared" ca="1" si="37"/>
        <v>#N/A</v>
      </c>
      <c r="AN122" s="261" t="e">
        <f t="shared" ca="1" si="37"/>
        <v>#N/A</v>
      </c>
      <c r="AO122" s="261" t="e">
        <f t="shared" ca="1" si="37"/>
        <v>#N/A</v>
      </c>
      <c r="AP122" s="261" t="e">
        <f t="shared" ca="1" si="37"/>
        <v>#N/A</v>
      </c>
      <c r="AQ122" s="261" t="e">
        <f t="shared" ca="1" si="37"/>
        <v>#N/A</v>
      </c>
      <c r="AR122" s="261" t="e">
        <f t="shared" ca="1" si="37"/>
        <v>#N/A</v>
      </c>
      <c r="AS122" s="274" t="e">
        <f t="shared" ca="1" si="37"/>
        <v>#N/A</v>
      </c>
      <c r="AT122" s="80"/>
      <c r="AU122" s="285" t="e">
        <f t="shared" ca="1" si="36"/>
        <v>#N/A</v>
      </c>
      <c r="AV122" s="261" t="e">
        <f t="shared" ca="1" si="36"/>
        <v>#N/A</v>
      </c>
      <c r="AW122" s="286" t="e">
        <f t="shared" ca="1" si="22"/>
        <v>#N/A</v>
      </c>
      <c r="AX122" s="287" t="e">
        <f t="shared" ca="1" si="19"/>
        <v>#N/A</v>
      </c>
      <c r="AY122" s="287" t="e">
        <f t="shared" ca="1" si="20"/>
        <v>#N/A</v>
      </c>
      <c r="AZ122" s="287" t="e">
        <f t="shared" ca="1" si="23"/>
        <v>#N/A</v>
      </c>
      <c r="BA122" s="288" t="e">
        <f t="shared" ca="1" si="24"/>
        <v>#N/A</v>
      </c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</row>
    <row r="123" spans="2:113" ht="15" customHeight="1">
      <c r="B123" s="400">
        <v>45552</v>
      </c>
      <c r="C123" s="401" t="s">
        <v>149</v>
      </c>
      <c r="M123" s="242" t="e">
        <f t="shared" ca="1" si="21"/>
        <v>#N/A</v>
      </c>
      <c r="N123" s="261" t="e">
        <f t="shared" ca="1" si="38"/>
        <v>#N/A</v>
      </c>
      <c r="O123" s="261" t="e">
        <f t="shared" ca="1" si="38"/>
        <v>#N/A</v>
      </c>
      <c r="P123" s="261" t="e">
        <f t="shared" ca="1" si="38"/>
        <v>#N/A</v>
      </c>
      <c r="Q123" s="261" t="e">
        <f t="shared" ca="1" si="38"/>
        <v>#N/A</v>
      </c>
      <c r="R123" s="261" t="e">
        <f t="shared" ca="1" si="38"/>
        <v>#N/A</v>
      </c>
      <c r="S123" s="261" t="e">
        <f t="shared" ca="1" si="38"/>
        <v>#N/A</v>
      </c>
      <c r="T123" s="261" t="e">
        <f t="shared" ca="1" si="38"/>
        <v>#N/A</v>
      </c>
      <c r="U123" s="261" t="e">
        <f t="shared" ca="1" si="38"/>
        <v>#N/A</v>
      </c>
      <c r="V123" s="261" t="e">
        <f t="shared" ca="1" si="38"/>
        <v>#N/A</v>
      </c>
      <c r="W123" s="261" t="e">
        <f t="shared" ca="1" si="38"/>
        <v>#N/A</v>
      </c>
      <c r="X123" s="261" t="e">
        <f t="shared" ca="1" si="38"/>
        <v>#N/A</v>
      </c>
      <c r="Y123" s="261" t="e">
        <f t="shared" ca="1" si="38"/>
        <v>#N/A</v>
      </c>
      <c r="Z123" s="261" t="e">
        <f t="shared" ca="1" si="38"/>
        <v>#N/A</v>
      </c>
      <c r="AA123" s="261" t="e">
        <f t="shared" ca="1" si="38"/>
        <v>#N/A</v>
      </c>
      <c r="AB123" s="261" t="e">
        <f t="shared" ca="1" si="38"/>
        <v>#N/A</v>
      </c>
      <c r="AC123" s="261" t="e">
        <f t="shared" ca="1" si="38"/>
        <v>#N/A</v>
      </c>
      <c r="AD123" s="261" t="e">
        <f t="shared" ca="1" si="37"/>
        <v>#N/A</v>
      </c>
      <c r="AE123" s="261" t="e">
        <f t="shared" ca="1" si="37"/>
        <v>#N/A</v>
      </c>
      <c r="AF123" s="261" t="e">
        <f t="shared" ca="1" si="37"/>
        <v>#N/A</v>
      </c>
      <c r="AG123" s="261" t="e">
        <f t="shared" ca="1" si="37"/>
        <v>#N/A</v>
      </c>
      <c r="AH123" s="261" t="e">
        <f t="shared" ca="1" si="37"/>
        <v>#N/A</v>
      </c>
      <c r="AI123" s="261" t="e">
        <f t="shared" ca="1" si="37"/>
        <v>#N/A</v>
      </c>
      <c r="AJ123" s="261" t="e">
        <f t="shared" ca="1" si="37"/>
        <v>#N/A</v>
      </c>
      <c r="AK123" s="261" t="e">
        <f t="shared" ca="1" si="37"/>
        <v>#N/A</v>
      </c>
      <c r="AL123" s="261" t="e">
        <f t="shared" ca="1" si="37"/>
        <v>#N/A</v>
      </c>
      <c r="AM123" s="261" t="e">
        <f t="shared" ca="1" si="37"/>
        <v>#N/A</v>
      </c>
      <c r="AN123" s="261" t="e">
        <f t="shared" ca="1" si="37"/>
        <v>#N/A</v>
      </c>
      <c r="AO123" s="261" t="e">
        <f t="shared" ca="1" si="37"/>
        <v>#N/A</v>
      </c>
      <c r="AP123" s="261" t="e">
        <f t="shared" ca="1" si="37"/>
        <v>#N/A</v>
      </c>
      <c r="AQ123" s="261" t="e">
        <f t="shared" ca="1" si="37"/>
        <v>#N/A</v>
      </c>
      <c r="AR123" s="261" t="e">
        <f t="shared" ca="1" si="37"/>
        <v>#N/A</v>
      </c>
      <c r="AS123" s="274" t="e">
        <f t="shared" ca="1" si="37"/>
        <v>#N/A</v>
      </c>
      <c r="AT123" s="80"/>
      <c r="AU123" s="285" t="e">
        <f t="shared" ca="1" si="36"/>
        <v>#N/A</v>
      </c>
      <c r="AV123" s="261" t="e">
        <f t="shared" ca="1" si="36"/>
        <v>#N/A</v>
      </c>
      <c r="AW123" s="286" t="e">
        <f t="shared" ca="1" si="22"/>
        <v>#N/A</v>
      </c>
      <c r="AX123" s="287" t="e">
        <f t="shared" ca="1" si="19"/>
        <v>#N/A</v>
      </c>
      <c r="AY123" s="287" t="e">
        <f t="shared" ca="1" si="20"/>
        <v>#N/A</v>
      </c>
      <c r="AZ123" s="287" t="e">
        <f t="shared" ca="1" si="23"/>
        <v>#N/A</v>
      </c>
      <c r="BA123" s="288" t="e">
        <f t="shared" ca="1" si="24"/>
        <v>#N/A</v>
      </c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</row>
    <row r="124" spans="2:113" ht="15" customHeight="1">
      <c r="B124" s="400">
        <v>45553</v>
      </c>
      <c r="C124" s="401" t="s">
        <v>149</v>
      </c>
      <c r="M124" s="242" t="e">
        <f t="shared" ca="1" si="21"/>
        <v>#N/A</v>
      </c>
      <c r="N124" s="261" t="e">
        <f t="shared" ca="1" si="38"/>
        <v>#N/A</v>
      </c>
      <c r="O124" s="261" t="e">
        <f t="shared" ca="1" si="38"/>
        <v>#N/A</v>
      </c>
      <c r="P124" s="261" t="e">
        <f t="shared" ca="1" si="38"/>
        <v>#N/A</v>
      </c>
      <c r="Q124" s="261" t="e">
        <f t="shared" ca="1" si="38"/>
        <v>#N/A</v>
      </c>
      <c r="R124" s="261" t="e">
        <f t="shared" ca="1" si="38"/>
        <v>#N/A</v>
      </c>
      <c r="S124" s="261" t="e">
        <f t="shared" ca="1" si="38"/>
        <v>#N/A</v>
      </c>
      <c r="T124" s="261" t="e">
        <f t="shared" ca="1" si="38"/>
        <v>#N/A</v>
      </c>
      <c r="U124" s="261" t="e">
        <f t="shared" ca="1" si="38"/>
        <v>#N/A</v>
      </c>
      <c r="V124" s="261" t="e">
        <f t="shared" ca="1" si="38"/>
        <v>#N/A</v>
      </c>
      <c r="W124" s="261" t="e">
        <f t="shared" ca="1" si="38"/>
        <v>#N/A</v>
      </c>
      <c r="X124" s="261" t="e">
        <f t="shared" ca="1" si="38"/>
        <v>#N/A</v>
      </c>
      <c r="Y124" s="261" t="e">
        <f t="shared" ca="1" si="38"/>
        <v>#N/A</v>
      </c>
      <c r="Z124" s="261" t="e">
        <f t="shared" ca="1" si="38"/>
        <v>#N/A</v>
      </c>
      <c r="AA124" s="261" t="e">
        <f t="shared" ca="1" si="38"/>
        <v>#N/A</v>
      </c>
      <c r="AB124" s="261" t="e">
        <f t="shared" ca="1" si="38"/>
        <v>#N/A</v>
      </c>
      <c r="AC124" s="261" t="e">
        <f t="shared" ca="1" si="38"/>
        <v>#N/A</v>
      </c>
      <c r="AD124" s="261" t="e">
        <f t="shared" ca="1" si="37"/>
        <v>#N/A</v>
      </c>
      <c r="AE124" s="261" t="e">
        <f t="shared" ca="1" si="37"/>
        <v>#N/A</v>
      </c>
      <c r="AF124" s="261" t="e">
        <f t="shared" ca="1" si="37"/>
        <v>#N/A</v>
      </c>
      <c r="AG124" s="261" t="e">
        <f t="shared" ca="1" si="37"/>
        <v>#N/A</v>
      </c>
      <c r="AH124" s="261" t="e">
        <f t="shared" ca="1" si="37"/>
        <v>#N/A</v>
      </c>
      <c r="AI124" s="261" t="e">
        <f t="shared" ca="1" si="37"/>
        <v>#N/A</v>
      </c>
      <c r="AJ124" s="261" t="e">
        <f t="shared" ca="1" si="37"/>
        <v>#N/A</v>
      </c>
      <c r="AK124" s="261" t="e">
        <f t="shared" ca="1" si="37"/>
        <v>#N/A</v>
      </c>
      <c r="AL124" s="261" t="e">
        <f t="shared" ca="1" si="37"/>
        <v>#N/A</v>
      </c>
      <c r="AM124" s="261" t="e">
        <f t="shared" ca="1" si="37"/>
        <v>#N/A</v>
      </c>
      <c r="AN124" s="261" t="e">
        <f t="shared" ca="1" si="37"/>
        <v>#N/A</v>
      </c>
      <c r="AO124" s="261" t="e">
        <f t="shared" ca="1" si="37"/>
        <v>#N/A</v>
      </c>
      <c r="AP124" s="261" t="e">
        <f t="shared" ca="1" si="37"/>
        <v>#N/A</v>
      </c>
      <c r="AQ124" s="261" t="e">
        <f t="shared" ca="1" si="37"/>
        <v>#N/A</v>
      </c>
      <c r="AR124" s="261" t="e">
        <f t="shared" ca="1" si="37"/>
        <v>#N/A</v>
      </c>
      <c r="AS124" s="274" t="e">
        <f t="shared" ca="1" si="37"/>
        <v>#N/A</v>
      </c>
      <c r="AT124" s="80"/>
      <c r="AU124" s="285" t="e">
        <f t="shared" ca="1" si="36"/>
        <v>#N/A</v>
      </c>
      <c r="AV124" s="261" t="e">
        <f t="shared" ca="1" si="36"/>
        <v>#N/A</v>
      </c>
      <c r="AW124" s="286" t="e">
        <f t="shared" ca="1" si="22"/>
        <v>#N/A</v>
      </c>
      <c r="AX124" s="287" t="e">
        <f t="shared" ca="1" si="19"/>
        <v>#N/A</v>
      </c>
      <c r="AY124" s="287" t="e">
        <f t="shared" ca="1" si="20"/>
        <v>#N/A</v>
      </c>
      <c r="AZ124" s="287" t="e">
        <f t="shared" ca="1" si="23"/>
        <v>#N/A</v>
      </c>
      <c r="BA124" s="288" t="e">
        <f t="shared" ca="1" si="24"/>
        <v>#N/A</v>
      </c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</row>
    <row r="125" spans="2:113" ht="15" customHeight="1">
      <c r="B125" s="400">
        <v>45685</v>
      </c>
      <c r="C125" s="401" t="s">
        <v>147</v>
      </c>
      <c r="M125" s="242" t="e">
        <f t="shared" ca="1" si="21"/>
        <v>#N/A</v>
      </c>
      <c r="N125" s="261" t="e">
        <f t="shared" ca="1" si="38"/>
        <v>#N/A</v>
      </c>
      <c r="O125" s="261" t="e">
        <f t="shared" ca="1" si="38"/>
        <v>#N/A</v>
      </c>
      <c r="P125" s="261" t="e">
        <f t="shared" ca="1" si="38"/>
        <v>#N/A</v>
      </c>
      <c r="Q125" s="261" t="e">
        <f t="shared" ca="1" si="38"/>
        <v>#N/A</v>
      </c>
      <c r="R125" s="261" t="e">
        <f t="shared" ca="1" si="38"/>
        <v>#N/A</v>
      </c>
      <c r="S125" s="261" t="e">
        <f t="shared" ca="1" si="38"/>
        <v>#N/A</v>
      </c>
      <c r="T125" s="261" t="e">
        <f t="shared" ca="1" si="38"/>
        <v>#N/A</v>
      </c>
      <c r="U125" s="261" t="e">
        <f t="shared" ca="1" si="38"/>
        <v>#N/A</v>
      </c>
      <c r="V125" s="261" t="e">
        <f t="shared" ca="1" si="38"/>
        <v>#N/A</v>
      </c>
      <c r="W125" s="261" t="e">
        <f t="shared" ca="1" si="38"/>
        <v>#N/A</v>
      </c>
      <c r="X125" s="261" t="e">
        <f t="shared" ca="1" si="38"/>
        <v>#N/A</v>
      </c>
      <c r="Y125" s="261" t="e">
        <f t="shared" ca="1" si="38"/>
        <v>#N/A</v>
      </c>
      <c r="Z125" s="261" t="e">
        <f t="shared" ca="1" si="38"/>
        <v>#N/A</v>
      </c>
      <c r="AA125" s="261" t="e">
        <f t="shared" ca="1" si="38"/>
        <v>#N/A</v>
      </c>
      <c r="AB125" s="261" t="e">
        <f t="shared" ca="1" si="38"/>
        <v>#N/A</v>
      </c>
      <c r="AC125" s="261" t="e">
        <f t="shared" ca="1" si="38"/>
        <v>#N/A</v>
      </c>
      <c r="AD125" s="261" t="e">
        <f t="shared" ca="1" si="37"/>
        <v>#N/A</v>
      </c>
      <c r="AE125" s="261" t="e">
        <f t="shared" ca="1" si="37"/>
        <v>#N/A</v>
      </c>
      <c r="AF125" s="261" t="e">
        <f t="shared" ca="1" si="37"/>
        <v>#N/A</v>
      </c>
      <c r="AG125" s="261" t="e">
        <f t="shared" ca="1" si="37"/>
        <v>#N/A</v>
      </c>
      <c r="AH125" s="261" t="e">
        <f t="shared" ca="1" si="37"/>
        <v>#N/A</v>
      </c>
      <c r="AI125" s="261" t="e">
        <f t="shared" ca="1" si="37"/>
        <v>#N/A</v>
      </c>
      <c r="AJ125" s="261" t="e">
        <f t="shared" ca="1" si="37"/>
        <v>#N/A</v>
      </c>
      <c r="AK125" s="261" t="e">
        <f t="shared" ca="1" si="37"/>
        <v>#N/A</v>
      </c>
      <c r="AL125" s="261" t="e">
        <f t="shared" ca="1" si="37"/>
        <v>#N/A</v>
      </c>
      <c r="AM125" s="261" t="e">
        <f t="shared" ca="1" si="37"/>
        <v>#N/A</v>
      </c>
      <c r="AN125" s="261" t="e">
        <f t="shared" ca="1" si="37"/>
        <v>#N/A</v>
      </c>
      <c r="AO125" s="261" t="e">
        <f t="shared" ca="1" si="37"/>
        <v>#N/A</v>
      </c>
      <c r="AP125" s="261" t="e">
        <f t="shared" ca="1" si="37"/>
        <v>#N/A</v>
      </c>
      <c r="AQ125" s="261" t="e">
        <f t="shared" ca="1" si="37"/>
        <v>#N/A</v>
      </c>
      <c r="AR125" s="261" t="e">
        <f t="shared" ca="1" si="37"/>
        <v>#N/A</v>
      </c>
      <c r="AS125" s="274" t="e">
        <f t="shared" ca="1" si="37"/>
        <v>#N/A</v>
      </c>
      <c r="AT125" s="80"/>
      <c r="AU125" s="285" t="e">
        <f t="shared" ca="1" si="36"/>
        <v>#N/A</v>
      </c>
      <c r="AV125" s="261" t="e">
        <f t="shared" ca="1" si="36"/>
        <v>#N/A</v>
      </c>
      <c r="AW125" s="286" t="e">
        <f t="shared" ca="1" si="22"/>
        <v>#N/A</v>
      </c>
      <c r="AX125" s="287" t="e">
        <f t="shared" ca="1" si="19"/>
        <v>#N/A</v>
      </c>
      <c r="AY125" s="287" t="e">
        <f t="shared" ca="1" si="20"/>
        <v>#N/A</v>
      </c>
      <c r="AZ125" s="287" t="e">
        <f t="shared" ca="1" si="23"/>
        <v>#N/A</v>
      </c>
      <c r="BA125" s="288" t="e">
        <f t="shared" ca="1" si="24"/>
        <v>#N/A</v>
      </c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</row>
    <row r="126" spans="2:113" ht="15" customHeight="1">
      <c r="B126" s="400">
        <v>45686</v>
      </c>
      <c r="C126" s="401" t="s">
        <v>147</v>
      </c>
      <c r="M126" s="242" t="e">
        <f t="shared" ca="1" si="21"/>
        <v>#N/A</v>
      </c>
      <c r="N126" s="261" t="e">
        <f t="shared" ca="1" si="38"/>
        <v>#N/A</v>
      </c>
      <c r="O126" s="261" t="e">
        <f t="shared" ca="1" si="38"/>
        <v>#N/A</v>
      </c>
      <c r="P126" s="261" t="e">
        <f t="shared" ca="1" si="38"/>
        <v>#N/A</v>
      </c>
      <c r="Q126" s="261" t="e">
        <f t="shared" ca="1" si="38"/>
        <v>#N/A</v>
      </c>
      <c r="R126" s="261" t="e">
        <f t="shared" ca="1" si="38"/>
        <v>#N/A</v>
      </c>
      <c r="S126" s="261" t="e">
        <f t="shared" ca="1" si="38"/>
        <v>#N/A</v>
      </c>
      <c r="T126" s="261" t="e">
        <f t="shared" ca="1" si="38"/>
        <v>#N/A</v>
      </c>
      <c r="U126" s="261" t="e">
        <f t="shared" ca="1" si="38"/>
        <v>#N/A</v>
      </c>
      <c r="V126" s="261" t="e">
        <f t="shared" ca="1" si="38"/>
        <v>#N/A</v>
      </c>
      <c r="W126" s="261" t="e">
        <f t="shared" ca="1" si="38"/>
        <v>#N/A</v>
      </c>
      <c r="X126" s="261" t="e">
        <f t="shared" ca="1" si="38"/>
        <v>#N/A</v>
      </c>
      <c r="Y126" s="261" t="e">
        <f t="shared" ca="1" si="38"/>
        <v>#N/A</v>
      </c>
      <c r="Z126" s="261" t="e">
        <f t="shared" ca="1" si="38"/>
        <v>#N/A</v>
      </c>
      <c r="AA126" s="261" t="e">
        <f t="shared" ca="1" si="38"/>
        <v>#N/A</v>
      </c>
      <c r="AB126" s="261" t="e">
        <f t="shared" ca="1" si="38"/>
        <v>#N/A</v>
      </c>
      <c r="AC126" s="261" t="e">
        <f t="shared" ca="1" si="38"/>
        <v>#N/A</v>
      </c>
      <c r="AD126" s="261" t="e">
        <f t="shared" ca="1" si="37"/>
        <v>#N/A</v>
      </c>
      <c r="AE126" s="261" t="e">
        <f t="shared" ca="1" si="37"/>
        <v>#N/A</v>
      </c>
      <c r="AF126" s="261" t="e">
        <f t="shared" ca="1" si="37"/>
        <v>#N/A</v>
      </c>
      <c r="AG126" s="261" t="e">
        <f t="shared" ca="1" si="37"/>
        <v>#N/A</v>
      </c>
      <c r="AH126" s="261" t="e">
        <f t="shared" ca="1" si="37"/>
        <v>#N/A</v>
      </c>
      <c r="AI126" s="261" t="e">
        <f t="shared" ca="1" si="37"/>
        <v>#N/A</v>
      </c>
      <c r="AJ126" s="261" t="e">
        <f t="shared" ca="1" si="37"/>
        <v>#N/A</v>
      </c>
      <c r="AK126" s="261" t="e">
        <f t="shared" ca="1" si="37"/>
        <v>#N/A</v>
      </c>
      <c r="AL126" s="261" t="e">
        <f t="shared" ca="1" si="37"/>
        <v>#N/A</v>
      </c>
      <c r="AM126" s="261" t="e">
        <f t="shared" ca="1" si="37"/>
        <v>#N/A</v>
      </c>
      <c r="AN126" s="261" t="e">
        <f t="shared" ca="1" si="37"/>
        <v>#N/A</v>
      </c>
      <c r="AO126" s="261" t="e">
        <f t="shared" ca="1" si="37"/>
        <v>#N/A</v>
      </c>
      <c r="AP126" s="261" t="e">
        <f t="shared" ca="1" si="37"/>
        <v>#N/A</v>
      </c>
      <c r="AQ126" s="261" t="e">
        <f t="shared" ca="1" si="37"/>
        <v>#N/A</v>
      </c>
      <c r="AR126" s="261" t="e">
        <f t="shared" ca="1" si="37"/>
        <v>#N/A</v>
      </c>
      <c r="AS126" s="274" t="e">
        <f t="shared" ca="1" si="37"/>
        <v>#N/A</v>
      </c>
      <c r="AT126" s="80"/>
      <c r="AU126" s="285" t="e">
        <f t="shared" ca="1" si="36"/>
        <v>#N/A</v>
      </c>
      <c r="AV126" s="261" t="e">
        <f t="shared" ca="1" si="36"/>
        <v>#N/A</v>
      </c>
      <c r="AW126" s="286" t="e">
        <f t="shared" ca="1" si="22"/>
        <v>#N/A</v>
      </c>
      <c r="AX126" s="287" t="e">
        <f t="shared" ca="1" si="19"/>
        <v>#N/A</v>
      </c>
      <c r="AY126" s="287" t="e">
        <f t="shared" ca="1" si="20"/>
        <v>#N/A</v>
      </c>
      <c r="AZ126" s="287" t="e">
        <f t="shared" ca="1" si="23"/>
        <v>#N/A</v>
      </c>
      <c r="BA126" s="288" t="e">
        <f t="shared" ca="1" si="24"/>
        <v>#N/A</v>
      </c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</row>
    <row r="127" spans="2:113" ht="15" customHeight="1">
      <c r="B127" s="400">
        <v>45687</v>
      </c>
      <c r="C127" s="401" t="s">
        <v>147</v>
      </c>
      <c r="M127" s="242" t="e">
        <f t="shared" ca="1" si="21"/>
        <v>#N/A</v>
      </c>
      <c r="N127" s="261" t="e">
        <f t="shared" ca="1" si="38"/>
        <v>#N/A</v>
      </c>
      <c r="O127" s="261" t="e">
        <f t="shared" ca="1" si="38"/>
        <v>#N/A</v>
      </c>
      <c r="P127" s="261" t="e">
        <f t="shared" ca="1" si="38"/>
        <v>#N/A</v>
      </c>
      <c r="Q127" s="261" t="e">
        <f t="shared" ca="1" si="38"/>
        <v>#N/A</v>
      </c>
      <c r="R127" s="261" t="e">
        <f t="shared" ca="1" si="38"/>
        <v>#N/A</v>
      </c>
      <c r="S127" s="261" t="e">
        <f t="shared" ca="1" si="38"/>
        <v>#N/A</v>
      </c>
      <c r="T127" s="261" t="e">
        <f t="shared" ca="1" si="38"/>
        <v>#N/A</v>
      </c>
      <c r="U127" s="261" t="e">
        <f t="shared" ca="1" si="38"/>
        <v>#N/A</v>
      </c>
      <c r="V127" s="261" t="e">
        <f t="shared" ca="1" si="38"/>
        <v>#N/A</v>
      </c>
      <c r="W127" s="261" t="e">
        <f t="shared" ca="1" si="38"/>
        <v>#N/A</v>
      </c>
      <c r="X127" s="261" t="e">
        <f t="shared" ca="1" si="38"/>
        <v>#N/A</v>
      </c>
      <c r="Y127" s="261" t="e">
        <f t="shared" ca="1" si="38"/>
        <v>#N/A</v>
      </c>
      <c r="Z127" s="261" t="e">
        <f t="shared" ca="1" si="38"/>
        <v>#N/A</v>
      </c>
      <c r="AA127" s="261" t="e">
        <f t="shared" ca="1" si="38"/>
        <v>#N/A</v>
      </c>
      <c r="AB127" s="261" t="e">
        <f t="shared" ca="1" si="38"/>
        <v>#N/A</v>
      </c>
      <c r="AC127" s="261" t="e">
        <f t="shared" ca="1" si="38"/>
        <v>#N/A</v>
      </c>
      <c r="AD127" s="261" t="e">
        <f t="shared" ca="1" si="37"/>
        <v>#N/A</v>
      </c>
      <c r="AE127" s="261" t="e">
        <f t="shared" ca="1" si="37"/>
        <v>#N/A</v>
      </c>
      <c r="AF127" s="261" t="e">
        <f t="shared" ca="1" si="37"/>
        <v>#N/A</v>
      </c>
      <c r="AG127" s="261" t="e">
        <f t="shared" ca="1" si="37"/>
        <v>#N/A</v>
      </c>
      <c r="AH127" s="261" t="e">
        <f t="shared" ca="1" si="37"/>
        <v>#N/A</v>
      </c>
      <c r="AI127" s="261" t="e">
        <f t="shared" ca="1" si="37"/>
        <v>#N/A</v>
      </c>
      <c r="AJ127" s="261" t="e">
        <f t="shared" ca="1" si="37"/>
        <v>#N/A</v>
      </c>
      <c r="AK127" s="261" t="e">
        <f t="shared" ca="1" si="37"/>
        <v>#N/A</v>
      </c>
      <c r="AL127" s="261" t="e">
        <f t="shared" ca="1" si="37"/>
        <v>#N/A</v>
      </c>
      <c r="AM127" s="261" t="e">
        <f t="shared" ca="1" si="37"/>
        <v>#N/A</v>
      </c>
      <c r="AN127" s="261" t="e">
        <f t="shared" ca="1" si="37"/>
        <v>#N/A</v>
      </c>
      <c r="AO127" s="261" t="e">
        <f t="shared" ca="1" si="37"/>
        <v>#N/A</v>
      </c>
      <c r="AP127" s="261" t="e">
        <f t="shared" ca="1" si="37"/>
        <v>#N/A</v>
      </c>
      <c r="AQ127" s="261" t="e">
        <f t="shared" ca="1" si="37"/>
        <v>#N/A</v>
      </c>
      <c r="AR127" s="261" t="e">
        <f t="shared" ca="1" si="37"/>
        <v>#N/A</v>
      </c>
      <c r="AS127" s="274" t="e">
        <f t="shared" ca="1" si="37"/>
        <v>#N/A</v>
      </c>
      <c r="AT127" s="80"/>
      <c r="AU127" s="285" t="e">
        <f t="shared" ca="1" si="36"/>
        <v>#N/A</v>
      </c>
      <c r="AV127" s="261" t="e">
        <f t="shared" ca="1" si="36"/>
        <v>#N/A</v>
      </c>
      <c r="AW127" s="286" t="e">
        <f t="shared" ca="1" si="22"/>
        <v>#N/A</v>
      </c>
      <c r="AX127" s="287" t="e">
        <f t="shared" ca="1" si="19"/>
        <v>#N/A</v>
      </c>
      <c r="AY127" s="287" t="e">
        <f t="shared" ca="1" si="20"/>
        <v>#N/A</v>
      </c>
      <c r="AZ127" s="287" t="e">
        <f t="shared" ca="1" si="23"/>
        <v>#N/A</v>
      </c>
      <c r="BA127" s="288" t="e">
        <f t="shared" ca="1" si="24"/>
        <v>#N/A</v>
      </c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</row>
    <row r="128" spans="2:113" ht="15" customHeight="1">
      <c r="B128" s="400">
        <v>45782</v>
      </c>
      <c r="C128" s="401" t="s">
        <v>148</v>
      </c>
      <c r="M128" s="242" t="e">
        <f t="shared" ca="1" si="21"/>
        <v>#N/A</v>
      </c>
      <c r="N128" s="261" t="e">
        <f t="shared" ca="1" si="38"/>
        <v>#N/A</v>
      </c>
      <c r="O128" s="261" t="e">
        <f t="shared" ca="1" si="38"/>
        <v>#N/A</v>
      </c>
      <c r="P128" s="261" t="e">
        <f t="shared" ca="1" si="38"/>
        <v>#N/A</v>
      </c>
      <c r="Q128" s="261" t="e">
        <f t="shared" ca="1" si="38"/>
        <v>#N/A</v>
      </c>
      <c r="R128" s="261" t="e">
        <f t="shared" ca="1" si="38"/>
        <v>#N/A</v>
      </c>
      <c r="S128" s="261" t="e">
        <f t="shared" ca="1" si="38"/>
        <v>#N/A</v>
      </c>
      <c r="T128" s="261" t="e">
        <f t="shared" ca="1" si="38"/>
        <v>#N/A</v>
      </c>
      <c r="U128" s="261" t="e">
        <f t="shared" ca="1" si="38"/>
        <v>#N/A</v>
      </c>
      <c r="V128" s="261" t="e">
        <f t="shared" ca="1" si="38"/>
        <v>#N/A</v>
      </c>
      <c r="W128" s="261" t="e">
        <f t="shared" ca="1" si="38"/>
        <v>#N/A</v>
      </c>
      <c r="X128" s="261" t="e">
        <f t="shared" ca="1" si="38"/>
        <v>#N/A</v>
      </c>
      <c r="Y128" s="261" t="e">
        <f t="shared" ca="1" si="38"/>
        <v>#N/A</v>
      </c>
      <c r="Z128" s="261" t="e">
        <f t="shared" ca="1" si="38"/>
        <v>#N/A</v>
      </c>
      <c r="AA128" s="261" t="e">
        <f t="shared" ca="1" si="38"/>
        <v>#N/A</v>
      </c>
      <c r="AB128" s="261" t="e">
        <f t="shared" ca="1" si="38"/>
        <v>#N/A</v>
      </c>
      <c r="AC128" s="261" t="e">
        <f t="shared" ca="1" si="38"/>
        <v>#N/A</v>
      </c>
      <c r="AD128" s="261" t="e">
        <f t="shared" ca="1" si="37"/>
        <v>#N/A</v>
      </c>
      <c r="AE128" s="261" t="e">
        <f t="shared" ca="1" si="37"/>
        <v>#N/A</v>
      </c>
      <c r="AF128" s="261" t="e">
        <f t="shared" ca="1" si="37"/>
        <v>#N/A</v>
      </c>
      <c r="AG128" s="261" t="e">
        <f t="shared" ca="1" si="37"/>
        <v>#N/A</v>
      </c>
      <c r="AH128" s="261" t="e">
        <f t="shared" ca="1" si="37"/>
        <v>#N/A</v>
      </c>
      <c r="AI128" s="261" t="e">
        <f t="shared" ca="1" si="37"/>
        <v>#N/A</v>
      </c>
      <c r="AJ128" s="261" t="e">
        <f t="shared" ca="1" si="37"/>
        <v>#N/A</v>
      </c>
      <c r="AK128" s="261" t="e">
        <f t="shared" ca="1" si="37"/>
        <v>#N/A</v>
      </c>
      <c r="AL128" s="261" t="e">
        <f t="shared" ca="1" si="37"/>
        <v>#N/A</v>
      </c>
      <c r="AM128" s="261" t="e">
        <f t="shared" ca="1" si="37"/>
        <v>#N/A</v>
      </c>
      <c r="AN128" s="261" t="e">
        <f t="shared" ca="1" si="37"/>
        <v>#N/A</v>
      </c>
      <c r="AO128" s="261" t="e">
        <f t="shared" ca="1" si="37"/>
        <v>#N/A</v>
      </c>
      <c r="AP128" s="261" t="e">
        <f t="shared" ca="1" si="37"/>
        <v>#N/A</v>
      </c>
      <c r="AQ128" s="261" t="e">
        <f t="shared" ca="1" si="37"/>
        <v>#N/A</v>
      </c>
      <c r="AR128" s="261" t="e">
        <f t="shared" ca="1" si="37"/>
        <v>#N/A</v>
      </c>
      <c r="AS128" s="274" t="e">
        <f t="shared" ca="1" si="37"/>
        <v>#N/A</v>
      </c>
      <c r="AT128" s="80"/>
      <c r="AU128" s="285" t="e">
        <f t="shared" ca="1" si="36"/>
        <v>#N/A</v>
      </c>
      <c r="AV128" s="261" t="e">
        <f t="shared" ca="1" si="36"/>
        <v>#N/A</v>
      </c>
      <c r="AW128" s="286" t="e">
        <f t="shared" ca="1" si="22"/>
        <v>#N/A</v>
      </c>
      <c r="AX128" s="287" t="e">
        <f t="shared" ca="1" si="19"/>
        <v>#N/A</v>
      </c>
      <c r="AY128" s="287" t="e">
        <f t="shared" ca="1" si="20"/>
        <v>#N/A</v>
      </c>
      <c r="AZ128" s="287" t="e">
        <f t="shared" ca="1" si="23"/>
        <v>#N/A</v>
      </c>
      <c r="BA128" s="288" t="e">
        <f t="shared" ca="1" si="24"/>
        <v>#N/A</v>
      </c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</row>
    <row r="129" spans="2:113" ht="15" customHeight="1">
      <c r="B129" s="400">
        <v>45935</v>
      </c>
      <c r="C129" s="401" t="s">
        <v>149</v>
      </c>
      <c r="M129" s="242" t="e">
        <f t="shared" ca="1" si="21"/>
        <v>#N/A</v>
      </c>
      <c r="N129" s="261" t="e">
        <f t="shared" ca="1" si="38"/>
        <v>#N/A</v>
      </c>
      <c r="O129" s="261" t="e">
        <f t="shared" ca="1" si="38"/>
        <v>#N/A</v>
      </c>
      <c r="P129" s="261" t="e">
        <f t="shared" ca="1" si="38"/>
        <v>#N/A</v>
      </c>
      <c r="Q129" s="261" t="e">
        <f t="shared" ca="1" si="38"/>
        <v>#N/A</v>
      </c>
      <c r="R129" s="261" t="e">
        <f t="shared" ca="1" si="38"/>
        <v>#N/A</v>
      </c>
      <c r="S129" s="261" t="e">
        <f t="shared" ca="1" si="38"/>
        <v>#N/A</v>
      </c>
      <c r="T129" s="261" t="e">
        <f t="shared" ca="1" si="38"/>
        <v>#N/A</v>
      </c>
      <c r="U129" s="261" t="e">
        <f t="shared" ca="1" si="38"/>
        <v>#N/A</v>
      </c>
      <c r="V129" s="261" t="e">
        <f t="shared" ca="1" si="38"/>
        <v>#N/A</v>
      </c>
      <c r="W129" s="261" t="e">
        <f t="shared" ca="1" si="38"/>
        <v>#N/A</v>
      </c>
      <c r="X129" s="261" t="e">
        <f t="shared" ca="1" si="38"/>
        <v>#N/A</v>
      </c>
      <c r="Y129" s="261" t="e">
        <f t="shared" ca="1" si="38"/>
        <v>#N/A</v>
      </c>
      <c r="Z129" s="261" t="e">
        <f t="shared" ca="1" si="38"/>
        <v>#N/A</v>
      </c>
      <c r="AA129" s="261" t="e">
        <f t="shared" ca="1" si="38"/>
        <v>#N/A</v>
      </c>
      <c r="AB129" s="261" t="e">
        <f t="shared" ca="1" si="38"/>
        <v>#N/A</v>
      </c>
      <c r="AC129" s="261" t="e">
        <f t="shared" ca="1" si="38"/>
        <v>#N/A</v>
      </c>
      <c r="AD129" s="261" t="e">
        <f t="shared" ca="1" si="37"/>
        <v>#N/A</v>
      </c>
      <c r="AE129" s="261" t="e">
        <f t="shared" ca="1" si="37"/>
        <v>#N/A</v>
      </c>
      <c r="AF129" s="261" t="e">
        <f t="shared" ca="1" si="37"/>
        <v>#N/A</v>
      </c>
      <c r="AG129" s="261" t="e">
        <f t="shared" ca="1" si="37"/>
        <v>#N/A</v>
      </c>
      <c r="AH129" s="261" t="e">
        <f t="shared" ca="1" si="37"/>
        <v>#N/A</v>
      </c>
      <c r="AI129" s="261" t="e">
        <f t="shared" ca="1" si="37"/>
        <v>#N/A</v>
      </c>
      <c r="AJ129" s="261" t="e">
        <f t="shared" ca="1" si="37"/>
        <v>#N/A</v>
      </c>
      <c r="AK129" s="261" t="e">
        <f t="shared" ca="1" si="37"/>
        <v>#N/A</v>
      </c>
      <c r="AL129" s="261" t="e">
        <f t="shared" ca="1" si="37"/>
        <v>#N/A</v>
      </c>
      <c r="AM129" s="261" t="e">
        <f t="shared" ca="1" si="37"/>
        <v>#N/A</v>
      </c>
      <c r="AN129" s="261" t="e">
        <f t="shared" ca="1" si="37"/>
        <v>#N/A</v>
      </c>
      <c r="AO129" s="261" t="e">
        <f t="shared" ca="1" si="37"/>
        <v>#N/A</v>
      </c>
      <c r="AP129" s="261" t="e">
        <f t="shared" ca="1" si="37"/>
        <v>#N/A</v>
      </c>
      <c r="AQ129" s="261" t="e">
        <f t="shared" ca="1" si="37"/>
        <v>#N/A</v>
      </c>
      <c r="AR129" s="261" t="e">
        <f t="shared" ca="1" si="37"/>
        <v>#N/A</v>
      </c>
      <c r="AS129" s="274" t="e">
        <f t="shared" ca="1" si="37"/>
        <v>#N/A</v>
      </c>
      <c r="AT129" s="80"/>
      <c r="AU129" s="285" t="e">
        <f t="shared" ca="1" si="36"/>
        <v>#N/A</v>
      </c>
      <c r="AV129" s="261" t="e">
        <f t="shared" ca="1" si="36"/>
        <v>#N/A</v>
      </c>
      <c r="AW129" s="286" t="e">
        <f t="shared" ca="1" si="22"/>
        <v>#N/A</v>
      </c>
      <c r="AX129" s="287" t="e">
        <f t="shared" ca="1" si="19"/>
        <v>#N/A</v>
      </c>
      <c r="AY129" s="287" t="e">
        <f t="shared" ca="1" si="20"/>
        <v>#N/A</v>
      </c>
      <c r="AZ129" s="287" t="e">
        <f t="shared" ca="1" si="23"/>
        <v>#N/A</v>
      </c>
      <c r="BA129" s="288" t="e">
        <f t="shared" ca="1" si="24"/>
        <v>#N/A</v>
      </c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</row>
    <row r="130" spans="2:113" ht="15" customHeight="1">
      <c r="B130" s="400">
        <v>45936</v>
      </c>
      <c r="C130" s="401" t="s">
        <v>149</v>
      </c>
      <c r="M130" s="242" t="e">
        <f t="shared" ca="1" si="21"/>
        <v>#N/A</v>
      </c>
      <c r="N130" s="261" t="e">
        <f t="shared" ca="1" si="38"/>
        <v>#N/A</v>
      </c>
      <c r="O130" s="261" t="e">
        <f t="shared" ca="1" si="38"/>
        <v>#N/A</v>
      </c>
      <c r="P130" s="261" t="e">
        <f t="shared" ca="1" si="38"/>
        <v>#N/A</v>
      </c>
      <c r="Q130" s="261" t="e">
        <f t="shared" ca="1" si="38"/>
        <v>#N/A</v>
      </c>
      <c r="R130" s="261" t="e">
        <f t="shared" ca="1" si="38"/>
        <v>#N/A</v>
      </c>
      <c r="S130" s="261" t="e">
        <f t="shared" ca="1" si="38"/>
        <v>#N/A</v>
      </c>
      <c r="T130" s="261" t="e">
        <f t="shared" ca="1" si="38"/>
        <v>#N/A</v>
      </c>
      <c r="U130" s="261" t="e">
        <f t="shared" ca="1" si="38"/>
        <v>#N/A</v>
      </c>
      <c r="V130" s="261" t="e">
        <f t="shared" ca="1" si="38"/>
        <v>#N/A</v>
      </c>
      <c r="W130" s="261" t="e">
        <f t="shared" ca="1" si="38"/>
        <v>#N/A</v>
      </c>
      <c r="X130" s="261" t="e">
        <f t="shared" ca="1" si="38"/>
        <v>#N/A</v>
      </c>
      <c r="Y130" s="261" t="e">
        <f t="shared" ca="1" si="38"/>
        <v>#N/A</v>
      </c>
      <c r="Z130" s="261" t="e">
        <f t="shared" ca="1" si="38"/>
        <v>#N/A</v>
      </c>
      <c r="AA130" s="261" t="e">
        <f t="shared" ca="1" si="38"/>
        <v>#N/A</v>
      </c>
      <c r="AB130" s="261" t="e">
        <f t="shared" ca="1" si="38"/>
        <v>#N/A</v>
      </c>
      <c r="AC130" s="261" t="e">
        <f t="shared" ca="1" si="38"/>
        <v>#N/A</v>
      </c>
      <c r="AD130" s="261" t="e">
        <f t="shared" ca="1" si="37"/>
        <v>#N/A</v>
      </c>
      <c r="AE130" s="261" t="e">
        <f t="shared" ca="1" si="37"/>
        <v>#N/A</v>
      </c>
      <c r="AF130" s="261" t="e">
        <f t="shared" ca="1" si="37"/>
        <v>#N/A</v>
      </c>
      <c r="AG130" s="261" t="e">
        <f t="shared" ca="1" si="37"/>
        <v>#N/A</v>
      </c>
      <c r="AH130" s="261" t="e">
        <f t="shared" ca="1" si="37"/>
        <v>#N/A</v>
      </c>
      <c r="AI130" s="261" t="e">
        <f t="shared" ca="1" si="37"/>
        <v>#N/A</v>
      </c>
      <c r="AJ130" s="261" t="e">
        <f t="shared" ca="1" si="37"/>
        <v>#N/A</v>
      </c>
      <c r="AK130" s="261" t="e">
        <f t="shared" ca="1" si="37"/>
        <v>#N/A</v>
      </c>
      <c r="AL130" s="261" t="e">
        <f t="shared" ca="1" si="37"/>
        <v>#N/A</v>
      </c>
      <c r="AM130" s="261" t="e">
        <f t="shared" ca="1" si="37"/>
        <v>#N/A</v>
      </c>
      <c r="AN130" s="261" t="e">
        <f t="shared" ca="1" si="37"/>
        <v>#N/A</v>
      </c>
      <c r="AO130" s="261" t="e">
        <f t="shared" ca="1" si="37"/>
        <v>#N/A</v>
      </c>
      <c r="AP130" s="261" t="e">
        <f t="shared" ca="1" si="37"/>
        <v>#N/A</v>
      </c>
      <c r="AQ130" s="261" t="e">
        <f t="shared" ca="1" si="37"/>
        <v>#N/A</v>
      </c>
      <c r="AR130" s="261" t="e">
        <f t="shared" ca="1" si="37"/>
        <v>#N/A</v>
      </c>
      <c r="AS130" s="274" t="e">
        <f t="shared" ref="AS130:AS137" ca="1" si="39">IF(ROW()-ROW(AS$82)&lt;=HLOOKUP($M130,$N$74:$AM$76,3,FALSE),INDIRECT($M130&amp;"!"&amp;ADDRESS(ROW()-HLOOKUP($M130,$N$74:$AM$76,3,FALSE)+HLOOKUP($M130,$N$74:$AM$76,2,FALSE),COLUMN(),4)))</f>
        <v>#N/A</v>
      </c>
      <c r="AT130" s="80"/>
      <c r="AU130" s="285" t="e">
        <f t="shared" ca="1" si="36"/>
        <v>#N/A</v>
      </c>
      <c r="AV130" s="261" t="e">
        <f t="shared" ca="1" si="36"/>
        <v>#N/A</v>
      </c>
      <c r="AW130" s="286" t="e">
        <f t="shared" ca="1" si="22"/>
        <v>#N/A</v>
      </c>
      <c r="AX130" s="287" t="e">
        <f t="shared" ca="1" si="19"/>
        <v>#N/A</v>
      </c>
      <c r="AY130" s="287" t="e">
        <f t="shared" ca="1" si="20"/>
        <v>#N/A</v>
      </c>
      <c r="AZ130" s="287" t="e">
        <f t="shared" ca="1" si="23"/>
        <v>#N/A</v>
      </c>
      <c r="BA130" s="288" t="e">
        <f t="shared" ca="1" si="24"/>
        <v>#N/A</v>
      </c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</row>
    <row r="131" spans="2:113" ht="15" customHeight="1">
      <c r="B131" s="400">
        <v>45937</v>
      </c>
      <c r="C131" s="401" t="s">
        <v>149</v>
      </c>
      <c r="M131" s="242" t="e">
        <f t="shared" ca="1" si="21"/>
        <v>#N/A</v>
      </c>
      <c r="N131" s="261" t="e">
        <f t="shared" ca="1" si="38"/>
        <v>#N/A</v>
      </c>
      <c r="O131" s="261" t="e">
        <f t="shared" ca="1" si="38"/>
        <v>#N/A</v>
      </c>
      <c r="P131" s="261" t="e">
        <f t="shared" ca="1" si="38"/>
        <v>#N/A</v>
      </c>
      <c r="Q131" s="261" t="e">
        <f t="shared" ca="1" si="38"/>
        <v>#N/A</v>
      </c>
      <c r="R131" s="261" t="e">
        <f t="shared" ca="1" si="38"/>
        <v>#N/A</v>
      </c>
      <c r="S131" s="261" t="e">
        <f t="shared" ca="1" si="38"/>
        <v>#N/A</v>
      </c>
      <c r="T131" s="261" t="e">
        <f t="shared" ca="1" si="38"/>
        <v>#N/A</v>
      </c>
      <c r="U131" s="261" t="e">
        <f t="shared" ca="1" si="38"/>
        <v>#N/A</v>
      </c>
      <c r="V131" s="261" t="e">
        <f t="shared" ca="1" si="38"/>
        <v>#N/A</v>
      </c>
      <c r="W131" s="261" t="e">
        <f t="shared" ca="1" si="38"/>
        <v>#N/A</v>
      </c>
      <c r="X131" s="261" t="e">
        <f t="shared" ca="1" si="38"/>
        <v>#N/A</v>
      </c>
      <c r="Y131" s="261" t="e">
        <f t="shared" ca="1" si="38"/>
        <v>#N/A</v>
      </c>
      <c r="Z131" s="261" t="e">
        <f t="shared" ca="1" si="38"/>
        <v>#N/A</v>
      </c>
      <c r="AA131" s="261" t="e">
        <f t="shared" ca="1" si="38"/>
        <v>#N/A</v>
      </c>
      <c r="AB131" s="261" t="e">
        <f t="shared" ca="1" si="38"/>
        <v>#N/A</v>
      </c>
      <c r="AC131" s="261" t="e">
        <f t="shared" ref="AC131:AR137" ca="1" si="40">IF(ROW()-ROW(AC$82)&lt;=HLOOKUP($M131,$N$74:$AM$76,3,FALSE),INDIRECT($M131&amp;"!"&amp;ADDRESS(ROW()-HLOOKUP($M131,$N$74:$AM$76,3,FALSE)+HLOOKUP($M131,$N$74:$AM$76,2,FALSE),COLUMN(),4)))</f>
        <v>#N/A</v>
      </c>
      <c r="AD131" s="261" t="e">
        <f t="shared" ca="1" si="40"/>
        <v>#N/A</v>
      </c>
      <c r="AE131" s="261" t="e">
        <f t="shared" ca="1" si="40"/>
        <v>#N/A</v>
      </c>
      <c r="AF131" s="261" t="e">
        <f t="shared" ca="1" si="40"/>
        <v>#N/A</v>
      </c>
      <c r="AG131" s="261" t="e">
        <f t="shared" ca="1" si="40"/>
        <v>#N/A</v>
      </c>
      <c r="AH131" s="261" t="e">
        <f t="shared" ca="1" si="40"/>
        <v>#N/A</v>
      </c>
      <c r="AI131" s="261" t="e">
        <f t="shared" ca="1" si="40"/>
        <v>#N/A</v>
      </c>
      <c r="AJ131" s="261" t="e">
        <f t="shared" ca="1" si="40"/>
        <v>#N/A</v>
      </c>
      <c r="AK131" s="261" t="e">
        <f t="shared" ca="1" si="40"/>
        <v>#N/A</v>
      </c>
      <c r="AL131" s="261" t="e">
        <f t="shared" ca="1" si="40"/>
        <v>#N/A</v>
      </c>
      <c r="AM131" s="261" t="e">
        <f t="shared" ca="1" si="40"/>
        <v>#N/A</v>
      </c>
      <c r="AN131" s="261" t="e">
        <f t="shared" ca="1" si="40"/>
        <v>#N/A</v>
      </c>
      <c r="AO131" s="261" t="e">
        <f t="shared" ca="1" si="40"/>
        <v>#N/A</v>
      </c>
      <c r="AP131" s="261" t="e">
        <f t="shared" ca="1" si="40"/>
        <v>#N/A</v>
      </c>
      <c r="AQ131" s="261" t="e">
        <f t="shared" ca="1" si="40"/>
        <v>#N/A</v>
      </c>
      <c r="AR131" s="261" t="e">
        <f t="shared" ca="1" si="40"/>
        <v>#N/A</v>
      </c>
      <c r="AS131" s="274" t="e">
        <f t="shared" ca="1" si="39"/>
        <v>#N/A</v>
      </c>
      <c r="AT131" s="80"/>
      <c r="AU131" s="285" t="e">
        <f t="shared" ca="1" si="36"/>
        <v>#N/A</v>
      </c>
      <c r="AV131" s="261" t="e">
        <f t="shared" ca="1" si="36"/>
        <v>#N/A</v>
      </c>
      <c r="AW131" s="286" t="e">
        <f t="shared" ca="1" si="22"/>
        <v>#N/A</v>
      </c>
      <c r="AX131" s="287" t="e">
        <f t="shared" ca="1" si="19"/>
        <v>#N/A</v>
      </c>
      <c r="AY131" s="287" t="e">
        <f t="shared" ca="1" si="20"/>
        <v>#N/A</v>
      </c>
      <c r="AZ131" s="287" t="e">
        <f t="shared" ca="1" si="23"/>
        <v>#N/A</v>
      </c>
      <c r="BA131" s="288" t="e">
        <f t="shared" ca="1" si="24"/>
        <v>#N/A</v>
      </c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</row>
    <row r="132" spans="2:113" ht="15" customHeight="1">
      <c r="B132" s="400">
        <v>46069</v>
      </c>
      <c r="C132" s="401" t="s">
        <v>147</v>
      </c>
      <c r="M132" s="242" t="e">
        <f t="shared" ca="1" si="21"/>
        <v>#N/A</v>
      </c>
      <c r="N132" s="261" t="e">
        <f t="shared" ref="N132:AC137" ca="1" si="41">IF(ROW()-ROW(N$82)&lt;=HLOOKUP($M132,$N$74:$AM$76,3,FALSE),INDIRECT($M132&amp;"!"&amp;ADDRESS(ROW()-HLOOKUP($M132,$N$74:$AM$76,3,FALSE)+HLOOKUP($M132,$N$74:$AM$76,2,FALSE),COLUMN(),4)))</f>
        <v>#N/A</v>
      </c>
      <c r="O132" s="261" t="e">
        <f t="shared" ca="1" si="41"/>
        <v>#N/A</v>
      </c>
      <c r="P132" s="261" t="e">
        <f t="shared" ca="1" si="41"/>
        <v>#N/A</v>
      </c>
      <c r="Q132" s="261" t="e">
        <f t="shared" ca="1" si="41"/>
        <v>#N/A</v>
      </c>
      <c r="R132" s="261" t="e">
        <f t="shared" ca="1" si="41"/>
        <v>#N/A</v>
      </c>
      <c r="S132" s="261" t="e">
        <f t="shared" ca="1" si="41"/>
        <v>#N/A</v>
      </c>
      <c r="T132" s="261" t="e">
        <f t="shared" ca="1" si="41"/>
        <v>#N/A</v>
      </c>
      <c r="U132" s="261" t="e">
        <f t="shared" ca="1" si="41"/>
        <v>#N/A</v>
      </c>
      <c r="V132" s="261" t="e">
        <f t="shared" ca="1" si="41"/>
        <v>#N/A</v>
      </c>
      <c r="W132" s="261" t="e">
        <f t="shared" ca="1" si="41"/>
        <v>#N/A</v>
      </c>
      <c r="X132" s="261" t="e">
        <f t="shared" ca="1" si="41"/>
        <v>#N/A</v>
      </c>
      <c r="Y132" s="261" t="e">
        <f t="shared" ca="1" si="41"/>
        <v>#N/A</v>
      </c>
      <c r="Z132" s="261" t="e">
        <f t="shared" ca="1" si="41"/>
        <v>#N/A</v>
      </c>
      <c r="AA132" s="261" t="e">
        <f t="shared" ca="1" si="41"/>
        <v>#N/A</v>
      </c>
      <c r="AB132" s="261" t="e">
        <f t="shared" ca="1" si="41"/>
        <v>#N/A</v>
      </c>
      <c r="AC132" s="261" t="e">
        <f t="shared" ca="1" si="41"/>
        <v>#N/A</v>
      </c>
      <c r="AD132" s="261" t="e">
        <f t="shared" ca="1" si="40"/>
        <v>#N/A</v>
      </c>
      <c r="AE132" s="261" t="e">
        <f t="shared" ca="1" si="40"/>
        <v>#N/A</v>
      </c>
      <c r="AF132" s="261" t="e">
        <f t="shared" ca="1" si="40"/>
        <v>#N/A</v>
      </c>
      <c r="AG132" s="261" t="e">
        <f t="shared" ca="1" si="40"/>
        <v>#N/A</v>
      </c>
      <c r="AH132" s="261" t="e">
        <f t="shared" ca="1" si="40"/>
        <v>#N/A</v>
      </c>
      <c r="AI132" s="261" t="e">
        <f t="shared" ca="1" si="40"/>
        <v>#N/A</v>
      </c>
      <c r="AJ132" s="261" t="e">
        <f t="shared" ca="1" si="40"/>
        <v>#N/A</v>
      </c>
      <c r="AK132" s="261" t="e">
        <f t="shared" ca="1" si="40"/>
        <v>#N/A</v>
      </c>
      <c r="AL132" s="261" t="e">
        <f t="shared" ca="1" si="40"/>
        <v>#N/A</v>
      </c>
      <c r="AM132" s="261" t="e">
        <f t="shared" ca="1" si="40"/>
        <v>#N/A</v>
      </c>
      <c r="AN132" s="261" t="e">
        <f t="shared" ca="1" si="40"/>
        <v>#N/A</v>
      </c>
      <c r="AO132" s="261" t="e">
        <f t="shared" ca="1" si="40"/>
        <v>#N/A</v>
      </c>
      <c r="AP132" s="261" t="e">
        <f t="shared" ca="1" si="40"/>
        <v>#N/A</v>
      </c>
      <c r="AQ132" s="261" t="e">
        <f t="shared" ca="1" si="40"/>
        <v>#N/A</v>
      </c>
      <c r="AR132" s="261" t="e">
        <f t="shared" ca="1" si="40"/>
        <v>#N/A</v>
      </c>
      <c r="AS132" s="274" t="e">
        <f t="shared" ca="1" si="39"/>
        <v>#N/A</v>
      </c>
      <c r="AT132" s="80"/>
      <c r="AU132" s="285" t="e">
        <f t="shared" ca="1" si="36"/>
        <v>#N/A</v>
      </c>
      <c r="AV132" s="261" t="e">
        <f t="shared" ca="1" si="36"/>
        <v>#N/A</v>
      </c>
      <c r="AW132" s="286" t="e">
        <f t="shared" ca="1" si="22"/>
        <v>#N/A</v>
      </c>
      <c r="AX132" s="287" t="e">
        <f t="shared" ca="1" si="19"/>
        <v>#N/A</v>
      </c>
      <c r="AY132" s="287" t="e">
        <f t="shared" ca="1" si="20"/>
        <v>#N/A</v>
      </c>
      <c r="AZ132" s="287" t="e">
        <f t="shared" ca="1" si="23"/>
        <v>#N/A</v>
      </c>
      <c r="BA132" s="288" t="e">
        <f t="shared" ca="1" si="24"/>
        <v>#N/A</v>
      </c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</row>
    <row r="133" spans="2:113" ht="15" customHeight="1">
      <c r="B133" s="400">
        <v>46070</v>
      </c>
      <c r="C133" s="401" t="s">
        <v>147</v>
      </c>
      <c r="M133" s="242" t="e">
        <f t="shared" ca="1" si="21"/>
        <v>#N/A</v>
      </c>
      <c r="N133" s="261" t="e">
        <f t="shared" ca="1" si="41"/>
        <v>#N/A</v>
      </c>
      <c r="O133" s="261" t="e">
        <f t="shared" ca="1" si="41"/>
        <v>#N/A</v>
      </c>
      <c r="P133" s="261" t="e">
        <f t="shared" ca="1" si="41"/>
        <v>#N/A</v>
      </c>
      <c r="Q133" s="261" t="e">
        <f t="shared" ca="1" si="41"/>
        <v>#N/A</v>
      </c>
      <c r="R133" s="261" t="e">
        <f t="shared" ca="1" si="41"/>
        <v>#N/A</v>
      </c>
      <c r="S133" s="261" t="e">
        <f t="shared" ca="1" si="41"/>
        <v>#N/A</v>
      </c>
      <c r="T133" s="261" t="e">
        <f t="shared" ca="1" si="41"/>
        <v>#N/A</v>
      </c>
      <c r="U133" s="261" t="e">
        <f t="shared" ca="1" si="41"/>
        <v>#N/A</v>
      </c>
      <c r="V133" s="261" t="e">
        <f t="shared" ca="1" si="41"/>
        <v>#N/A</v>
      </c>
      <c r="W133" s="261" t="e">
        <f t="shared" ca="1" si="41"/>
        <v>#N/A</v>
      </c>
      <c r="X133" s="261" t="e">
        <f t="shared" ca="1" si="41"/>
        <v>#N/A</v>
      </c>
      <c r="Y133" s="261" t="e">
        <f t="shared" ca="1" si="41"/>
        <v>#N/A</v>
      </c>
      <c r="Z133" s="261" t="e">
        <f t="shared" ca="1" si="41"/>
        <v>#N/A</v>
      </c>
      <c r="AA133" s="261" t="e">
        <f t="shared" ca="1" si="41"/>
        <v>#N/A</v>
      </c>
      <c r="AB133" s="261" t="e">
        <f t="shared" ca="1" si="41"/>
        <v>#N/A</v>
      </c>
      <c r="AC133" s="261" t="e">
        <f t="shared" ca="1" si="41"/>
        <v>#N/A</v>
      </c>
      <c r="AD133" s="261" t="e">
        <f t="shared" ca="1" si="40"/>
        <v>#N/A</v>
      </c>
      <c r="AE133" s="261" t="e">
        <f t="shared" ca="1" si="40"/>
        <v>#N/A</v>
      </c>
      <c r="AF133" s="261" t="e">
        <f t="shared" ca="1" si="40"/>
        <v>#N/A</v>
      </c>
      <c r="AG133" s="261" t="e">
        <f t="shared" ca="1" si="40"/>
        <v>#N/A</v>
      </c>
      <c r="AH133" s="261" t="e">
        <f t="shared" ca="1" si="40"/>
        <v>#N/A</v>
      </c>
      <c r="AI133" s="261" t="e">
        <f t="shared" ca="1" si="40"/>
        <v>#N/A</v>
      </c>
      <c r="AJ133" s="261" t="e">
        <f t="shared" ca="1" si="40"/>
        <v>#N/A</v>
      </c>
      <c r="AK133" s="261" t="e">
        <f t="shared" ca="1" si="40"/>
        <v>#N/A</v>
      </c>
      <c r="AL133" s="261" t="e">
        <f t="shared" ca="1" si="40"/>
        <v>#N/A</v>
      </c>
      <c r="AM133" s="261" t="e">
        <f t="shared" ca="1" si="40"/>
        <v>#N/A</v>
      </c>
      <c r="AN133" s="261" t="e">
        <f t="shared" ca="1" si="40"/>
        <v>#N/A</v>
      </c>
      <c r="AO133" s="261" t="e">
        <f t="shared" ca="1" si="40"/>
        <v>#N/A</v>
      </c>
      <c r="AP133" s="261" t="e">
        <f t="shared" ca="1" si="40"/>
        <v>#N/A</v>
      </c>
      <c r="AQ133" s="261" t="e">
        <f t="shared" ca="1" si="40"/>
        <v>#N/A</v>
      </c>
      <c r="AR133" s="261" t="e">
        <f t="shared" ca="1" si="40"/>
        <v>#N/A</v>
      </c>
      <c r="AS133" s="274" t="e">
        <f t="shared" ca="1" si="39"/>
        <v>#N/A</v>
      </c>
      <c r="AT133" s="80"/>
      <c r="AU133" s="285" t="e">
        <f t="shared" ca="1" si="36"/>
        <v>#N/A</v>
      </c>
      <c r="AV133" s="261" t="e">
        <f t="shared" ca="1" si="36"/>
        <v>#N/A</v>
      </c>
      <c r="AW133" s="286" t="e">
        <f t="shared" ca="1" si="22"/>
        <v>#N/A</v>
      </c>
      <c r="AX133" s="287" t="e">
        <f t="shared" ca="1" si="19"/>
        <v>#N/A</v>
      </c>
      <c r="AY133" s="287" t="e">
        <f t="shared" ca="1" si="20"/>
        <v>#N/A</v>
      </c>
      <c r="AZ133" s="287" t="e">
        <f t="shared" ca="1" si="23"/>
        <v>#N/A</v>
      </c>
      <c r="BA133" s="288" t="e">
        <f t="shared" ca="1" si="24"/>
        <v>#N/A</v>
      </c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</row>
    <row r="134" spans="2:113" ht="15" customHeight="1">
      <c r="B134" s="400">
        <v>46071</v>
      </c>
      <c r="C134" s="401" t="s">
        <v>147</v>
      </c>
      <c r="M134" s="242" t="e">
        <f t="shared" ca="1" si="21"/>
        <v>#N/A</v>
      </c>
      <c r="N134" s="261" t="e">
        <f t="shared" ca="1" si="41"/>
        <v>#N/A</v>
      </c>
      <c r="O134" s="261" t="e">
        <f t="shared" ca="1" si="41"/>
        <v>#N/A</v>
      </c>
      <c r="P134" s="261" t="e">
        <f t="shared" ca="1" si="41"/>
        <v>#N/A</v>
      </c>
      <c r="Q134" s="261" t="e">
        <f t="shared" ca="1" si="41"/>
        <v>#N/A</v>
      </c>
      <c r="R134" s="261" t="e">
        <f t="shared" ca="1" si="41"/>
        <v>#N/A</v>
      </c>
      <c r="S134" s="261" t="e">
        <f t="shared" ca="1" si="41"/>
        <v>#N/A</v>
      </c>
      <c r="T134" s="261" t="e">
        <f t="shared" ca="1" si="41"/>
        <v>#N/A</v>
      </c>
      <c r="U134" s="261" t="e">
        <f t="shared" ca="1" si="41"/>
        <v>#N/A</v>
      </c>
      <c r="V134" s="261" t="e">
        <f t="shared" ca="1" si="41"/>
        <v>#N/A</v>
      </c>
      <c r="W134" s="261" t="e">
        <f t="shared" ca="1" si="41"/>
        <v>#N/A</v>
      </c>
      <c r="X134" s="261" t="e">
        <f t="shared" ca="1" si="41"/>
        <v>#N/A</v>
      </c>
      <c r="Y134" s="261" t="e">
        <f t="shared" ca="1" si="41"/>
        <v>#N/A</v>
      </c>
      <c r="Z134" s="261" t="e">
        <f t="shared" ca="1" si="41"/>
        <v>#N/A</v>
      </c>
      <c r="AA134" s="261" t="e">
        <f t="shared" ca="1" si="41"/>
        <v>#N/A</v>
      </c>
      <c r="AB134" s="261" t="e">
        <f t="shared" ca="1" si="41"/>
        <v>#N/A</v>
      </c>
      <c r="AC134" s="261" t="e">
        <f t="shared" ca="1" si="41"/>
        <v>#N/A</v>
      </c>
      <c r="AD134" s="261" t="e">
        <f t="shared" ca="1" si="40"/>
        <v>#N/A</v>
      </c>
      <c r="AE134" s="261" t="e">
        <f t="shared" ca="1" si="40"/>
        <v>#N/A</v>
      </c>
      <c r="AF134" s="261" t="e">
        <f t="shared" ca="1" si="40"/>
        <v>#N/A</v>
      </c>
      <c r="AG134" s="261" t="e">
        <f t="shared" ca="1" si="40"/>
        <v>#N/A</v>
      </c>
      <c r="AH134" s="261" t="e">
        <f t="shared" ca="1" si="40"/>
        <v>#N/A</v>
      </c>
      <c r="AI134" s="261" t="e">
        <f t="shared" ca="1" si="40"/>
        <v>#N/A</v>
      </c>
      <c r="AJ134" s="261" t="e">
        <f t="shared" ca="1" si="40"/>
        <v>#N/A</v>
      </c>
      <c r="AK134" s="261" t="e">
        <f t="shared" ca="1" si="40"/>
        <v>#N/A</v>
      </c>
      <c r="AL134" s="261" t="e">
        <f t="shared" ca="1" si="40"/>
        <v>#N/A</v>
      </c>
      <c r="AM134" s="261" t="e">
        <f t="shared" ca="1" si="40"/>
        <v>#N/A</v>
      </c>
      <c r="AN134" s="261" t="e">
        <f t="shared" ca="1" si="40"/>
        <v>#N/A</v>
      </c>
      <c r="AO134" s="261" t="e">
        <f t="shared" ca="1" si="40"/>
        <v>#N/A</v>
      </c>
      <c r="AP134" s="261" t="e">
        <f t="shared" ca="1" si="40"/>
        <v>#N/A</v>
      </c>
      <c r="AQ134" s="261" t="e">
        <f t="shared" ca="1" si="40"/>
        <v>#N/A</v>
      </c>
      <c r="AR134" s="261" t="e">
        <f t="shared" ca="1" si="40"/>
        <v>#N/A</v>
      </c>
      <c r="AS134" s="274" t="e">
        <f t="shared" ca="1" si="39"/>
        <v>#N/A</v>
      </c>
      <c r="AT134" s="80"/>
      <c r="AU134" s="285" t="e">
        <f t="shared" ca="1" si="36"/>
        <v>#N/A</v>
      </c>
      <c r="AV134" s="261" t="e">
        <f t="shared" ca="1" si="36"/>
        <v>#N/A</v>
      </c>
      <c r="AW134" s="286" t="e">
        <f t="shared" ca="1" si="22"/>
        <v>#N/A</v>
      </c>
      <c r="AX134" s="287" t="e">
        <f t="shared" ca="1" si="19"/>
        <v>#N/A</v>
      </c>
      <c r="AY134" s="287" t="e">
        <f t="shared" ca="1" si="20"/>
        <v>#N/A</v>
      </c>
      <c r="AZ134" s="287" t="e">
        <f t="shared" ca="1" si="23"/>
        <v>#N/A</v>
      </c>
      <c r="BA134" s="288" t="e">
        <f t="shared" ca="1" si="24"/>
        <v>#N/A</v>
      </c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</row>
    <row r="135" spans="2:113" ht="15" customHeight="1">
      <c r="B135" s="400">
        <v>46166</v>
      </c>
      <c r="C135" s="401" t="s">
        <v>148</v>
      </c>
      <c r="M135" s="242" t="e">
        <f t="shared" ca="1" si="21"/>
        <v>#N/A</v>
      </c>
      <c r="N135" s="261" t="e">
        <f t="shared" ca="1" si="41"/>
        <v>#N/A</v>
      </c>
      <c r="O135" s="261" t="e">
        <f t="shared" ca="1" si="41"/>
        <v>#N/A</v>
      </c>
      <c r="P135" s="261" t="e">
        <f t="shared" ca="1" si="41"/>
        <v>#N/A</v>
      </c>
      <c r="Q135" s="261" t="e">
        <f t="shared" ca="1" si="41"/>
        <v>#N/A</v>
      </c>
      <c r="R135" s="261" t="e">
        <f t="shared" ca="1" si="41"/>
        <v>#N/A</v>
      </c>
      <c r="S135" s="261" t="e">
        <f t="shared" ca="1" si="41"/>
        <v>#N/A</v>
      </c>
      <c r="T135" s="261" t="e">
        <f t="shared" ca="1" si="41"/>
        <v>#N/A</v>
      </c>
      <c r="U135" s="261" t="e">
        <f t="shared" ca="1" si="41"/>
        <v>#N/A</v>
      </c>
      <c r="V135" s="261" t="e">
        <f t="shared" ca="1" si="41"/>
        <v>#N/A</v>
      </c>
      <c r="W135" s="261" t="e">
        <f t="shared" ca="1" si="41"/>
        <v>#N/A</v>
      </c>
      <c r="X135" s="261" t="e">
        <f t="shared" ca="1" si="41"/>
        <v>#N/A</v>
      </c>
      <c r="Y135" s="261" t="e">
        <f t="shared" ca="1" si="41"/>
        <v>#N/A</v>
      </c>
      <c r="Z135" s="261" t="e">
        <f t="shared" ca="1" si="41"/>
        <v>#N/A</v>
      </c>
      <c r="AA135" s="261" t="e">
        <f t="shared" ca="1" si="41"/>
        <v>#N/A</v>
      </c>
      <c r="AB135" s="261" t="e">
        <f t="shared" ca="1" si="41"/>
        <v>#N/A</v>
      </c>
      <c r="AC135" s="261" t="e">
        <f t="shared" ca="1" si="41"/>
        <v>#N/A</v>
      </c>
      <c r="AD135" s="261" t="e">
        <f t="shared" ca="1" si="40"/>
        <v>#N/A</v>
      </c>
      <c r="AE135" s="261" t="e">
        <f t="shared" ca="1" si="40"/>
        <v>#N/A</v>
      </c>
      <c r="AF135" s="261" t="e">
        <f t="shared" ca="1" si="40"/>
        <v>#N/A</v>
      </c>
      <c r="AG135" s="261" t="e">
        <f t="shared" ca="1" si="40"/>
        <v>#N/A</v>
      </c>
      <c r="AH135" s="261" t="e">
        <f t="shared" ca="1" si="40"/>
        <v>#N/A</v>
      </c>
      <c r="AI135" s="261" t="e">
        <f t="shared" ca="1" si="40"/>
        <v>#N/A</v>
      </c>
      <c r="AJ135" s="261" t="e">
        <f t="shared" ca="1" si="40"/>
        <v>#N/A</v>
      </c>
      <c r="AK135" s="261" t="e">
        <f t="shared" ca="1" si="40"/>
        <v>#N/A</v>
      </c>
      <c r="AL135" s="261" t="e">
        <f t="shared" ca="1" si="40"/>
        <v>#N/A</v>
      </c>
      <c r="AM135" s="261" t="e">
        <f t="shared" ca="1" si="40"/>
        <v>#N/A</v>
      </c>
      <c r="AN135" s="261" t="e">
        <f t="shared" ca="1" si="40"/>
        <v>#N/A</v>
      </c>
      <c r="AO135" s="261" t="e">
        <f t="shared" ca="1" si="40"/>
        <v>#N/A</v>
      </c>
      <c r="AP135" s="261" t="e">
        <f t="shared" ca="1" si="40"/>
        <v>#N/A</v>
      </c>
      <c r="AQ135" s="261" t="e">
        <f t="shared" ca="1" si="40"/>
        <v>#N/A</v>
      </c>
      <c r="AR135" s="261" t="e">
        <f t="shared" ca="1" si="40"/>
        <v>#N/A</v>
      </c>
      <c r="AS135" s="274" t="e">
        <f t="shared" ca="1" si="39"/>
        <v>#N/A</v>
      </c>
      <c r="AT135" s="80"/>
      <c r="AU135" s="285" t="e">
        <f t="shared" ca="1" si="36"/>
        <v>#N/A</v>
      </c>
      <c r="AV135" s="261" t="e">
        <f t="shared" ca="1" si="36"/>
        <v>#N/A</v>
      </c>
      <c r="AW135" s="286" t="e">
        <f t="shared" ca="1" si="22"/>
        <v>#N/A</v>
      </c>
      <c r="AX135" s="287" t="e">
        <f t="shared" ca="1" si="19"/>
        <v>#N/A</v>
      </c>
      <c r="AY135" s="287" t="e">
        <f t="shared" ca="1" si="20"/>
        <v>#N/A</v>
      </c>
      <c r="AZ135" s="287" t="e">
        <f t="shared" ca="1" si="23"/>
        <v>#N/A</v>
      </c>
      <c r="BA135" s="288" t="e">
        <f t="shared" ca="1" si="24"/>
        <v>#N/A</v>
      </c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</row>
    <row r="136" spans="2:113" ht="15" customHeight="1">
      <c r="B136" s="400">
        <v>46289</v>
      </c>
      <c r="C136" s="401" t="s">
        <v>149</v>
      </c>
      <c r="M136" s="242" t="e">
        <f t="shared" ca="1" si="21"/>
        <v>#N/A</v>
      </c>
      <c r="N136" s="261" t="e">
        <f t="shared" ca="1" si="41"/>
        <v>#N/A</v>
      </c>
      <c r="O136" s="261" t="e">
        <f t="shared" ca="1" si="41"/>
        <v>#N/A</v>
      </c>
      <c r="P136" s="261" t="e">
        <f t="shared" ca="1" si="41"/>
        <v>#N/A</v>
      </c>
      <c r="Q136" s="261" t="e">
        <f t="shared" ca="1" si="41"/>
        <v>#N/A</v>
      </c>
      <c r="R136" s="261" t="e">
        <f t="shared" ca="1" si="41"/>
        <v>#N/A</v>
      </c>
      <c r="S136" s="261" t="e">
        <f t="shared" ca="1" si="41"/>
        <v>#N/A</v>
      </c>
      <c r="T136" s="261" t="e">
        <f t="shared" ca="1" si="41"/>
        <v>#N/A</v>
      </c>
      <c r="U136" s="261" t="e">
        <f t="shared" ca="1" si="41"/>
        <v>#N/A</v>
      </c>
      <c r="V136" s="261" t="e">
        <f t="shared" ca="1" si="41"/>
        <v>#N/A</v>
      </c>
      <c r="W136" s="261" t="e">
        <f t="shared" ca="1" si="41"/>
        <v>#N/A</v>
      </c>
      <c r="X136" s="261" t="e">
        <f t="shared" ca="1" si="41"/>
        <v>#N/A</v>
      </c>
      <c r="Y136" s="261" t="e">
        <f t="shared" ca="1" si="41"/>
        <v>#N/A</v>
      </c>
      <c r="Z136" s="261" t="e">
        <f t="shared" ca="1" si="41"/>
        <v>#N/A</v>
      </c>
      <c r="AA136" s="261" t="e">
        <f t="shared" ca="1" si="41"/>
        <v>#N/A</v>
      </c>
      <c r="AB136" s="261" t="e">
        <f t="shared" ca="1" si="41"/>
        <v>#N/A</v>
      </c>
      <c r="AC136" s="261" t="e">
        <f t="shared" ca="1" si="41"/>
        <v>#N/A</v>
      </c>
      <c r="AD136" s="261" t="e">
        <f t="shared" ca="1" si="40"/>
        <v>#N/A</v>
      </c>
      <c r="AE136" s="261" t="e">
        <f t="shared" ca="1" si="40"/>
        <v>#N/A</v>
      </c>
      <c r="AF136" s="261" t="e">
        <f t="shared" ca="1" si="40"/>
        <v>#N/A</v>
      </c>
      <c r="AG136" s="261" t="e">
        <f t="shared" ca="1" si="40"/>
        <v>#N/A</v>
      </c>
      <c r="AH136" s="261" t="e">
        <f t="shared" ca="1" si="40"/>
        <v>#N/A</v>
      </c>
      <c r="AI136" s="261" t="e">
        <f t="shared" ca="1" si="40"/>
        <v>#N/A</v>
      </c>
      <c r="AJ136" s="261" t="e">
        <f t="shared" ca="1" si="40"/>
        <v>#N/A</v>
      </c>
      <c r="AK136" s="261" t="e">
        <f t="shared" ca="1" si="40"/>
        <v>#N/A</v>
      </c>
      <c r="AL136" s="261" t="e">
        <f t="shared" ca="1" si="40"/>
        <v>#N/A</v>
      </c>
      <c r="AM136" s="261" t="e">
        <f t="shared" ca="1" si="40"/>
        <v>#N/A</v>
      </c>
      <c r="AN136" s="261" t="e">
        <f t="shared" ca="1" si="40"/>
        <v>#N/A</v>
      </c>
      <c r="AO136" s="261" t="e">
        <f t="shared" ca="1" si="40"/>
        <v>#N/A</v>
      </c>
      <c r="AP136" s="261" t="e">
        <f t="shared" ca="1" si="40"/>
        <v>#N/A</v>
      </c>
      <c r="AQ136" s="261" t="e">
        <f t="shared" ca="1" si="40"/>
        <v>#N/A</v>
      </c>
      <c r="AR136" s="261" t="e">
        <f t="shared" ca="1" si="40"/>
        <v>#N/A</v>
      </c>
      <c r="AS136" s="274" t="e">
        <f t="shared" ca="1" si="39"/>
        <v>#N/A</v>
      </c>
      <c r="AT136" s="80"/>
      <c r="AU136" s="285" t="e">
        <f t="shared" ca="1" si="36"/>
        <v>#N/A</v>
      </c>
      <c r="AV136" s="261" t="e">
        <f t="shared" ca="1" si="36"/>
        <v>#N/A</v>
      </c>
      <c r="AW136" s="286" t="e">
        <f t="shared" ca="1" si="22"/>
        <v>#N/A</v>
      </c>
      <c r="AX136" s="287" t="e">
        <f t="shared" ca="1" si="19"/>
        <v>#N/A</v>
      </c>
      <c r="AY136" s="287" t="e">
        <f t="shared" ca="1" si="20"/>
        <v>#N/A</v>
      </c>
      <c r="AZ136" s="287" t="e">
        <f t="shared" ca="1" si="23"/>
        <v>#N/A</v>
      </c>
      <c r="BA136" s="288" t="e">
        <f t="shared" ca="1" si="24"/>
        <v>#N/A</v>
      </c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</row>
    <row r="137" spans="2:113" ht="15" customHeight="1">
      <c r="B137" s="400">
        <v>46290</v>
      </c>
      <c r="C137" s="401" t="s">
        <v>149</v>
      </c>
      <c r="M137" s="245" t="e">
        <f t="shared" ca="1" si="21"/>
        <v>#N/A</v>
      </c>
      <c r="N137" s="294" t="e">
        <f t="shared" ca="1" si="41"/>
        <v>#N/A</v>
      </c>
      <c r="O137" s="294" t="e">
        <f t="shared" ca="1" si="41"/>
        <v>#N/A</v>
      </c>
      <c r="P137" s="294" t="e">
        <f t="shared" ca="1" si="41"/>
        <v>#N/A</v>
      </c>
      <c r="Q137" s="294" t="e">
        <f t="shared" ca="1" si="41"/>
        <v>#N/A</v>
      </c>
      <c r="R137" s="294" t="e">
        <f t="shared" ca="1" si="41"/>
        <v>#N/A</v>
      </c>
      <c r="S137" s="294" t="e">
        <f t="shared" ca="1" si="41"/>
        <v>#N/A</v>
      </c>
      <c r="T137" s="294" t="e">
        <f t="shared" ca="1" si="41"/>
        <v>#N/A</v>
      </c>
      <c r="U137" s="294" t="e">
        <f t="shared" ca="1" si="41"/>
        <v>#N/A</v>
      </c>
      <c r="V137" s="294" t="e">
        <f t="shared" ca="1" si="41"/>
        <v>#N/A</v>
      </c>
      <c r="W137" s="294" t="e">
        <f t="shared" ca="1" si="41"/>
        <v>#N/A</v>
      </c>
      <c r="X137" s="294" t="e">
        <f t="shared" ca="1" si="41"/>
        <v>#N/A</v>
      </c>
      <c r="Y137" s="294" t="e">
        <f t="shared" ca="1" si="41"/>
        <v>#N/A</v>
      </c>
      <c r="Z137" s="294" t="e">
        <f t="shared" ca="1" si="41"/>
        <v>#N/A</v>
      </c>
      <c r="AA137" s="294" t="e">
        <f t="shared" ca="1" si="41"/>
        <v>#N/A</v>
      </c>
      <c r="AB137" s="294" t="e">
        <f t="shared" ca="1" si="41"/>
        <v>#N/A</v>
      </c>
      <c r="AC137" s="294" t="e">
        <f t="shared" ca="1" si="41"/>
        <v>#N/A</v>
      </c>
      <c r="AD137" s="294" t="e">
        <f t="shared" ca="1" si="40"/>
        <v>#N/A</v>
      </c>
      <c r="AE137" s="294" t="e">
        <f t="shared" ca="1" si="40"/>
        <v>#N/A</v>
      </c>
      <c r="AF137" s="294" t="e">
        <f t="shared" ca="1" si="40"/>
        <v>#N/A</v>
      </c>
      <c r="AG137" s="294" t="e">
        <f t="shared" ca="1" si="40"/>
        <v>#N/A</v>
      </c>
      <c r="AH137" s="294" t="e">
        <f t="shared" ca="1" si="40"/>
        <v>#N/A</v>
      </c>
      <c r="AI137" s="294" t="e">
        <f t="shared" ca="1" si="40"/>
        <v>#N/A</v>
      </c>
      <c r="AJ137" s="294" t="e">
        <f t="shared" ca="1" si="40"/>
        <v>#N/A</v>
      </c>
      <c r="AK137" s="294" t="e">
        <f t="shared" ca="1" si="40"/>
        <v>#N/A</v>
      </c>
      <c r="AL137" s="294" t="e">
        <f t="shared" ca="1" si="40"/>
        <v>#N/A</v>
      </c>
      <c r="AM137" s="294" t="e">
        <f t="shared" ca="1" si="40"/>
        <v>#N/A</v>
      </c>
      <c r="AN137" s="294" t="e">
        <f t="shared" ca="1" si="40"/>
        <v>#N/A</v>
      </c>
      <c r="AO137" s="294" t="e">
        <f t="shared" ca="1" si="40"/>
        <v>#N/A</v>
      </c>
      <c r="AP137" s="294" t="e">
        <f t="shared" ca="1" si="40"/>
        <v>#N/A</v>
      </c>
      <c r="AQ137" s="294" t="e">
        <f t="shared" ca="1" si="40"/>
        <v>#N/A</v>
      </c>
      <c r="AR137" s="294" t="e">
        <f t="shared" ca="1" si="40"/>
        <v>#N/A</v>
      </c>
      <c r="AS137" s="295" t="e">
        <f t="shared" ca="1" si="39"/>
        <v>#N/A</v>
      </c>
      <c r="AT137" s="80"/>
      <c r="AU137" s="296" t="e">
        <f t="shared" ca="1" si="36"/>
        <v>#N/A</v>
      </c>
      <c r="AV137" s="294" t="e">
        <f t="shared" ca="1" si="36"/>
        <v>#N/A</v>
      </c>
      <c r="AW137" s="297" t="e">
        <f t="shared" ca="1" si="22"/>
        <v>#N/A</v>
      </c>
      <c r="AX137" s="298" t="e">
        <f t="shared" ca="1" si="19"/>
        <v>#N/A</v>
      </c>
      <c r="AY137" s="298" t="e">
        <f t="shared" ca="1" si="20"/>
        <v>#N/A</v>
      </c>
      <c r="AZ137" s="298" t="e">
        <f t="shared" ca="1" si="23"/>
        <v>#N/A</v>
      </c>
      <c r="BA137" s="299" t="e">
        <f t="shared" ca="1" si="24"/>
        <v>#N/A</v>
      </c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</row>
    <row r="138" spans="2:113" ht="15" customHeight="1">
      <c r="B138" s="400">
        <v>46291</v>
      </c>
      <c r="C138" s="401" t="s">
        <v>149</v>
      </c>
    </row>
    <row r="139" spans="2:113" ht="15" customHeight="1">
      <c r="B139" s="400">
        <v>46424</v>
      </c>
      <c r="C139" s="401" t="s">
        <v>147</v>
      </c>
    </row>
    <row r="140" spans="2:113" ht="15" customHeight="1">
      <c r="B140" s="400">
        <v>46425</v>
      </c>
      <c r="C140" s="401" t="s">
        <v>147</v>
      </c>
    </row>
    <row r="141" spans="2:113" ht="15" customHeight="1">
      <c r="B141" s="400">
        <v>46426</v>
      </c>
      <c r="C141" s="401" t="s">
        <v>147</v>
      </c>
    </row>
    <row r="142" spans="2:113" ht="15" customHeight="1">
      <c r="B142" s="400">
        <v>46520</v>
      </c>
      <c r="C142" s="401" t="s">
        <v>148</v>
      </c>
    </row>
    <row r="143" spans="2:113" ht="15" customHeight="1">
      <c r="B143" s="400">
        <v>46644</v>
      </c>
      <c r="C143" s="401" t="s">
        <v>149</v>
      </c>
    </row>
    <row r="144" spans="2:113" ht="15" customHeight="1">
      <c r="B144" s="400">
        <v>46645</v>
      </c>
      <c r="C144" s="401" t="s">
        <v>149</v>
      </c>
    </row>
    <row r="145" spans="2:3" ht="15" customHeight="1">
      <c r="B145" s="400">
        <v>46646</v>
      </c>
      <c r="C145" s="401" t="s">
        <v>149</v>
      </c>
    </row>
    <row r="146" spans="2:3" ht="15" customHeight="1">
      <c r="B146" s="400">
        <v>46778</v>
      </c>
      <c r="C146" s="401" t="s">
        <v>147</v>
      </c>
    </row>
    <row r="147" spans="2:3" ht="15" customHeight="1">
      <c r="B147" s="400">
        <v>46779</v>
      </c>
      <c r="C147" s="401" t="s">
        <v>147</v>
      </c>
    </row>
    <row r="148" spans="2:3" ht="15" customHeight="1">
      <c r="B148" s="400">
        <v>46780</v>
      </c>
      <c r="C148" s="401" t="s">
        <v>147</v>
      </c>
    </row>
    <row r="149" spans="2:3" ht="15" customHeight="1">
      <c r="B149" s="400">
        <v>46875</v>
      </c>
      <c r="C149" s="401" t="s">
        <v>148</v>
      </c>
    </row>
    <row r="150" spans="2:3" ht="15" customHeight="1">
      <c r="B150" s="400">
        <v>47028</v>
      </c>
      <c r="C150" s="401" t="s">
        <v>149</v>
      </c>
    </row>
    <row r="151" spans="2:3" ht="15" customHeight="1">
      <c r="B151" s="400">
        <v>47029</v>
      </c>
      <c r="C151" s="401" t="s">
        <v>149</v>
      </c>
    </row>
    <row r="152" spans="2:3" ht="15" customHeight="1">
      <c r="B152" s="400">
        <v>47030</v>
      </c>
      <c r="C152" s="401" t="s">
        <v>149</v>
      </c>
    </row>
    <row r="153" spans="2:3" ht="15" customHeight="1">
      <c r="B153" s="400">
        <v>47161</v>
      </c>
      <c r="C153" s="401" t="s">
        <v>147</v>
      </c>
    </row>
    <row r="154" spans="2:3" ht="15" customHeight="1">
      <c r="B154" s="400">
        <v>47162</v>
      </c>
      <c r="C154" s="401" t="s">
        <v>147</v>
      </c>
    </row>
    <row r="155" spans="2:3" ht="15" customHeight="1">
      <c r="B155" s="400">
        <v>47163</v>
      </c>
      <c r="C155" s="401" t="s">
        <v>147</v>
      </c>
    </row>
    <row r="156" spans="2:3" ht="15" customHeight="1">
      <c r="B156" s="400">
        <v>47258</v>
      </c>
      <c r="C156" s="401" t="s">
        <v>148</v>
      </c>
    </row>
    <row r="157" spans="2:3" ht="15" customHeight="1">
      <c r="B157" s="400">
        <v>47382</v>
      </c>
      <c r="C157" s="401" t="s">
        <v>149</v>
      </c>
    </row>
    <row r="158" spans="2:3" ht="15" customHeight="1">
      <c r="B158" s="400">
        <v>47383</v>
      </c>
      <c r="C158" s="401" t="s">
        <v>149</v>
      </c>
    </row>
    <row r="159" spans="2:3" ht="15" customHeight="1">
      <c r="B159" s="400">
        <v>47384</v>
      </c>
      <c r="C159" s="401" t="s">
        <v>149</v>
      </c>
    </row>
    <row r="160" spans="2:3" ht="15" customHeight="1">
      <c r="B160" s="400">
        <v>47516</v>
      </c>
      <c r="C160" s="401" t="s">
        <v>147</v>
      </c>
    </row>
    <row r="161" spans="2:3" ht="15" customHeight="1">
      <c r="B161" s="400">
        <v>47517</v>
      </c>
      <c r="C161" s="401" t="s">
        <v>147</v>
      </c>
    </row>
    <row r="162" spans="2:3" ht="15" customHeight="1">
      <c r="B162" s="400">
        <v>47518</v>
      </c>
      <c r="C162" s="401" t="s">
        <v>147</v>
      </c>
    </row>
    <row r="163" spans="2:3" ht="15" customHeight="1">
      <c r="B163" s="400">
        <v>47612</v>
      </c>
      <c r="C163" s="401" t="s">
        <v>148</v>
      </c>
    </row>
    <row r="164" spans="2:3" ht="15" customHeight="1">
      <c r="B164" s="400">
        <v>47737</v>
      </c>
      <c r="C164" s="401" t="s">
        <v>149</v>
      </c>
    </row>
    <row r="165" spans="2:3" ht="15" customHeight="1">
      <c r="B165" s="400">
        <v>47738</v>
      </c>
      <c r="C165" s="401" t="s">
        <v>149</v>
      </c>
    </row>
    <row r="166" spans="2:3" ht="15" customHeight="1">
      <c r="B166" s="400">
        <v>47739</v>
      </c>
      <c r="C166" s="401" t="s">
        <v>149</v>
      </c>
    </row>
    <row r="167" spans="2:3" ht="15" customHeight="1">
      <c r="B167" s="400">
        <v>47870</v>
      </c>
      <c r="C167" s="401" t="s">
        <v>147</v>
      </c>
    </row>
    <row r="168" spans="2:3" ht="15" customHeight="1">
      <c r="B168" s="400">
        <v>47871</v>
      </c>
      <c r="C168" s="401" t="s">
        <v>147</v>
      </c>
    </row>
    <row r="169" spans="2:3" ht="15" customHeight="1">
      <c r="B169" s="400">
        <v>47872</v>
      </c>
      <c r="C169" s="401" t="s">
        <v>147</v>
      </c>
    </row>
    <row r="170" spans="2:3" ht="15" customHeight="1">
      <c r="B170" s="400">
        <v>47996</v>
      </c>
      <c r="C170" s="401" t="s">
        <v>148</v>
      </c>
    </row>
    <row r="171" spans="2:3" ht="15" customHeight="1">
      <c r="B171" s="400">
        <v>48121</v>
      </c>
      <c r="C171" s="401" t="s">
        <v>149</v>
      </c>
    </row>
    <row r="172" spans="2:3" ht="15" customHeight="1">
      <c r="B172" s="400">
        <v>48122</v>
      </c>
      <c r="C172" s="401" t="s">
        <v>149</v>
      </c>
    </row>
    <row r="173" spans="2:3" ht="15" customHeight="1">
      <c r="B173" s="400">
        <v>48123</v>
      </c>
      <c r="C173" s="401" t="s">
        <v>149</v>
      </c>
    </row>
    <row r="174" spans="2:3" ht="15" customHeight="1">
      <c r="B174" s="400">
        <v>48254</v>
      </c>
      <c r="C174" s="401" t="s">
        <v>147</v>
      </c>
    </row>
    <row r="175" spans="2:3" ht="15" customHeight="1">
      <c r="B175" s="400">
        <v>48255</v>
      </c>
      <c r="C175" s="401" t="s">
        <v>147</v>
      </c>
    </row>
    <row r="176" spans="2:3" ht="15" customHeight="1">
      <c r="B176" s="400">
        <v>48256</v>
      </c>
      <c r="C176" s="401" t="s">
        <v>147</v>
      </c>
    </row>
    <row r="177" spans="2:3" ht="15" customHeight="1">
      <c r="B177" s="400">
        <v>48350</v>
      </c>
      <c r="C177" s="401" t="s">
        <v>148</v>
      </c>
    </row>
    <row r="178" spans="2:3" ht="15" customHeight="1">
      <c r="B178" s="400">
        <v>48475</v>
      </c>
      <c r="C178" s="401" t="s">
        <v>149</v>
      </c>
    </row>
    <row r="179" spans="2:3" ht="15" customHeight="1">
      <c r="B179" s="400">
        <v>48476</v>
      </c>
      <c r="C179" s="401" t="s">
        <v>149</v>
      </c>
    </row>
    <row r="180" spans="2:3" ht="15" customHeight="1">
      <c r="B180" s="400">
        <v>48477</v>
      </c>
      <c r="C180" s="401" t="s">
        <v>149</v>
      </c>
    </row>
    <row r="181" spans="2:3" ht="15" customHeight="1">
      <c r="B181" s="400">
        <v>48609</v>
      </c>
      <c r="C181" s="401" t="s">
        <v>147</v>
      </c>
    </row>
    <row r="182" spans="2:3" ht="15" customHeight="1">
      <c r="B182" s="400">
        <v>48610</v>
      </c>
      <c r="C182" s="401" t="s">
        <v>147</v>
      </c>
    </row>
    <row r="183" spans="2:3" ht="15" customHeight="1">
      <c r="B183" s="400">
        <v>48611</v>
      </c>
      <c r="C183" s="401" t="s">
        <v>147</v>
      </c>
    </row>
    <row r="184" spans="2:3" ht="15" customHeight="1">
      <c r="B184" s="400">
        <v>48705</v>
      </c>
      <c r="C184" s="401" t="s">
        <v>148</v>
      </c>
    </row>
    <row r="185" spans="2:3" ht="15" customHeight="1">
      <c r="B185" s="400">
        <v>48829</v>
      </c>
      <c r="C185" s="401" t="s">
        <v>149</v>
      </c>
    </row>
    <row r="186" spans="2:3" ht="15" customHeight="1">
      <c r="B186" s="400">
        <v>48830</v>
      </c>
      <c r="C186" s="401" t="s">
        <v>149</v>
      </c>
    </row>
    <row r="187" spans="2:3" ht="15" customHeight="1">
      <c r="B187" s="400">
        <v>48831</v>
      </c>
      <c r="C187" s="401" t="s">
        <v>149</v>
      </c>
    </row>
    <row r="188" spans="2:3" ht="15" customHeight="1">
      <c r="B188" s="400">
        <v>48993</v>
      </c>
      <c r="C188" s="401" t="s">
        <v>147</v>
      </c>
    </row>
    <row r="189" spans="2:3" ht="15" customHeight="1">
      <c r="B189" s="400">
        <v>48994</v>
      </c>
      <c r="C189" s="401" t="s">
        <v>147</v>
      </c>
    </row>
    <row r="190" spans="2:3" ht="15" customHeight="1">
      <c r="B190" s="400">
        <v>48995</v>
      </c>
      <c r="C190" s="401" t="s">
        <v>147</v>
      </c>
    </row>
    <row r="191" spans="2:3" ht="15" customHeight="1">
      <c r="B191" s="400">
        <v>49089</v>
      </c>
      <c r="C191" s="401" t="s">
        <v>148</v>
      </c>
    </row>
    <row r="192" spans="2:3" ht="15" customHeight="1">
      <c r="B192" s="400">
        <v>49213</v>
      </c>
      <c r="C192" s="401" t="s">
        <v>149</v>
      </c>
    </row>
    <row r="193" spans="2:3" ht="15" customHeight="1">
      <c r="B193" s="400">
        <v>49214</v>
      </c>
      <c r="C193" s="401" t="s">
        <v>149</v>
      </c>
    </row>
    <row r="194" spans="2:3" ht="15" customHeight="1">
      <c r="B194" s="400">
        <v>49215</v>
      </c>
      <c r="C194" s="401" t="s">
        <v>149</v>
      </c>
    </row>
    <row r="195" spans="2:3" ht="15" customHeight="1">
      <c r="B195" s="400">
        <v>49347</v>
      </c>
      <c r="C195" s="401" t="s">
        <v>147</v>
      </c>
    </row>
    <row r="196" spans="2:3" ht="15" customHeight="1">
      <c r="B196" s="400">
        <v>49348</v>
      </c>
      <c r="C196" s="401" t="s">
        <v>147</v>
      </c>
    </row>
    <row r="197" spans="2:3" ht="15" customHeight="1">
      <c r="B197" s="400">
        <v>49349</v>
      </c>
      <c r="C197" s="401" t="s">
        <v>147</v>
      </c>
    </row>
    <row r="198" spans="2:3" ht="15" customHeight="1">
      <c r="B198" s="400">
        <v>49444</v>
      </c>
      <c r="C198" s="401" t="s">
        <v>148</v>
      </c>
    </row>
    <row r="199" spans="2:3" ht="15" customHeight="1">
      <c r="B199" s="400">
        <v>49567</v>
      </c>
      <c r="C199" s="401" t="s">
        <v>149</v>
      </c>
    </row>
    <row r="200" spans="2:3" ht="15" customHeight="1">
      <c r="B200" s="400">
        <v>49568</v>
      </c>
      <c r="C200" s="401" t="s">
        <v>149</v>
      </c>
    </row>
    <row r="201" spans="2:3" ht="15" customHeight="1">
      <c r="B201" s="400">
        <v>49569</v>
      </c>
      <c r="C201" s="401" t="s">
        <v>149</v>
      </c>
    </row>
    <row r="202" spans="2:3" ht="15" customHeight="1">
      <c r="B202" s="400">
        <v>49701</v>
      </c>
      <c r="C202" s="401" t="s">
        <v>147</v>
      </c>
    </row>
    <row r="203" spans="2:3" ht="15" customHeight="1">
      <c r="B203" s="400">
        <v>49702</v>
      </c>
      <c r="C203" s="401" t="s">
        <v>147</v>
      </c>
    </row>
    <row r="204" spans="2:3" ht="15" customHeight="1">
      <c r="B204" s="400">
        <v>49703</v>
      </c>
      <c r="C204" s="401" t="s">
        <v>147</v>
      </c>
    </row>
    <row r="205" spans="2:3" ht="15" customHeight="1">
      <c r="B205" s="400">
        <v>49798</v>
      </c>
      <c r="C205" s="401" t="s">
        <v>148</v>
      </c>
    </row>
    <row r="206" spans="2:3" ht="15" customHeight="1">
      <c r="B206" s="400">
        <v>49951</v>
      </c>
      <c r="C206" s="401" t="s">
        <v>149</v>
      </c>
    </row>
    <row r="207" spans="2:3" ht="15" customHeight="1">
      <c r="B207" s="400">
        <v>49952</v>
      </c>
      <c r="C207" s="401" t="s">
        <v>149</v>
      </c>
    </row>
    <row r="208" spans="2:3" ht="15" customHeight="1">
      <c r="B208" s="400">
        <v>49953</v>
      </c>
      <c r="C208" s="401" t="s">
        <v>149</v>
      </c>
    </row>
    <row r="209" spans="2:3" ht="15" customHeight="1">
      <c r="B209" s="400">
        <v>50085</v>
      </c>
      <c r="C209" s="401" t="s">
        <v>147</v>
      </c>
    </row>
    <row r="210" spans="2:3" ht="15" customHeight="1">
      <c r="B210" s="400">
        <v>50086</v>
      </c>
      <c r="C210" s="401" t="s">
        <v>147</v>
      </c>
    </row>
    <row r="211" spans="2:3" ht="15" customHeight="1">
      <c r="B211" s="400">
        <v>50087</v>
      </c>
      <c r="C211" s="401" t="s">
        <v>147</v>
      </c>
    </row>
    <row r="212" spans="2:3" ht="15" customHeight="1">
      <c r="B212" s="400">
        <v>50182</v>
      </c>
      <c r="C212" s="401" t="s">
        <v>148</v>
      </c>
    </row>
    <row r="213" spans="2:3" ht="15" customHeight="1">
      <c r="B213" s="400">
        <v>50306</v>
      </c>
      <c r="C213" s="401" t="s">
        <v>149</v>
      </c>
    </row>
    <row r="214" spans="2:3" ht="15" customHeight="1">
      <c r="B214" s="400">
        <v>50307</v>
      </c>
      <c r="C214" s="401" t="s">
        <v>149</v>
      </c>
    </row>
    <row r="215" spans="2:3" ht="15" customHeight="1">
      <c r="B215" s="400">
        <v>50308</v>
      </c>
      <c r="C215" s="401" t="s">
        <v>149</v>
      </c>
    </row>
    <row r="216" spans="2:3" ht="15" customHeight="1">
      <c r="B216" s="400">
        <v>50439</v>
      </c>
      <c r="C216" s="401" t="s">
        <v>147</v>
      </c>
    </row>
    <row r="217" spans="2:3" ht="15" customHeight="1">
      <c r="B217" s="400">
        <v>50440</v>
      </c>
      <c r="C217" s="401" t="s">
        <v>147</v>
      </c>
    </row>
    <row r="218" spans="2:3" ht="15" customHeight="1">
      <c r="B218" s="400">
        <v>50441</v>
      </c>
      <c r="C218" s="401" t="s">
        <v>147</v>
      </c>
    </row>
    <row r="219" spans="2:3" ht="15" customHeight="1">
      <c r="B219" s="400">
        <v>50536</v>
      </c>
      <c r="C219" s="401" t="s">
        <v>148</v>
      </c>
    </row>
    <row r="220" spans="2:3" ht="15" customHeight="1">
      <c r="B220" s="400">
        <v>50660</v>
      </c>
      <c r="C220" s="401" t="s">
        <v>149</v>
      </c>
    </row>
    <row r="221" spans="2:3" ht="15" customHeight="1">
      <c r="B221" s="400">
        <v>50661</v>
      </c>
      <c r="C221" s="401" t="s">
        <v>149</v>
      </c>
    </row>
    <row r="222" spans="2:3" ht="15" customHeight="1">
      <c r="B222" s="400">
        <v>50662</v>
      </c>
      <c r="C222" s="401" t="s">
        <v>149</v>
      </c>
    </row>
    <row r="223" spans="2:3" ht="15" customHeight="1">
      <c r="B223" s="400">
        <v>50793</v>
      </c>
      <c r="C223" s="401" t="s">
        <v>147</v>
      </c>
    </row>
    <row r="224" spans="2:3" ht="15" customHeight="1">
      <c r="B224" s="400">
        <v>50794</v>
      </c>
      <c r="C224" s="401" t="s">
        <v>147</v>
      </c>
    </row>
    <row r="225" spans="2:3" ht="15" customHeight="1">
      <c r="B225" s="400">
        <v>50795</v>
      </c>
      <c r="C225" s="401" t="s">
        <v>147</v>
      </c>
    </row>
    <row r="226" spans="2:3" ht="15" customHeight="1">
      <c r="B226" s="400">
        <v>50890</v>
      </c>
      <c r="C226" s="401" t="s">
        <v>148</v>
      </c>
    </row>
    <row r="227" spans="2:3" ht="15" customHeight="1">
      <c r="B227" s="400">
        <f>B228-1</f>
        <v>51044</v>
      </c>
      <c r="C227" s="401" t="s">
        <v>149</v>
      </c>
    </row>
    <row r="228" spans="2:3" ht="15" customHeight="1">
      <c r="B228" s="402">
        <v>51045</v>
      </c>
      <c r="C228" s="401" t="s">
        <v>149</v>
      </c>
    </row>
    <row r="229" spans="2:3" ht="15" customHeight="1">
      <c r="B229" s="400">
        <f>B228+1</f>
        <v>51046</v>
      </c>
      <c r="C229" s="401" t="s">
        <v>149</v>
      </c>
    </row>
    <row r="230" spans="2:3" ht="15" customHeight="1">
      <c r="B230" s="400">
        <f>B231-1</f>
        <v>51177</v>
      </c>
      <c r="C230" s="401" t="s">
        <v>147</v>
      </c>
    </row>
    <row r="231" spans="2:3" ht="15" customHeight="1">
      <c r="B231" s="402">
        <v>51178</v>
      </c>
      <c r="C231" s="401" t="s">
        <v>147</v>
      </c>
    </row>
    <row r="232" spans="2:3" ht="15" customHeight="1">
      <c r="B232" s="400">
        <f>B231+1</f>
        <v>51179</v>
      </c>
      <c r="C232" s="401" t="s">
        <v>147</v>
      </c>
    </row>
    <row r="233" spans="2:3" ht="15" customHeight="1">
      <c r="B233" s="400">
        <v>51274</v>
      </c>
      <c r="C233" s="401" t="s">
        <v>148</v>
      </c>
    </row>
    <row r="234" spans="2:3" ht="15" customHeight="1">
      <c r="B234" s="400">
        <f>B235-1</f>
        <v>51399</v>
      </c>
      <c r="C234" s="401" t="s">
        <v>149</v>
      </c>
    </row>
    <row r="235" spans="2:3" ht="15" customHeight="1">
      <c r="B235" s="402">
        <v>51400</v>
      </c>
      <c r="C235" s="401" t="s">
        <v>149</v>
      </c>
    </row>
    <row r="236" spans="2:3" ht="15" customHeight="1">
      <c r="B236" s="400">
        <f>B235+1</f>
        <v>51401</v>
      </c>
      <c r="C236" s="401" t="s">
        <v>149</v>
      </c>
    </row>
    <row r="237" spans="2:3" ht="15" customHeight="1">
      <c r="B237" s="400">
        <f>B238-1</f>
        <v>51532</v>
      </c>
      <c r="C237" s="401" t="s">
        <v>147</v>
      </c>
    </row>
    <row r="238" spans="2:3" ht="15" customHeight="1">
      <c r="B238" s="402">
        <v>51533</v>
      </c>
      <c r="C238" s="401" t="s">
        <v>147</v>
      </c>
    </row>
    <row r="239" spans="2:3" ht="15" customHeight="1">
      <c r="B239" s="400">
        <f>B238+1</f>
        <v>51534</v>
      </c>
      <c r="C239" s="401" t="s">
        <v>147</v>
      </c>
    </row>
    <row r="240" spans="2:3" ht="15" customHeight="1">
      <c r="B240" s="400">
        <v>51628</v>
      </c>
      <c r="C240" s="401" t="s">
        <v>148</v>
      </c>
    </row>
    <row r="241" spans="2:3" ht="15" customHeight="1">
      <c r="B241" s="400">
        <f>B242-1</f>
        <v>51753</v>
      </c>
      <c r="C241" s="401" t="s">
        <v>149</v>
      </c>
    </row>
    <row r="242" spans="2:3" ht="15" customHeight="1">
      <c r="B242" s="402">
        <v>51754</v>
      </c>
      <c r="C242" s="401" t="s">
        <v>149</v>
      </c>
    </row>
    <row r="243" spans="2:3" ht="15" customHeight="1">
      <c r="B243" s="400">
        <f>B242+1</f>
        <v>51755</v>
      </c>
      <c r="C243" s="401" t="s">
        <v>149</v>
      </c>
    </row>
    <row r="244" spans="2:3" ht="15" customHeight="1">
      <c r="B244" s="400">
        <f>B245-1</f>
        <v>51887</v>
      </c>
      <c r="C244" s="401" t="s">
        <v>147</v>
      </c>
    </row>
    <row r="245" spans="2:3" ht="15" customHeight="1">
      <c r="B245" s="402">
        <v>51888</v>
      </c>
      <c r="C245" s="401" t="s">
        <v>147</v>
      </c>
    </row>
    <row r="246" spans="2:3" ht="15" customHeight="1">
      <c r="B246" s="400">
        <f>B245+1</f>
        <v>51889</v>
      </c>
      <c r="C246" s="401" t="s">
        <v>147</v>
      </c>
    </row>
    <row r="247" spans="2:3" ht="15" customHeight="1">
      <c r="B247" s="400">
        <v>52012</v>
      </c>
      <c r="C247" s="401" t="s">
        <v>148</v>
      </c>
    </row>
    <row r="248" spans="2:3" ht="15" customHeight="1">
      <c r="B248" s="400">
        <f>B249-1</f>
        <v>52136</v>
      </c>
      <c r="C248" s="401" t="s">
        <v>149</v>
      </c>
    </row>
    <row r="249" spans="2:3" ht="15" customHeight="1">
      <c r="B249" s="402">
        <v>52137</v>
      </c>
      <c r="C249" s="401" t="s">
        <v>149</v>
      </c>
    </row>
    <row r="250" spans="2:3" ht="15" customHeight="1">
      <c r="B250" s="400">
        <f>B249+1</f>
        <v>52138</v>
      </c>
      <c r="C250" s="401" t="s">
        <v>149</v>
      </c>
    </row>
    <row r="251" spans="2:3" ht="15" customHeight="1">
      <c r="B251" s="400">
        <f>B252-1</f>
        <v>52271</v>
      </c>
      <c r="C251" s="401" t="s">
        <v>147</v>
      </c>
    </row>
    <row r="252" spans="2:3" ht="15" customHeight="1">
      <c r="B252" s="402">
        <v>52272</v>
      </c>
      <c r="C252" s="401" t="s">
        <v>147</v>
      </c>
    </row>
    <row r="253" spans="2:3" ht="15" customHeight="1">
      <c r="B253" s="400">
        <f>B252+1</f>
        <v>52273</v>
      </c>
      <c r="C253" s="401" t="s">
        <v>147</v>
      </c>
    </row>
    <row r="254" spans="2:3" ht="15" customHeight="1">
      <c r="B254" s="400">
        <v>52367</v>
      </c>
      <c r="C254" s="401" t="s">
        <v>148</v>
      </c>
    </row>
    <row r="255" spans="2:3" ht="15" customHeight="1">
      <c r="B255" s="400">
        <f>B256-1</f>
        <v>52490</v>
      </c>
      <c r="C255" s="401" t="s">
        <v>149</v>
      </c>
    </row>
    <row r="256" spans="2:3" ht="15" customHeight="1">
      <c r="B256" s="402">
        <v>52491</v>
      </c>
      <c r="C256" s="401" t="s">
        <v>149</v>
      </c>
    </row>
    <row r="257" spans="2:3" ht="15" customHeight="1">
      <c r="B257" s="400">
        <f>B256+1</f>
        <v>52492</v>
      </c>
      <c r="C257" s="401" t="s">
        <v>149</v>
      </c>
    </row>
    <row r="258" spans="2:3" ht="15" customHeight="1">
      <c r="B258" s="400">
        <f>B259-1</f>
        <v>52625</v>
      </c>
      <c r="C258" s="401" t="s">
        <v>147</v>
      </c>
    </row>
    <row r="259" spans="2:3" ht="15" customHeight="1">
      <c r="B259" s="402">
        <v>52626</v>
      </c>
      <c r="C259" s="401" t="s">
        <v>147</v>
      </c>
    </row>
    <row r="260" spans="2:3" ht="15" customHeight="1">
      <c r="B260" s="400">
        <f>B259+1</f>
        <v>52627</v>
      </c>
      <c r="C260" s="401" t="s">
        <v>147</v>
      </c>
    </row>
    <row r="261" spans="2:3" ht="15" customHeight="1">
      <c r="B261" s="400">
        <v>52722</v>
      </c>
      <c r="C261" s="401" t="s">
        <v>148</v>
      </c>
    </row>
    <row r="262" spans="2:3" ht="15" customHeight="1">
      <c r="B262" s="400">
        <f>B263-1</f>
        <v>52874</v>
      </c>
      <c r="C262" s="401" t="s">
        <v>149</v>
      </c>
    </row>
    <row r="263" spans="2:3" ht="15" customHeight="1">
      <c r="B263" s="402">
        <v>52875</v>
      </c>
      <c r="C263" s="401" t="s">
        <v>149</v>
      </c>
    </row>
    <row r="264" spans="2:3" ht="15" customHeight="1">
      <c r="B264" s="400">
        <f>B263+1</f>
        <v>52876</v>
      </c>
      <c r="C264" s="401" t="s">
        <v>149</v>
      </c>
    </row>
    <row r="265" spans="2:3" ht="15" customHeight="1">
      <c r="B265" s="400">
        <f>B266-1</f>
        <v>53009</v>
      </c>
      <c r="C265" s="401" t="s">
        <v>147</v>
      </c>
    </row>
    <row r="266" spans="2:3" ht="15" customHeight="1">
      <c r="B266" s="402">
        <v>53010</v>
      </c>
      <c r="C266" s="401" t="s">
        <v>147</v>
      </c>
    </row>
    <row r="267" spans="2:3" ht="15" customHeight="1">
      <c r="B267" s="400">
        <f>B266+1</f>
        <v>53011</v>
      </c>
      <c r="C267" s="401" t="s">
        <v>147</v>
      </c>
    </row>
    <row r="268" spans="2:3" ht="15" customHeight="1">
      <c r="B268" s="400">
        <v>53106</v>
      </c>
      <c r="C268" s="401" t="s">
        <v>148</v>
      </c>
    </row>
    <row r="269" spans="2:3" ht="15" customHeight="1">
      <c r="B269" s="400">
        <f>B270-1</f>
        <v>53229</v>
      </c>
      <c r="C269" s="401" t="s">
        <v>149</v>
      </c>
    </row>
    <row r="270" spans="2:3" ht="15" customHeight="1">
      <c r="B270" s="402">
        <v>53230</v>
      </c>
      <c r="C270" s="401" t="s">
        <v>149</v>
      </c>
    </row>
    <row r="271" spans="2:3" ht="15" customHeight="1">
      <c r="B271" s="400">
        <f>B270+1</f>
        <v>53231</v>
      </c>
      <c r="C271" s="401" t="s">
        <v>149</v>
      </c>
    </row>
    <row r="272" spans="2:3" ht="15" customHeight="1">
      <c r="B272" s="400">
        <f>B273-1</f>
        <v>53363</v>
      </c>
      <c r="C272" s="401" t="s">
        <v>147</v>
      </c>
    </row>
    <row r="273" spans="2:3" ht="15" customHeight="1">
      <c r="B273" s="402">
        <v>53364</v>
      </c>
      <c r="C273" s="401" t="s">
        <v>147</v>
      </c>
    </row>
    <row r="274" spans="2:3" ht="15" customHeight="1">
      <c r="B274" s="400">
        <f>B273+1</f>
        <v>53365</v>
      </c>
      <c r="C274" s="401" t="s">
        <v>147</v>
      </c>
    </row>
    <row r="275" spans="2:3" ht="15" customHeight="1">
      <c r="B275" s="400">
        <v>53460</v>
      </c>
      <c r="C275" s="401" t="s">
        <v>148</v>
      </c>
    </row>
    <row r="276" spans="2:3" ht="15" customHeight="1">
      <c r="B276" s="400">
        <f>B277-1</f>
        <v>53584</v>
      </c>
      <c r="C276" s="401" t="s">
        <v>149</v>
      </c>
    </row>
    <row r="277" spans="2:3" ht="15" customHeight="1">
      <c r="B277" s="402">
        <v>53585</v>
      </c>
      <c r="C277" s="401" t="s">
        <v>149</v>
      </c>
    </row>
    <row r="278" spans="2:3" ht="15" customHeight="1">
      <c r="B278" s="400">
        <f>B277+1</f>
        <v>53586</v>
      </c>
      <c r="C278" s="401" t="s">
        <v>149</v>
      </c>
    </row>
    <row r="279" spans="2:3" ht="15" customHeight="1">
      <c r="B279" s="400">
        <f>B280-1</f>
        <v>53717</v>
      </c>
      <c r="C279" s="401" t="s">
        <v>147</v>
      </c>
    </row>
    <row r="280" spans="2:3" ht="15" customHeight="1">
      <c r="B280" s="402">
        <v>53718</v>
      </c>
      <c r="C280" s="401" t="s">
        <v>147</v>
      </c>
    </row>
    <row r="281" spans="2:3" ht="15" customHeight="1">
      <c r="B281" s="400">
        <f>B280+1</f>
        <v>53719</v>
      </c>
      <c r="C281" s="401" t="s">
        <v>147</v>
      </c>
    </row>
    <row r="282" spans="2:3" ht="15" customHeight="1">
      <c r="B282" s="400">
        <v>53814</v>
      </c>
      <c r="C282" s="401" t="s">
        <v>148</v>
      </c>
    </row>
    <row r="283" spans="2:3" ht="15" customHeight="1">
      <c r="B283" s="400">
        <f>B284-1</f>
        <v>53968</v>
      </c>
      <c r="C283" s="401" t="s">
        <v>149</v>
      </c>
    </row>
    <row r="284" spans="2:3" ht="15" customHeight="1">
      <c r="B284" s="402">
        <v>53969</v>
      </c>
      <c r="C284" s="401" t="s">
        <v>149</v>
      </c>
    </row>
    <row r="285" spans="2:3" ht="15" customHeight="1">
      <c r="B285" s="400">
        <f>B284+1</f>
        <v>53970</v>
      </c>
      <c r="C285" s="401" t="s">
        <v>149</v>
      </c>
    </row>
    <row r="286" spans="2:3" ht="15" customHeight="1">
      <c r="B286" s="400">
        <f>B287-1</f>
        <v>54101</v>
      </c>
      <c r="C286" s="401" t="s">
        <v>147</v>
      </c>
    </row>
    <row r="287" spans="2:3" ht="15" customHeight="1">
      <c r="B287" s="402">
        <v>54102</v>
      </c>
      <c r="C287" s="401" t="s">
        <v>147</v>
      </c>
    </row>
    <row r="288" spans="2:3" ht="15" customHeight="1">
      <c r="B288" s="400">
        <f>B287+1</f>
        <v>54103</v>
      </c>
      <c r="C288" s="401" t="s">
        <v>147</v>
      </c>
    </row>
    <row r="289" spans="2:3" ht="15" customHeight="1">
      <c r="B289" s="400">
        <v>54198</v>
      </c>
      <c r="C289" s="401" t="s">
        <v>148</v>
      </c>
    </row>
    <row r="290" spans="2:3" ht="15" customHeight="1">
      <c r="B290" s="400">
        <f>B291-1</f>
        <v>54322</v>
      </c>
      <c r="C290" s="401" t="s">
        <v>149</v>
      </c>
    </row>
    <row r="291" spans="2:3" ht="15" customHeight="1">
      <c r="B291" s="402">
        <v>54323</v>
      </c>
      <c r="C291" s="401" t="s">
        <v>149</v>
      </c>
    </row>
    <row r="292" spans="2:3" ht="15" customHeight="1">
      <c r="B292" s="400">
        <f>B291+1</f>
        <v>54324</v>
      </c>
      <c r="C292" s="401" t="s">
        <v>149</v>
      </c>
    </row>
    <row r="293" spans="2:3" ht="15" customHeight="1">
      <c r="B293" s="400">
        <f>B294-1</f>
        <v>54455</v>
      </c>
      <c r="C293" s="401" t="s">
        <v>147</v>
      </c>
    </row>
    <row r="294" spans="2:3" ht="15" customHeight="1">
      <c r="B294" s="402">
        <v>54456</v>
      </c>
      <c r="C294" s="401" t="s">
        <v>147</v>
      </c>
    </row>
    <row r="295" spans="2:3" ht="15" customHeight="1">
      <c r="B295" s="400">
        <f>B294+1</f>
        <v>54457</v>
      </c>
      <c r="C295" s="401" t="s">
        <v>147</v>
      </c>
    </row>
    <row r="296" spans="2:3" ht="15" customHeight="1">
      <c r="B296" s="400">
        <v>54552</v>
      </c>
      <c r="C296" s="401" t="s">
        <v>148</v>
      </c>
    </row>
    <row r="297" spans="2:3" ht="15" customHeight="1">
      <c r="B297" s="400">
        <f>B298-1</f>
        <v>54676</v>
      </c>
      <c r="C297" s="401" t="s">
        <v>149</v>
      </c>
    </row>
    <row r="298" spans="2:3" ht="15" customHeight="1">
      <c r="B298" s="402">
        <v>54677</v>
      </c>
      <c r="C298" s="401" t="s">
        <v>149</v>
      </c>
    </row>
    <row r="299" spans="2:3" ht="15" customHeight="1">
      <c r="B299" s="400">
        <f>B298+1</f>
        <v>54678</v>
      </c>
      <c r="C299" s="401" t="s">
        <v>149</v>
      </c>
    </row>
    <row r="300" spans="2:3" ht="15" customHeight="1">
      <c r="B300" s="400">
        <f>B301-1</f>
        <v>54810</v>
      </c>
      <c r="C300" s="401" t="s">
        <v>147</v>
      </c>
    </row>
    <row r="301" spans="2:3" ht="15" customHeight="1">
      <c r="B301" s="402">
        <v>54811</v>
      </c>
      <c r="C301" s="401" t="s">
        <v>147</v>
      </c>
    </row>
    <row r="302" spans="2:3" ht="15" customHeight="1">
      <c r="B302" s="400">
        <f>B301+1</f>
        <v>54812</v>
      </c>
      <c r="C302" s="401" t="s">
        <v>147</v>
      </c>
    </row>
    <row r="303" spans="2:3" ht="15" customHeight="1">
      <c r="B303" s="400">
        <v>54936</v>
      </c>
      <c r="C303" s="401" t="s">
        <v>148</v>
      </c>
    </row>
    <row r="304" spans="2:3" ht="15" customHeight="1">
      <c r="B304" s="400">
        <f>B305-1</f>
        <v>55060</v>
      </c>
      <c r="C304" s="401" t="s">
        <v>149</v>
      </c>
    </row>
    <row r="305" spans="2:3" ht="15" customHeight="1">
      <c r="B305" s="402">
        <v>55061</v>
      </c>
      <c r="C305" s="401" t="s">
        <v>149</v>
      </c>
    </row>
    <row r="306" spans="2:3" ht="15" customHeight="1">
      <c r="B306" s="400">
        <f>B305+1</f>
        <v>55062</v>
      </c>
      <c r="C306" s="401" t="s">
        <v>149</v>
      </c>
    </row>
  </sheetData>
  <sheetProtection sheet="1" objects="1" scenarios="1"/>
  <mergeCells count="2">
    <mergeCell ref="O72:P72"/>
    <mergeCell ref="AU81:BA81"/>
  </mergeCells>
  <phoneticPr fontId="9" type="noConversion"/>
  <conditionalFormatting sqref="M74:AM76">
    <cfRule type="expression" dxfId="36" priority="36">
      <formula>COLUMN()-COLUMN($M$74)&gt;$N$72</formula>
    </cfRule>
    <cfRule type="expression" dxfId="35" priority="37">
      <formula>COLUMN()-COLUMN($M$74)=$N$72</formula>
    </cfRule>
  </conditionalFormatting>
  <conditionalFormatting sqref="AQ81:AS137">
    <cfRule type="expression" dxfId="34" priority="28">
      <formula>AQ$81=""</formula>
    </cfRule>
  </conditionalFormatting>
  <conditionalFormatting sqref="O82:AS82">
    <cfRule type="expression" dxfId="33" priority="29">
      <formula>OR(O82="일",O82="휴")</formula>
    </cfRule>
    <cfRule type="expression" dxfId="32" priority="30">
      <formula>O82="토"</formula>
    </cfRule>
  </conditionalFormatting>
  <conditionalFormatting sqref="O83:AS137">
    <cfRule type="cellIs" dxfId="31" priority="1" operator="equal">
      <formula>"당"</formula>
    </cfRule>
    <cfRule type="cellIs" dxfId="30" priority="34" operator="equal">
      <formula>"야"</formula>
    </cfRule>
  </conditionalFormatting>
  <conditionalFormatting sqref="M84:M137">
    <cfRule type="expression" dxfId="29" priority="27">
      <formula>M84=M83</formula>
    </cfRule>
  </conditionalFormatting>
  <conditionalFormatting sqref="M83:AS137">
    <cfRule type="cellIs" dxfId="28" priority="4" operator="equal">
      <formula>0</formula>
    </cfRule>
    <cfRule type="containsErrors" dxfId="27" priority="6">
      <formula>ISERROR(M83)</formula>
    </cfRule>
    <cfRule type="expression" dxfId="26" priority="31">
      <formula>ROW()-82&gt;$AE$72</formula>
    </cfRule>
    <cfRule type="expression" dxfId="25" priority="32">
      <formula>$M83&lt;&gt;$M82</formula>
    </cfRule>
    <cfRule type="expression" dxfId="24" priority="33">
      <formula>ROW()-82=$AE$72</formula>
    </cfRule>
  </conditionalFormatting>
  <conditionalFormatting sqref="AU84:AU137">
    <cfRule type="expression" dxfId="23" priority="3">
      <formula>AU84=AU83</formula>
    </cfRule>
  </conditionalFormatting>
  <conditionalFormatting sqref="AU83:BA137">
    <cfRule type="cellIs" dxfId="22" priority="22" operator="equal">
      <formula>0</formula>
    </cfRule>
    <cfRule type="containsErrors" dxfId="21" priority="23">
      <formula>ISERROR(AU83)</formula>
    </cfRule>
    <cfRule type="expression" dxfId="20" priority="24">
      <formula>ROW()-82&gt;$AE$72</formula>
    </cfRule>
    <cfRule type="expression" dxfId="19" priority="25">
      <formula>$AU83&lt;&gt;$AU82</formula>
    </cfRule>
    <cfRule type="expression" dxfId="18" priority="26">
      <formula>ROW()-82=$AE$72</formula>
    </cfRule>
  </conditionalFormatting>
  <conditionalFormatting sqref="BF83:BF113">
    <cfRule type="expression" dxfId="17" priority="20">
      <formula>OR(BF83="일",BF83="휴")</formula>
    </cfRule>
    <cfRule type="expression" dxfId="16" priority="21">
      <formula>BF83="토"</formula>
    </cfRule>
  </conditionalFormatting>
  <conditionalFormatting sqref="BE111:BF113">
    <cfRule type="expression" dxfId="15" priority="7">
      <formula>MONTH($BE111)&lt;&gt;$BE$82</formula>
    </cfRule>
  </conditionalFormatting>
  <conditionalFormatting sqref="BG83:DI113">
    <cfRule type="cellIs" dxfId="14" priority="2" operator="equal">
      <formula>"당"</formula>
    </cfRule>
    <cfRule type="cellIs" dxfId="13" priority="8" operator="equal">
      <formula>"야"</formula>
    </cfRule>
    <cfRule type="cellIs" dxfId="12" priority="9" operator="equal">
      <formula>0</formula>
    </cfRule>
    <cfRule type="cellIs" dxfId="11" priority="13" operator="equal">
      <formula>"휴"</formula>
    </cfRule>
  </conditionalFormatting>
  <conditionalFormatting sqref="BG81:DI81">
    <cfRule type="cellIs" dxfId="10" priority="10" operator="equal">
      <formula>BF81</formula>
    </cfRule>
    <cfRule type="cellIs" dxfId="9" priority="12" operator="equal">
      <formula>0</formula>
    </cfRule>
  </conditionalFormatting>
  <conditionalFormatting sqref="BH81:DI81">
    <cfRule type="containsBlanks" dxfId="8" priority="11">
      <formula>LEN(TRIM(BH81))=0</formula>
    </cfRule>
  </conditionalFormatting>
  <conditionalFormatting sqref="BG81:DI113">
    <cfRule type="containsErrors" dxfId="7" priority="14">
      <formula>ISERROR(BG81)</formula>
    </cfRule>
    <cfRule type="expression" dxfId="6" priority="15">
      <formula>COLUMN()-$AE$72&gt;58</formula>
    </cfRule>
    <cfRule type="expression" dxfId="5" priority="17">
      <formula>COLUMN()-$AE$72=58</formula>
    </cfRule>
    <cfRule type="expression" dxfId="4" priority="18">
      <formula>BG$81&lt;&gt;BF$81</formula>
    </cfRule>
  </conditionalFormatting>
  <conditionalFormatting sqref="BE111:DI113">
    <cfRule type="expression" dxfId="3" priority="16">
      <formula>$BD111&gt;DAY(EOMONTH(DATE($BE$81,$BE$82,1),0))</formula>
    </cfRule>
  </conditionalFormatting>
  <conditionalFormatting sqref="BE110:DI113">
    <cfRule type="expression" dxfId="2" priority="19">
      <formula>$BD110=DAY(EOMONTH(DATE($BE$81,$BE$82,1),0))</formula>
    </cfRule>
  </conditionalFormatting>
  <conditionalFormatting sqref="AP81:AS137">
    <cfRule type="expression" dxfId="1" priority="5">
      <formula>COLUMN()-COLUMN($N$81)&gt;DAY(EOMONTH(DATE($M$81,$N$81,1),0))</formula>
    </cfRule>
    <cfRule type="expression" dxfId="0" priority="35">
      <formula>COLUMN()-COLUMN($N$81)=DAY(EOMONTH(DATE($M$81,$N$81,1),0))</formula>
    </cfRule>
  </conditionalFormatting>
  <dataValidations count="4">
    <dataValidation type="whole" operator="greaterThanOrEqual" allowBlank="1" showInputMessage="1" showErrorMessage="1" sqref="BE81" xr:uid="{393DB5C8-2C00-4BA9-8800-1F163778B777}">
      <formula1>2017</formula1>
    </dataValidation>
    <dataValidation type="whole" allowBlank="1" showInputMessage="1" showErrorMessage="1" error="적용 개시년월 이후라야 합니다." sqref="BE82" xr:uid="{6D904352-79C9-4119-85C5-47ABFBA8DB52}">
      <formula1>1</formula1>
      <formula2>12</formula2>
    </dataValidation>
    <dataValidation type="whole" allowBlank="1" showInputMessage="1" showErrorMessage="1" errorTitle="인원 제한" error="최대 55명까지 한 표에 들어갑니다. " sqref="AE72" xr:uid="{6458343C-6F0C-4A6A-BBB6-751CB79A56FD}">
      <formula1>0</formula1>
      <formula2>55</formula2>
    </dataValidation>
    <dataValidation type="whole" allowBlank="1" showInputMessage="1" showErrorMessage="1" errorTitle="시트 개수" error="시트 개수는 26개까지 지정할 수 있습니다. " sqref="N72" xr:uid="{41AFEFBE-F49C-4728-9E52-0AF15299B5FD}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매뉴얼</vt:lpstr>
      <vt:lpstr>단일팀용</vt:lpstr>
      <vt:lpstr>복수팀용</vt:lpstr>
      <vt:lpstr>통합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Han</cp:lastModifiedBy>
  <dcterms:created xsi:type="dcterms:W3CDTF">2019-12-21T06:27:51Z</dcterms:created>
  <dcterms:modified xsi:type="dcterms:W3CDTF">2022-02-02T21:50:19Z</dcterms:modified>
</cp:coreProperties>
</file>